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trlProps/ctrlProp9.xml" ContentType="application/vnd.ms-excel.controlproperties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trlProps/ctrlProp10.xml" ContentType="application/vnd.ms-excel.controlproperties+xml"/>
  <Override PartName="/xl/ctrlProps/ctrlProp11.xml" ContentType="application/vnd.ms-excel.controlproperties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trlProps/ctrlProp15.xml" ContentType="application/vnd.ms-excel.controlproperties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Maven Analytics\Courses\ML for BI\Part 3 - Regression\"/>
    </mc:Choice>
  </mc:AlternateContent>
  <xr:revisionPtr revIDLastSave="0" documentId="13_ncr:1_{205EAC46-4864-4503-8750-F508DE7087B4}" xr6:coauthVersionLast="47" xr6:coauthVersionMax="47" xr10:uidLastSave="{00000000-0000-0000-0000-000000000000}"/>
  <bookViews>
    <workbookView xWindow="24" yWindow="24" windowWidth="23016" windowHeight="12936" tabRatio="769" xr2:uid="{F8DE5F94-6EB9-42D1-8464-D69B027CE54E}"/>
  </bookViews>
  <sheets>
    <sheet name="Univariate Linear Regression" sheetId="1" r:id="rId1"/>
    <sheet name="Non-Linear Regression" sheetId="2" r:id="rId2"/>
    <sheet name="Auto Correlation" sheetId="3" r:id="rId3"/>
    <sheet name="One-Hot Encoding" sheetId="4" r:id="rId4"/>
    <sheet name="Seasonality + Trend" sheetId="5" r:id="rId5"/>
    <sheet name="Smoothing" sheetId="6" r:id="rId6"/>
    <sheet name="Non-Linear Trend" sheetId="7" r:id="rId7"/>
    <sheet name="Intervention Analysis" sheetId="8" r:id="rId8"/>
  </sheets>
  <externalReferences>
    <externalReference r:id="rId9"/>
  </externalReferences>
  <definedNames>
    <definedName name="_12week">Smoothing!$I$4:$I$1098</definedName>
    <definedName name="_1week">Smoothing!$D$4:$D$1098</definedName>
    <definedName name="_2week">Smoothing!$E$4:$E$1098</definedName>
    <definedName name="_3week">Smoothing!$F$4:$F$1098</definedName>
    <definedName name="_4week">Smoothing!$G$4:$G$1098</definedName>
    <definedName name="_6week">Smoothing!$H$4:$H$1098</definedName>
    <definedName name="Actual">'Auto Correlation'!$C$4:$C$123</definedName>
    <definedName name="Athlete_Heights">'[1]Normal Distribution'!$F$4:$F$4970</definedName>
    <definedName name="Bin_Labels">OFFSET('[1]Normal Distribution'!$W$4,0,0,COUNTA('[1]Normal Distribution'!$V$4:$V$77),1)</definedName>
    <definedName name="Bins">OFFSET('[1]Normal Distribution'!$V$4,0,0,COUNTIF('[1]Normal Distribution'!$V$4:$V$77,"&gt;0")-1,1)</definedName>
    <definedName name="Connectors_X">IF('[1]K Nearest Neighbors (KNN)'!$Z$4=0,'[1]K Nearest Neighbors (KNN)'!$A$1,OFFSET('[1]K Nearest Neighbors (KNN)'!$BK$3,0,0,MATCH('[1]K Nearest Neighbors (KNN)'!$Z$4,'[1]K Nearest Neighbors (KNN)'!$BJ$3:$BJ$204,0),1))</definedName>
    <definedName name="Connectors_Y">IF('[1]K Nearest Neighbors (KNN)'!$Z$4=0,'[1]K Nearest Neighbors (KNN)'!$A$1,OFFSET('[1]K Nearest Neighbors (KNN)'!$BL$3,0,0,MATCH('[1]K Nearest Neighbors (KNN)'!$Z$4,'[1]K Nearest Neighbors (KNN)'!$BJ$3:$BJ$204,0),1))</definedName>
    <definedName name="Favorited_X">IF('[1]K Nearest Neighbors (KNN)'!$AE$4=0,'[1]K Nearest Neighbors (KNN)'!$A$1,OFFSET('[1]K Nearest Neighbors (KNN)'!$BG$4,0,0,'[1]K Nearest Neighbors (KNN)'!$AE$4,1))</definedName>
    <definedName name="Favorited_Y">IF('[1]K Nearest Neighbors (KNN)'!$AE$4=0,'[1]K Nearest Neighbors (KNN)'!$A$1,OFFSET('[1]K Nearest Neighbors (KNN)'!$BH$4,0,0,'[1]K Nearest Neighbors (KNN)'!$AE$4,1))</definedName>
    <definedName name="Freq_Line">OFFSET('[1]Normal Distribution'!$AB$4,0,0,COUNTA('[1]Normal Distribution'!$X$4:$X$77,1))</definedName>
    <definedName name="Frequency">OFFSET('[1]Normal Distribution'!$X$4,0,0,COUNTA('[1]Normal Distribution'!$X$4:$X$200,1))</definedName>
    <definedName name="Frequency_Gen">OFFSET('[1]Normal Distribution'!$Y$4,0,0,COUNTA('[1]Normal Distribution'!$Y$4:$Y$200,1))</definedName>
    <definedName name="Lag_1">'Auto Correlation'!$D$4:$D$123</definedName>
    <definedName name="Lag_10">'Auto Correlation'!$M$4:$M$123</definedName>
    <definedName name="Lag_11">'Auto Correlation'!$N$4:$N$123</definedName>
    <definedName name="Lag_12">'Auto Correlation'!$O$4:$O$123</definedName>
    <definedName name="Lag_13">'Auto Correlation'!$P$4:$P$123</definedName>
    <definedName name="Lag_14">'Auto Correlation'!$Q$4:$Q$123</definedName>
    <definedName name="Lag_15">'Auto Correlation'!$R$4:$R$123</definedName>
    <definedName name="Lag_16">'Auto Correlation'!$S$4:$S$123</definedName>
    <definedName name="Lag_17">'Auto Correlation'!$T$4:$T$123</definedName>
    <definedName name="Lag_18">'Auto Correlation'!$U$4:$U$123</definedName>
    <definedName name="Lag_19">'Auto Correlation'!$V$4:$V$123</definedName>
    <definedName name="Lag_2">'Auto Correlation'!$E$4:$E$123</definedName>
    <definedName name="Lag_20">'Auto Correlation'!$W$4:$W$123</definedName>
    <definedName name="Lag_21">'Auto Correlation'!$X$4:$X$123</definedName>
    <definedName name="Lag_22">'Auto Correlation'!$Y$4:$Y$123</definedName>
    <definedName name="Lag_23">'Auto Correlation'!$Z$4:$Z$123</definedName>
    <definedName name="Lag_24">'Auto Correlation'!$AA$4:$AA$123</definedName>
    <definedName name="Lag_25">'Auto Correlation'!$AB$4:$AB$123</definedName>
    <definedName name="Lag_26">'Auto Correlation'!$AC$4:$AC$123</definedName>
    <definedName name="Lag_27">'Auto Correlation'!$AD$4:$AD$123</definedName>
    <definedName name="Lag_28">'Auto Correlation'!$AE$4:$AE$123</definedName>
    <definedName name="Lag_29">'Auto Correlation'!$AF$4:$AF$123</definedName>
    <definedName name="Lag_3">'Auto Correlation'!$F$4:$F$123</definedName>
    <definedName name="Lag_30">'Auto Correlation'!$AG$4:$AG$123</definedName>
    <definedName name="Lag_31">'Auto Correlation'!$AH$4:$AH$123</definedName>
    <definedName name="Lag_32">'Auto Correlation'!$AI$4:$AI$123</definedName>
    <definedName name="Lag_33">'Auto Correlation'!$AJ$4:$AJ$123</definedName>
    <definedName name="Lag_34">'Auto Correlation'!$AK$4:$AK$123</definedName>
    <definedName name="Lag_35">'Auto Correlation'!$AL$4:$AL$123</definedName>
    <definedName name="Lag_36">'Auto Correlation'!$AM$4:$AM$123</definedName>
    <definedName name="Lag_4">'Auto Correlation'!$G$4:$G$123</definedName>
    <definedName name="Lag_5">'Auto Correlation'!$H$4:$H$123</definedName>
    <definedName name="Lag_6">'Auto Correlation'!$I$4:$I$123</definedName>
    <definedName name="Lag_7">'Auto Correlation'!$J$4:$J$123</definedName>
    <definedName name="Lag_8">'Auto Correlation'!$K$4:$K$123</definedName>
    <definedName name="Lag_9">'Auto Correlation'!$L$4:$L$123</definedName>
    <definedName name="Listened_X">IF('[1]K Nearest Neighbors (KNN)'!$AD$4=0,'[1]K Nearest Neighbors (KNN)'!$A$1,OFFSET('[1]K Nearest Neighbors (KNN)'!$BD$4,0,0,'[1]K Nearest Neighbors (KNN)'!$AD$4,1))</definedName>
    <definedName name="Listened_Y">IF('[1]K Nearest Neighbors (KNN)'!$AD$4=0,'[1]K Nearest Neighbors (KNN)'!$A$1,OFFSET('[1]K Nearest Neighbors (KNN)'!$BE$4,0,0,'[1]K Nearest Neighbors (KNN)'!$AD$4,1))</definedName>
    <definedName name="moving_avg">INDIRECT(Smoothing!$S$2)</definedName>
    <definedName name="no_lag">Smoothing!$J$4:$J$1098</definedName>
    <definedName name="simulations_norm">#REF!</definedName>
    <definedName name="Skipped_X">IF('[1]K Nearest Neighbors (KNN)'!$AC$4=0,'[1]K Nearest Neighbors (KNN)'!$A$1,OFFSET('[1]K Nearest Neighbors (KNN)'!$BA$4,0,0,'[1]K Nearest Neighbors (KNN)'!$AC$4,1))</definedName>
    <definedName name="Skipped_Y">IF('[1]K Nearest Neighbors (KNN)'!$AC$4=0,'[1]K Nearest Neighbors (KNN)'!$A$1,OFFSET('[1]K Nearest Neighbors (KNN)'!$BB$4,0,0,'[1]K Nearest Neighbors (KNN)'!$AC$4,1))</definedName>
    <definedName name="solver_adj" localSheetId="6" hidden="1">'Non-Linear Trend'!$H$4,'Non-Linear Trend'!$J$4,'Non-Linear Trend'!$L$4</definedName>
    <definedName name="solver_cvg" localSheetId="6" hidden="1">0.0001</definedName>
    <definedName name="solver_drv" localSheetId="6" hidden="1">1</definedName>
    <definedName name="solver_eng" localSheetId="6" hidden="1">2</definedName>
    <definedName name="solver_est" localSheetId="6" hidden="1">1</definedName>
    <definedName name="solver_itr" localSheetId="6" hidden="1">2147483647</definedName>
    <definedName name="solver_lhs1" localSheetId="6" hidden="1">'Non-Linear Trend'!$E$28</definedName>
    <definedName name="solver_lhs2" localSheetId="6" hidden="1">'Non-Linear Trend'!$H$4</definedName>
    <definedName name="solver_lhs3" localSheetId="6" hidden="1">'Non-Linear Trend'!$J$4</definedName>
    <definedName name="solver_lhs4" localSheetId="6" hidden="1">'Non-Linear Trend'!$L$4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6" hidden="1">1</definedName>
    <definedName name="solver_nod" localSheetId="6" hidden="1">2147483647</definedName>
    <definedName name="solver_num" localSheetId="6" hidden="1">4</definedName>
    <definedName name="solver_nwt" localSheetId="6" hidden="1">1</definedName>
    <definedName name="solver_opt" localSheetId="6" hidden="1">'Non-Linear Trend'!$E$28</definedName>
    <definedName name="solver_pre" localSheetId="6" hidden="1">0.000001</definedName>
    <definedName name="solver_rbv" localSheetId="6" hidden="1">1</definedName>
    <definedName name="solver_rel1" localSheetId="6" hidden="1">3</definedName>
    <definedName name="solver_rel2" localSheetId="6" hidden="1">3</definedName>
    <definedName name="solver_rel3" localSheetId="6" hidden="1">3</definedName>
    <definedName name="solver_rel4" localSheetId="6" hidden="1">3</definedName>
    <definedName name="solver_rhs1" localSheetId="6" hidden="1">0</definedName>
    <definedName name="solver_rhs2" localSheetId="6" hidden="1">0</definedName>
    <definedName name="solver_rhs3" localSheetId="6" hidden="1">0</definedName>
    <definedName name="solver_rhs4" localSheetId="6" hidden="1">0</definedName>
    <definedName name="solver_rlx" localSheetId="6" hidden="1">2</definedName>
    <definedName name="solver_rsd" localSheetId="6" hidden="1">0</definedName>
    <definedName name="solver_scl" localSheetId="6" hidden="1">1</definedName>
    <definedName name="solver_sho" localSheetId="6" hidden="1">2</definedName>
    <definedName name="solver_ssz" localSheetId="6" hidden="1">100</definedName>
    <definedName name="solver_tim" localSheetId="6" hidden="1">2147483647</definedName>
    <definedName name="solver_tol" localSheetId="6" hidden="1">0.01</definedName>
    <definedName name="solver_typ" localSheetId="6" hidden="1">2</definedName>
    <definedName name="solver_val" localSheetId="6" hidden="1">0</definedName>
    <definedName name="solver_ver" localSheetId="6" hidden="1">3</definedName>
    <definedName name="Temp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0" i="8" l="1"/>
  <c r="AK5" i="8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58" i="8"/>
  <c r="AK59" i="8"/>
  <c r="AK60" i="8"/>
  <c r="AK61" i="8"/>
  <c r="AK62" i="8"/>
  <c r="AK63" i="8"/>
  <c r="AK64" i="8"/>
  <c r="AK65" i="8"/>
  <c r="AK66" i="8"/>
  <c r="AK67" i="8"/>
  <c r="AK68" i="8"/>
  <c r="AK69" i="8"/>
  <c r="AK70" i="8"/>
  <c r="AK71" i="8"/>
  <c r="AK72" i="8"/>
  <c r="AK73" i="8"/>
  <c r="AK74" i="8"/>
  <c r="AK75" i="8"/>
  <c r="AK76" i="8"/>
  <c r="AK77" i="8"/>
  <c r="AK78" i="8"/>
  <c r="AK79" i="8"/>
  <c r="AK80" i="8"/>
  <c r="AK81" i="8"/>
  <c r="AK82" i="8"/>
  <c r="AK83" i="8"/>
  <c r="AK84" i="8"/>
  <c r="AK85" i="8"/>
  <c r="AK86" i="8"/>
  <c r="AK87" i="8"/>
  <c r="AK88" i="8"/>
  <c r="AK89" i="8"/>
  <c r="AK90" i="8"/>
  <c r="AK91" i="8"/>
  <c r="AK92" i="8"/>
  <c r="AK93" i="8"/>
  <c r="AK94" i="8"/>
  <c r="AK4" i="8"/>
  <c r="D7" i="6"/>
  <c r="E10" i="6"/>
  <c r="E6" i="4" l="1"/>
  <c r="F7" i="4"/>
  <c r="D4" i="4"/>
  <c r="S88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T1002" i="2"/>
  <c r="T1003" i="2"/>
  <c r="T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4" i="2"/>
  <c r="N3" i="1"/>
  <c r="AB18" i="1"/>
  <c r="AB19" i="1"/>
  <c r="AB20" i="1"/>
  <c r="AB21" i="1"/>
  <c r="AB22" i="1"/>
  <c r="AB23" i="1"/>
  <c r="AB24" i="1"/>
  <c r="AB25" i="1"/>
  <c r="AB26" i="1"/>
  <c r="AB17" i="1"/>
  <c r="AJ94" i="8" l="1"/>
  <c r="AI94" i="8"/>
  <c r="K94" i="8"/>
  <c r="J94" i="8"/>
  <c r="I94" i="8"/>
  <c r="H94" i="8"/>
  <c r="G94" i="8"/>
  <c r="F94" i="8"/>
  <c r="N94" i="8" s="1"/>
  <c r="AJ93" i="8"/>
  <c r="AI93" i="8"/>
  <c r="K93" i="8"/>
  <c r="J93" i="8"/>
  <c r="I93" i="8"/>
  <c r="H93" i="8"/>
  <c r="N93" i="8" s="1"/>
  <c r="G93" i="8"/>
  <c r="F93" i="8"/>
  <c r="AJ92" i="8"/>
  <c r="AI92" i="8"/>
  <c r="K92" i="8"/>
  <c r="J92" i="8"/>
  <c r="I92" i="8"/>
  <c r="H92" i="8"/>
  <c r="N92" i="8" s="1"/>
  <c r="G92" i="8"/>
  <c r="F92" i="8"/>
  <c r="AJ91" i="8"/>
  <c r="AI91" i="8"/>
  <c r="K91" i="8"/>
  <c r="J91" i="8"/>
  <c r="I91" i="8"/>
  <c r="H91" i="8"/>
  <c r="N91" i="8" s="1"/>
  <c r="G91" i="8"/>
  <c r="F91" i="8"/>
  <c r="AJ90" i="8"/>
  <c r="AI90" i="8"/>
  <c r="K90" i="8"/>
  <c r="J90" i="8"/>
  <c r="I90" i="8"/>
  <c r="H90" i="8"/>
  <c r="N90" i="8" s="1"/>
  <c r="G90" i="8"/>
  <c r="F90" i="8"/>
  <c r="AJ89" i="8"/>
  <c r="AI89" i="8"/>
  <c r="K89" i="8"/>
  <c r="J89" i="8"/>
  <c r="I89" i="8"/>
  <c r="H89" i="8"/>
  <c r="N89" i="8" s="1"/>
  <c r="G89" i="8"/>
  <c r="F89" i="8"/>
  <c r="AJ88" i="8"/>
  <c r="AI88" i="8"/>
  <c r="K88" i="8"/>
  <c r="J88" i="8"/>
  <c r="I88" i="8"/>
  <c r="H88" i="8"/>
  <c r="N88" i="8" s="1"/>
  <c r="G88" i="8"/>
  <c r="F88" i="8"/>
  <c r="AJ87" i="8"/>
  <c r="AI87" i="8"/>
  <c r="K87" i="8"/>
  <c r="J87" i="8"/>
  <c r="I87" i="8"/>
  <c r="H87" i="8"/>
  <c r="N87" i="8" s="1"/>
  <c r="G87" i="8"/>
  <c r="F87" i="8"/>
  <c r="AJ86" i="8"/>
  <c r="AI86" i="8"/>
  <c r="K86" i="8"/>
  <c r="J86" i="8"/>
  <c r="I86" i="8"/>
  <c r="H86" i="8"/>
  <c r="N86" i="8" s="1"/>
  <c r="G86" i="8"/>
  <c r="F86" i="8"/>
  <c r="AJ85" i="8"/>
  <c r="AI85" i="8"/>
  <c r="K85" i="8"/>
  <c r="J85" i="8"/>
  <c r="I85" i="8"/>
  <c r="H85" i="8"/>
  <c r="N85" i="8" s="1"/>
  <c r="G85" i="8"/>
  <c r="F85" i="8"/>
  <c r="AJ84" i="8"/>
  <c r="AI84" i="8"/>
  <c r="K84" i="8"/>
  <c r="J84" i="8"/>
  <c r="I84" i="8"/>
  <c r="H84" i="8"/>
  <c r="N84" i="8" s="1"/>
  <c r="G84" i="8"/>
  <c r="F84" i="8"/>
  <c r="AJ83" i="8"/>
  <c r="AI83" i="8"/>
  <c r="K83" i="8"/>
  <c r="J83" i="8"/>
  <c r="I83" i="8"/>
  <c r="H83" i="8"/>
  <c r="N83" i="8" s="1"/>
  <c r="G83" i="8"/>
  <c r="F83" i="8"/>
  <c r="AJ82" i="8"/>
  <c r="AI82" i="8"/>
  <c r="K82" i="8"/>
  <c r="J82" i="8"/>
  <c r="I82" i="8"/>
  <c r="H82" i="8"/>
  <c r="N82" i="8" s="1"/>
  <c r="G82" i="8"/>
  <c r="F82" i="8"/>
  <c r="AJ81" i="8"/>
  <c r="AI81" i="8"/>
  <c r="K81" i="8"/>
  <c r="J81" i="8"/>
  <c r="I81" i="8"/>
  <c r="H81" i="8"/>
  <c r="N81" i="8" s="1"/>
  <c r="G81" i="8"/>
  <c r="F81" i="8"/>
  <c r="AJ80" i="8"/>
  <c r="AI80" i="8"/>
  <c r="K80" i="8"/>
  <c r="J80" i="8"/>
  <c r="I80" i="8"/>
  <c r="H80" i="8"/>
  <c r="N80" i="8" s="1"/>
  <c r="G80" i="8"/>
  <c r="F80" i="8"/>
  <c r="AJ79" i="8"/>
  <c r="AI79" i="8"/>
  <c r="K79" i="8"/>
  <c r="J79" i="8"/>
  <c r="I79" i="8"/>
  <c r="H79" i="8"/>
  <c r="N79" i="8" s="1"/>
  <c r="G79" i="8"/>
  <c r="F79" i="8"/>
  <c r="AJ78" i="8"/>
  <c r="AI78" i="8"/>
  <c r="K78" i="8"/>
  <c r="J78" i="8"/>
  <c r="I78" i="8"/>
  <c r="H78" i="8"/>
  <c r="N78" i="8" s="1"/>
  <c r="G78" i="8"/>
  <c r="F78" i="8"/>
  <c r="AJ77" i="8"/>
  <c r="AI77" i="8"/>
  <c r="K77" i="8"/>
  <c r="J77" i="8"/>
  <c r="I77" i="8"/>
  <c r="H77" i="8"/>
  <c r="N77" i="8" s="1"/>
  <c r="G77" i="8"/>
  <c r="F77" i="8"/>
  <c r="AJ76" i="8"/>
  <c r="AI76" i="8"/>
  <c r="K76" i="8"/>
  <c r="J76" i="8"/>
  <c r="I76" i="8"/>
  <c r="H76" i="8"/>
  <c r="N76" i="8" s="1"/>
  <c r="G76" i="8"/>
  <c r="F76" i="8"/>
  <c r="AJ75" i="8"/>
  <c r="AI75" i="8"/>
  <c r="K75" i="8"/>
  <c r="J75" i="8"/>
  <c r="I75" i="8"/>
  <c r="H75" i="8"/>
  <c r="N75" i="8" s="1"/>
  <c r="G75" i="8"/>
  <c r="F75" i="8"/>
  <c r="AJ74" i="8"/>
  <c r="AI74" i="8"/>
  <c r="K74" i="8"/>
  <c r="J74" i="8"/>
  <c r="I74" i="8"/>
  <c r="H74" i="8"/>
  <c r="N74" i="8" s="1"/>
  <c r="G74" i="8"/>
  <c r="F74" i="8"/>
  <c r="AJ73" i="8"/>
  <c r="AI73" i="8"/>
  <c r="K73" i="8"/>
  <c r="J73" i="8"/>
  <c r="I73" i="8"/>
  <c r="H73" i="8"/>
  <c r="N73" i="8" s="1"/>
  <c r="G73" i="8"/>
  <c r="F73" i="8"/>
  <c r="AJ72" i="8"/>
  <c r="AI72" i="8"/>
  <c r="K72" i="8"/>
  <c r="J72" i="8"/>
  <c r="I72" i="8"/>
  <c r="H72" i="8"/>
  <c r="N72" i="8" s="1"/>
  <c r="G72" i="8"/>
  <c r="F72" i="8"/>
  <c r="AJ71" i="8"/>
  <c r="AI71" i="8"/>
  <c r="K71" i="8"/>
  <c r="J71" i="8"/>
  <c r="I71" i="8"/>
  <c r="H71" i="8"/>
  <c r="N71" i="8" s="1"/>
  <c r="G71" i="8"/>
  <c r="F71" i="8"/>
  <c r="AJ70" i="8"/>
  <c r="AI70" i="8"/>
  <c r="K70" i="8"/>
  <c r="J70" i="8"/>
  <c r="I70" i="8"/>
  <c r="H70" i="8"/>
  <c r="O70" i="8" s="1"/>
  <c r="G70" i="8"/>
  <c r="F70" i="8"/>
  <c r="AJ69" i="8"/>
  <c r="AI69" i="8"/>
  <c r="K69" i="8"/>
  <c r="J69" i="8"/>
  <c r="I69" i="8"/>
  <c r="H69" i="8"/>
  <c r="G69" i="8"/>
  <c r="F69" i="8"/>
  <c r="AJ68" i="8"/>
  <c r="AI68" i="8"/>
  <c r="K68" i="8"/>
  <c r="J68" i="8"/>
  <c r="I68" i="8"/>
  <c r="H68" i="8"/>
  <c r="G68" i="8"/>
  <c r="F68" i="8"/>
  <c r="AJ67" i="8"/>
  <c r="AI67" i="8"/>
  <c r="K67" i="8"/>
  <c r="J67" i="8"/>
  <c r="I67" i="8"/>
  <c r="H67" i="8"/>
  <c r="G67" i="8"/>
  <c r="F67" i="8"/>
  <c r="AJ66" i="8"/>
  <c r="AI66" i="8"/>
  <c r="K66" i="8"/>
  <c r="J66" i="8"/>
  <c r="I66" i="8"/>
  <c r="H66" i="8"/>
  <c r="G66" i="8"/>
  <c r="F66" i="8"/>
  <c r="AJ65" i="8"/>
  <c r="AI65" i="8"/>
  <c r="K65" i="8"/>
  <c r="J65" i="8"/>
  <c r="I65" i="8"/>
  <c r="H65" i="8"/>
  <c r="G65" i="8"/>
  <c r="F65" i="8"/>
  <c r="AJ64" i="8"/>
  <c r="AI64" i="8"/>
  <c r="K64" i="8"/>
  <c r="J64" i="8"/>
  <c r="I64" i="8"/>
  <c r="H64" i="8"/>
  <c r="G64" i="8"/>
  <c r="F64" i="8"/>
  <c r="AJ63" i="8"/>
  <c r="AI63" i="8"/>
  <c r="K63" i="8"/>
  <c r="J63" i="8"/>
  <c r="I63" i="8"/>
  <c r="H63" i="8"/>
  <c r="G63" i="8"/>
  <c r="F63" i="8"/>
  <c r="AJ62" i="8"/>
  <c r="AI62" i="8"/>
  <c r="K62" i="8"/>
  <c r="J62" i="8"/>
  <c r="I62" i="8"/>
  <c r="H62" i="8"/>
  <c r="G62" i="8"/>
  <c r="F62" i="8"/>
  <c r="AJ61" i="8"/>
  <c r="AI61" i="8"/>
  <c r="K61" i="8"/>
  <c r="J61" i="8"/>
  <c r="I61" i="8"/>
  <c r="H61" i="8"/>
  <c r="G61" i="8"/>
  <c r="F61" i="8"/>
  <c r="AJ60" i="8"/>
  <c r="AI60" i="8"/>
  <c r="K60" i="8"/>
  <c r="J60" i="8"/>
  <c r="I60" i="8"/>
  <c r="H60" i="8"/>
  <c r="G60" i="8"/>
  <c r="F60" i="8"/>
  <c r="AJ59" i="8"/>
  <c r="AI59" i="8"/>
  <c r="K59" i="8"/>
  <c r="J59" i="8"/>
  <c r="I59" i="8"/>
  <c r="H59" i="8"/>
  <c r="G59" i="8"/>
  <c r="F59" i="8"/>
  <c r="AJ58" i="8"/>
  <c r="AI58" i="8"/>
  <c r="K58" i="8"/>
  <c r="J58" i="8"/>
  <c r="I58" i="8"/>
  <c r="H58" i="8"/>
  <c r="G58" i="8"/>
  <c r="F58" i="8"/>
  <c r="AJ57" i="8"/>
  <c r="AI57" i="8"/>
  <c r="K57" i="8"/>
  <c r="J57" i="8"/>
  <c r="I57" i="8"/>
  <c r="H57" i="8"/>
  <c r="G57" i="8"/>
  <c r="F57" i="8"/>
  <c r="AJ56" i="8"/>
  <c r="AI56" i="8"/>
  <c r="K56" i="8"/>
  <c r="J56" i="8"/>
  <c r="I56" i="8"/>
  <c r="H56" i="8"/>
  <c r="G56" i="8"/>
  <c r="F56" i="8"/>
  <c r="AJ55" i="8"/>
  <c r="AI55" i="8"/>
  <c r="K55" i="8"/>
  <c r="J55" i="8"/>
  <c r="I55" i="8"/>
  <c r="H55" i="8"/>
  <c r="G55" i="8"/>
  <c r="F55" i="8"/>
  <c r="AJ54" i="8"/>
  <c r="AI54" i="8"/>
  <c r="K54" i="8"/>
  <c r="J54" i="8"/>
  <c r="I54" i="8"/>
  <c r="H54" i="8"/>
  <c r="G54" i="8"/>
  <c r="F54" i="8"/>
  <c r="AJ53" i="8"/>
  <c r="AI53" i="8"/>
  <c r="K53" i="8"/>
  <c r="J53" i="8"/>
  <c r="I53" i="8"/>
  <c r="H53" i="8"/>
  <c r="G53" i="8"/>
  <c r="F53" i="8"/>
  <c r="AJ52" i="8"/>
  <c r="AI52" i="8"/>
  <c r="K52" i="8"/>
  <c r="J52" i="8"/>
  <c r="I52" i="8"/>
  <c r="H52" i="8"/>
  <c r="G52" i="8"/>
  <c r="F52" i="8"/>
  <c r="AJ51" i="8"/>
  <c r="AI51" i="8"/>
  <c r="K51" i="8"/>
  <c r="J51" i="8"/>
  <c r="I51" i="8"/>
  <c r="H51" i="8"/>
  <c r="G51" i="8"/>
  <c r="F51" i="8"/>
  <c r="AJ50" i="8"/>
  <c r="AI50" i="8"/>
  <c r="K50" i="8"/>
  <c r="J50" i="8"/>
  <c r="I50" i="8"/>
  <c r="H50" i="8"/>
  <c r="G50" i="8"/>
  <c r="F50" i="8"/>
  <c r="AJ49" i="8"/>
  <c r="AI49" i="8"/>
  <c r="K49" i="8"/>
  <c r="J49" i="8"/>
  <c r="I49" i="8"/>
  <c r="H49" i="8"/>
  <c r="G49" i="8"/>
  <c r="F49" i="8"/>
  <c r="AJ48" i="8"/>
  <c r="AI48" i="8"/>
  <c r="K48" i="8"/>
  <c r="J48" i="8"/>
  <c r="I48" i="8"/>
  <c r="H48" i="8"/>
  <c r="G48" i="8"/>
  <c r="F48" i="8"/>
  <c r="AJ47" i="8"/>
  <c r="AI47" i="8"/>
  <c r="K47" i="8"/>
  <c r="J47" i="8"/>
  <c r="I47" i="8"/>
  <c r="H47" i="8"/>
  <c r="G47" i="8"/>
  <c r="F47" i="8"/>
  <c r="AJ46" i="8"/>
  <c r="AI46" i="8"/>
  <c r="K46" i="8"/>
  <c r="J46" i="8"/>
  <c r="I46" i="8"/>
  <c r="H46" i="8"/>
  <c r="G46" i="8"/>
  <c r="F46" i="8"/>
  <c r="AJ45" i="8"/>
  <c r="AI45" i="8"/>
  <c r="K45" i="8"/>
  <c r="J45" i="8"/>
  <c r="I45" i="8"/>
  <c r="H45" i="8"/>
  <c r="G45" i="8"/>
  <c r="F45" i="8"/>
  <c r="AJ44" i="8"/>
  <c r="AI44" i="8"/>
  <c r="K44" i="8"/>
  <c r="J44" i="8"/>
  <c r="I44" i="8"/>
  <c r="H44" i="8"/>
  <c r="G44" i="8"/>
  <c r="F44" i="8"/>
  <c r="AJ43" i="8"/>
  <c r="AI43" i="8"/>
  <c r="K43" i="8"/>
  <c r="J43" i="8"/>
  <c r="I43" i="8"/>
  <c r="H43" i="8"/>
  <c r="G43" i="8"/>
  <c r="F43" i="8"/>
  <c r="AJ42" i="8"/>
  <c r="AI42" i="8"/>
  <c r="K42" i="8"/>
  <c r="J42" i="8"/>
  <c r="I42" i="8"/>
  <c r="H42" i="8"/>
  <c r="G42" i="8"/>
  <c r="F42" i="8"/>
  <c r="AJ41" i="8"/>
  <c r="AI41" i="8"/>
  <c r="K41" i="8"/>
  <c r="J41" i="8"/>
  <c r="I41" i="8"/>
  <c r="H41" i="8"/>
  <c r="G41" i="8"/>
  <c r="F41" i="8"/>
  <c r="AJ40" i="8"/>
  <c r="AI40" i="8"/>
  <c r="K40" i="8"/>
  <c r="J40" i="8"/>
  <c r="I40" i="8"/>
  <c r="H40" i="8"/>
  <c r="G40" i="8"/>
  <c r="F40" i="8"/>
  <c r="AJ39" i="8"/>
  <c r="AI39" i="8"/>
  <c r="K39" i="8"/>
  <c r="J39" i="8"/>
  <c r="I39" i="8"/>
  <c r="H39" i="8"/>
  <c r="G39" i="8"/>
  <c r="F39" i="8"/>
  <c r="AJ38" i="8"/>
  <c r="AI38" i="8"/>
  <c r="K38" i="8"/>
  <c r="J38" i="8"/>
  <c r="I38" i="8"/>
  <c r="H38" i="8"/>
  <c r="G38" i="8"/>
  <c r="F38" i="8"/>
  <c r="AJ37" i="8"/>
  <c r="AI37" i="8"/>
  <c r="K37" i="8"/>
  <c r="J37" i="8"/>
  <c r="I37" i="8"/>
  <c r="H37" i="8"/>
  <c r="G37" i="8"/>
  <c r="F37" i="8"/>
  <c r="AJ36" i="8"/>
  <c r="AI36" i="8"/>
  <c r="K36" i="8"/>
  <c r="J36" i="8"/>
  <c r="I36" i="8"/>
  <c r="H36" i="8"/>
  <c r="G36" i="8"/>
  <c r="F36" i="8"/>
  <c r="AJ35" i="8"/>
  <c r="AI35" i="8"/>
  <c r="K35" i="8"/>
  <c r="J35" i="8"/>
  <c r="I35" i="8"/>
  <c r="H35" i="8"/>
  <c r="G35" i="8"/>
  <c r="F35" i="8"/>
  <c r="AJ34" i="8"/>
  <c r="AI34" i="8"/>
  <c r="K34" i="8"/>
  <c r="J34" i="8"/>
  <c r="I34" i="8"/>
  <c r="H34" i="8"/>
  <c r="G34" i="8"/>
  <c r="F34" i="8"/>
  <c r="AJ33" i="8"/>
  <c r="AI33" i="8"/>
  <c r="K33" i="8"/>
  <c r="J33" i="8"/>
  <c r="I33" i="8"/>
  <c r="H33" i="8"/>
  <c r="G33" i="8"/>
  <c r="F33" i="8"/>
  <c r="AJ32" i="8"/>
  <c r="AI32" i="8"/>
  <c r="K32" i="8"/>
  <c r="J32" i="8"/>
  <c r="I32" i="8"/>
  <c r="H32" i="8"/>
  <c r="G32" i="8"/>
  <c r="F32" i="8"/>
  <c r="AJ31" i="8"/>
  <c r="AI31" i="8"/>
  <c r="K31" i="8"/>
  <c r="J31" i="8"/>
  <c r="I31" i="8"/>
  <c r="H31" i="8"/>
  <c r="G31" i="8"/>
  <c r="F31" i="8"/>
  <c r="AJ30" i="8"/>
  <c r="AI30" i="8"/>
  <c r="K30" i="8"/>
  <c r="J30" i="8"/>
  <c r="I30" i="8"/>
  <c r="H30" i="8"/>
  <c r="G30" i="8"/>
  <c r="F30" i="8"/>
  <c r="AJ29" i="8"/>
  <c r="AI29" i="8"/>
  <c r="K29" i="8"/>
  <c r="J29" i="8"/>
  <c r="I29" i="8"/>
  <c r="H29" i="8"/>
  <c r="G29" i="8"/>
  <c r="F29" i="8"/>
  <c r="AJ28" i="8"/>
  <c r="AI28" i="8"/>
  <c r="K28" i="8"/>
  <c r="J28" i="8"/>
  <c r="I28" i="8"/>
  <c r="H28" i="8"/>
  <c r="G28" i="8"/>
  <c r="F28" i="8"/>
  <c r="AJ27" i="8"/>
  <c r="AI27" i="8"/>
  <c r="K27" i="8"/>
  <c r="J27" i="8"/>
  <c r="I27" i="8"/>
  <c r="H27" i="8"/>
  <c r="G27" i="8"/>
  <c r="F27" i="8"/>
  <c r="AJ26" i="8"/>
  <c r="AI26" i="8"/>
  <c r="K26" i="8"/>
  <c r="J26" i="8"/>
  <c r="I26" i="8"/>
  <c r="H26" i="8"/>
  <c r="G26" i="8"/>
  <c r="F26" i="8"/>
  <c r="AJ25" i="8"/>
  <c r="AI25" i="8"/>
  <c r="K25" i="8"/>
  <c r="J25" i="8"/>
  <c r="I25" i="8"/>
  <c r="H25" i="8"/>
  <c r="G25" i="8"/>
  <c r="F25" i="8"/>
  <c r="AJ24" i="8"/>
  <c r="AI24" i="8"/>
  <c r="K24" i="8"/>
  <c r="J24" i="8"/>
  <c r="I24" i="8"/>
  <c r="H24" i="8"/>
  <c r="G24" i="8"/>
  <c r="F24" i="8"/>
  <c r="AJ23" i="8"/>
  <c r="AI23" i="8"/>
  <c r="K23" i="8"/>
  <c r="J23" i="8"/>
  <c r="I23" i="8"/>
  <c r="H23" i="8"/>
  <c r="G23" i="8"/>
  <c r="F23" i="8"/>
  <c r="AJ22" i="8"/>
  <c r="AI22" i="8"/>
  <c r="K22" i="8"/>
  <c r="J22" i="8"/>
  <c r="I22" i="8"/>
  <c r="H22" i="8"/>
  <c r="G22" i="8"/>
  <c r="F22" i="8"/>
  <c r="AJ21" i="8"/>
  <c r="AI21" i="8"/>
  <c r="K21" i="8"/>
  <c r="J21" i="8"/>
  <c r="I21" i="8"/>
  <c r="H21" i="8"/>
  <c r="G21" i="8"/>
  <c r="F21" i="8"/>
  <c r="AJ20" i="8"/>
  <c r="AI20" i="8"/>
  <c r="K20" i="8"/>
  <c r="J20" i="8"/>
  <c r="I20" i="8"/>
  <c r="H20" i="8"/>
  <c r="G20" i="8"/>
  <c r="F20" i="8"/>
  <c r="AJ19" i="8"/>
  <c r="AI19" i="8"/>
  <c r="K19" i="8"/>
  <c r="J19" i="8"/>
  <c r="I19" i="8"/>
  <c r="H19" i="8"/>
  <c r="G19" i="8"/>
  <c r="F19" i="8"/>
  <c r="AJ18" i="8"/>
  <c r="AI18" i="8"/>
  <c r="K18" i="8"/>
  <c r="J18" i="8"/>
  <c r="I18" i="8"/>
  <c r="H18" i="8"/>
  <c r="G18" i="8"/>
  <c r="F18" i="8"/>
  <c r="AJ17" i="8"/>
  <c r="AI17" i="8"/>
  <c r="K17" i="8"/>
  <c r="J17" i="8"/>
  <c r="I17" i="8"/>
  <c r="H17" i="8"/>
  <c r="G17" i="8"/>
  <c r="F17" i="8"/>
  <c r="AJ16" i="8"/>
  <c r="AI16" i="8"/>
  <c r="K16" i="8"/>
  <c r="J16" i="8"/>
  <c r="I16" i="8"/>
  <c r="H16" i="8"/>
  <c r="G16" i="8"/>
  <c r="F16" i="8"/>
  <c r="AJ15" i="8"/>
  <c r="AI15" i="8"/>
  <c r="K15" i="8"/>
  <c r="J15" i="8"/>
  <c r="I15" i="8"/>
  <c r="H15" i="8"/>
  <c r="G15" i="8"/>
  <c r="F15" i="8"/>
  <c r="AJ14" i="8"/>
  <c r="AI14" i="8"/>
  <c r="K14" i="8"/>
  <c r="J14" i="8"/>
  <c r="I14" i="8"/>
  <c r="H14" i="8"/>
  <c r="G14" i="8"/>
  <c r="F14" i="8"/>
  <c r="AJ13" i="8"/>
  <c r="AI13" i="8"/>
  <c r="K13" i="8"/>
  <c r="J13" i="8"/>
  <c r="I13" i="8"/>
  <c r="H13" i="8"/>
  <c r="G13" i="8"/>
  <c r="F13" i="8"/>
  <c r="AJ12" i="8"/>
  <c r="AI12" i="8"/>
  <c r="K12" i="8"/>
  <c r="J12" i="8"/>
  <c r="I12" i="8"/>
  <c r="H12" i="8"/>
  <c r="G12" i="8"/>
  <c r="F12" i="8"/>
  <c r="AJ11" i="8"/>
  <c r="AI11" i="8"/>
  <c r="K11" i="8"/>
  <c r="J11" i="8"/>
  <c r="I11" i="8"/>
  <c r="H11" i="8"/>
  <c r="G11" i="8"/>
  <c r="F11" i="8"/>
  <c r="AJ10" i="8"/>
  <c r="AI10" i="8"/>
  <c r="K10" i="8"/>
  <c r="J10" i="8"/>
  <c r="I10" i="8"/>
  <c r="H10" i="8"/>
  <c r="G10" i="8"/>
  <c r="F10" i="8"/>
  <c r="AJ9" i="8"/>
  <c r="AI9" i="8"/>
  <c r="K9" i="8"/>
  <c r="J9" i="8"/>
  <c r="I9" i="8"/>
  <c r="H9" i="8"/>
  <c r="G9" i="8"/>
  <c r="F9" i="8"/>
  <c r="AJ8" i="8"/>
  <c r="AI8" i="8"/>
  <c r="K8" i="8"/>
  <c r="J8" i="8"/>
  <c r="I8" i="8"/>
  <c r="H8" i="8"/>
  <c r="G8" i="8"/>
  <c r="F8" i="8"/>
  <c r="AJ7" i="8"/>
  <c r="AI7" i="8"/>
  <c r="K7" i="8"/>
  <c r="J7" i="8"/>
  <c r="I7" i="8"/>
  <c r="H7" i="8"/>
  <c r="G7" i="8"/>
  <c r="F7" i="8"/>
  <c r="AJ6" i="8"/>
  <c r="AI6" i="8"/>
  <c r="K6" i="8"/>
  <c r="J6" i="8"/>
  <c r="I6" i="8"/>
  <c r="H6" i="8"/>
  <c r="G6" i="8"/>
  <c r="F6" i="8"/>
  <c r="AJ5" i="8"/>
  <c r="AI5" i="8"/>
  <c r="K5" i="8"/>
  <c r="J5" i="8"/>
  <c r="I5" i="8"/>
  <c r="H5" i="8"/>
  <c r="G5" i="8"/>
  <c r="F5" i="8"/>
  <c r="AJ4" i="8"/>
  <c r="AI4" i="8"/>
  <c r="K4" i="8"/>
  <c r="J4" i="8"/>
  <c r="I4" i="8"/>
  <c r="H4" i="8"/>
  <c r="G4" i="8"/>
  <c r="F4" i="8"/>
  <c r="L4" i="7"/>
  <c r="D1095" i="6"/>
  <c r="D1094" i="6"/>
  <c r="D1093" i="6"/>
  <c r="D1092" i="6"/>
  <c r="E1091" i="6"/>
  <c r="D1091" i="6"/>
  <c r="E1090" i="6"/>
  <c r="D1090" i="6"/>
  <c r="E1089" i="6"/>
  <c r="D1089" i="6"/>
  <c r="F1088" i="6"/>
  <c r="E1088" i="6"/>
  <c r="D1088" i="6"/>
  <c r="F1087" i="6"/>
  <c r="E1087" i="6"/>
  <c r="D1087" i="6"/>
  <c r="F1086" i="6"/>
  <c r="E1086" i="6"/>
  <c r="D1086" i="6"/>
  <c r="F1085" i="6"/>
  <c r="E1085" i="6"/>
  <c r="D1085" i="6"/>
  <c r="G1084" i="6"/>
  <c r="F1084" i="6"/>
  <c r="E1084" i="6"/>
  <c r="D1084" i="6"/>
  <c r="G1083" i="6"/>
  <c r="F1083" i="6"/>
  <c r="E1083" i="6"/>
  <c r="D1083" i="6"/>
  <c r="G1082" i="6"/>
  <c r="F1082" i="6"/>
  <c r="E1082" i="6"/>
  <c r="D1082" i="6"/>
  <c r="G1081" i="6"/>
  <c r="F1081" i="6"/>
  <c r="E1081" i="6"/>
  <c r="D1081" i="6"/>
  <c r="G1080" i="6"/>
  <c r="F1080" i="6"/>
  <c r="E1080" i="6"/>
  <c r="D1080" i="6"/>
  <c r="G1079" i="6"/>
  <c r="F1079" i="6"/>
  <c r="E1079" i="6"/>
  <c r="D1079" i="6"/>
  <c r="G1078" i="6"/>
  <c r="F1078" i="6"/>
  <c r="E1078" i="6"/>
  <c r="D1078" i="6"/>
  <c r="H1077" i="6"/>
  <c r="G1077" i="6"/>
  <c r="F1077" i="6"/>
  <c r="E1077" i="6"/>
  <c r="D1077" i="6"/>
  <c r="H1076" i="6"/>
  <c r="G1076" i="6"/>
  <c r="F1076" i="6"/>
  <c r="E1076" i="6"/>
  <c r="D1076" i="6"/>
  <c r="H1075" i="6"/>
  <c r="G1075" i="6"/>
  <c r="F1075" i="6"/>
  <c r="E1075" i="6"/>
  <c r="D1075" i="6"/>
  <c r="H1074" i="6"/>
  <c r="G1074" i="6"/>
  <c r="F1074" i="6"/>
  <c r="E1074" i="6"/>
  <c r="D1074" i="6"/>
  <c r="H1073" i="6"/>
  <c r="G1073" i="6"/>
  <c r="F1073" i="6"/>
  <c r="E1073" i="6"/>
  <c r="D1073" i="6"/>
  <c r="H1072" i="6"/>
  <c r="G1072" i="6"/>
  <c r="F1072" i="6"/>
  <c r="E1072" i="6"/>
  <c r="D1072" i="6"/>
  <c r="H1071" i="6"/>
  <c r="G1071" i="6"/>
  <c r="F1071" i="6"/>
  <c r="E1071" i="6"/>
  <c r="D1071" i="6"/>
  <c r="H1070" i="6"/>
  <c r="G1070" i="6"/>
  <c r="F1070" i="6"/>
  <c r="E1070" i="6"/>
  <c r="D1070" i="6"/>
  <c r="H1069" i="6"/>
  <c r="G1069" i="6"/>
  <c r="F1069" i="6"/>
  <c r="E1069" i="6"/>
  <c r="D1069" i="6"/>
  <c r="H1068" i="6"/>
  <c r="G1068" i="6"/>
  <c r="F1068" i="6"/>
  <c r="E1068" i="6"/>
  <c r="D1068" i="6"/>
  <c r="H1067" i="6"/>
  <c r="G1067" i="6"/>
  <c r="F1067" i="6"/>
  <c r="E1067" i="6"/>
  <c r="D1067" i="6"/>
  <c r="H1066" i="6"/>
  <c r="G1066" i="6"/>
  <c r="F1066" i="6"/>
  <c r="E1066" i="6"/>
  <c r="D1066" i="6"/>
  <c r="H1065" i="6"/>
  <c r="G1065" i="6"/>
  <c r="F1065" i="6"/>
  <c r="E1065" i="6"/>
  <c r="D1065" i="6"/>
  <c r="H1064" i="6"/>
  <c r="G1064" i="6"/>
  <c r="F1064" i="6"/>
  <c r="E1064" i="6"/>
  <c r="D1064" i="6"/>
  <c r="H1063" i="6"/>
  <c r="G1063" i="6"/>
  <c r="F1063" i="6"/>
  <c r="E1063" i="6"/>
  <c r="D1063" i="6"/>
  <c r="H1062" i="6"/>
  <c r="G1062" i="6"/>
  <c r="F1062" i="6"/>
  <c r="E1062" i="6"/>
  <c r="D1062" i="6"/>
  <c r="H1061" i="6"/>
  <c r="G1061" i="6"/>
  <c r="F1061" i="6"/>
  <c r="E1061" i="6"/>
  <c r="D1061" i="6"/>
  <c r="H1060" i="6"/>
  <c r="G1060" i="6"/>
  <c r="F1060" i="6"/>
  <c r="E1060" i="6"/>
  <c r="D1060" i="6"/>
  <c r="H1059" i="6"/>
  <c r="G1059" i="6"/>
  <c r="F1059" i="6"/>
  <c r="E1059" i="6"/>
  <c r="D1059" i="6"/>
  <c r="H1058" i="6"/>
  <c r="G1058" i="6"/>
  <c r="F1058" i="6"/>
  <c r="E1058" i="6"/>
  <c r="D1058" i="6"/>
  <c r="H1057" i="6"/>
  <c r="G1057" i="6"/>
  <c r="F1057" i="6"/>
  <c r="E1057" i="6"/>
  <c r="D1057" i="6"/>
  <c r="I1056" i="6"/>
  <c r="H1056" i="6"/>
  <c r="G1056" i="6"/>
  <c r="F1056" i="6"/>
  <c r="E1056" i="6"/>
  <c r="D1056" i="6"/>
  <c r="I1055" i="6"/>
  <c r="H1055" i="6"/>
  <c r="G1055" i="6"/>
  <c r="F1055" i="6"/>
  <c r="E1055" i="6"/>
  <c r="D1055" i="6"/>
  <c r="I1054" i="6"/>
  <c r="H1054" i="6"/>
  <c r="G1054" i="6"/>
  <c r="F1054" i="6"/>
  <c r="E1054" i="6"/>
  <c r="D1054" i="6"/>
  <c r="I1053" i="6"/>
  <c r="H1053" i="6"/>
  <c r="G1053" i="6"/>
  <c r="F1053" i="6"/>
  <c r="E1053" i="6"/>
  <c r="D1053" i="6"/>
  <c r="I1052" i="6"/>
  <c r="H1052" i="6"/>
  <c r="G1052" i="6"/>
  <c r="F1052" i="6"/>
  <c r="E1052" i="6"/>
  <c r="D1052" i="6"/>
  <c r="I1051" i="6"/>
  <c r="H1051" i="6"/>
  <c r="G1051" i="6"/>
  <c r="F1051" i="6"/>
  <c r="E1051" i="6"/>
  <c r="D1051" i="6"/>
  <c r="I1050" i="6"/>
  <c r="H1050" i="6"/>
  <c r="G1050" i="6"/>
  <c r="F1050" i="6"/>
  <c r="E1050" i="6"/>
  <c r="D1050" i="6"/>
  <c r="I1049" i="6"/>
  <c r="H1049" i="6"/>
  <c r="G1049" i="6"/>
  <c r="F1049" i="6"/>
  <c r="E1049" i="6"/>
  <c r="D1049" i="6"/>
  <c r="I1048" i="6"/>
  <c r="H1048" i="6"/>
  <c r="G1048" i="6"/>
  <c r="F1048" i="6"/>
  <c r="E1048" i="6"/>
  <c r="D1048" i="6"/>
  <c r="I1047" i="6"/>
  <c r="H1047" i="6"/>
  <c r="G1047" i="6"/>
  <c r="F1047" i="6"/>
  <c r="E1047" i="6"/>
  <c r="D1047" i="6"/>
  <c r="I1046" i="6"/>
  <c r="H1046" i="6"/>
  <c r="G1046" i="6"/>
  <c r="F1046" i="6"/>
  <c r="E1046" i="6"/>
  <c r="D1046" i="6"/>
  <c r="I1045" i="6"/>
  <c r="H1045" i="6"/>
  <c r="G1045" i="6"/>
  <c r="F1045" i="6"/>
  <c r="E1045" i="6"/>
  <c r="D1045" i="6"/>
  <c r="I1044" i="6"/>
  <c r="H1044" i="6"/>
  <c r="G1044" i="6"/>
  <c r="F1044" i="6"/>
  <c r="E1044" i="6"/>
  <c r="D1044" i="6"/>
  <c r="I1043" i="6"/>
  <c r="H1043" i="6"/>
  <c r="G1043" i="6"/>
  <c r="F1043" i="6"/>
  <c r="E1043" i="6"/>
  <c r="D1043" i="6"/>
  <c r="I1042" i="6"/>
  <c r="H1042" i="6"/>
  <c r="G1042" i="6"/>
  <c r="F1042" i="6"/>
  <c r="E1042" i="6"/>
  <c r="D1042" i="6"/>
  <c r="I1041" i="6"/>
  <c r="H1041" i="6"/>
  <c r="G1041" i="6"/>
  <c r="F1041" i="6"/>
  <c r="E1041" i="6"/>
  <c r="D1041" i="6"/>
  <c r="I1040" i="6"/>
  <c r="H1040" i="6"/>
  <c r="G1040" i="6"/>
  <c r="F1040" i="6"/>
  <c r="E1040" i="6"/>
  <c r="D1040" i="6"/>
  <c r="I1039" i="6"/>
  <c r="H1039" i="6"/>
  <c r="G1039" i="6"/>
  <c r="F1039" i="6"/>
  <c r="E1039" i="6"/>
  <c r="D1039" i="6"/>
  <c r="I1038" i="6"/>
  <c r="H1038" i="6"/>
  <c r="G1038" i="6"/>
  <c r="F1038" i="6"/>
  <c r="E1038" i="6"/>
  <c r="D1038" i="6"/>
  <c r="I1037" i="6"/>
  <c r="H1037" i="6"/>
  <c r="G1037" i="6"/>
  <c r="F1037" i="6"/>
  <c r="E1037" i="6"/>
  <c r="D1037" i="6"/>
  <c r="I1036" i="6"/>
  <c r="H1036" i="6"/>
  <c r="G1036" i="6"/>
  <c r="F1036" i="6"/>
  <c r="E1036" i="6"/>
  <c r="D1036" i="6"/>
  <c r="I1035" i="6"/>
  <c r="H1035" i="6"/>
  <c r="G1035" i="6"/>
  <c r="F1035" i="6"/>
  <c r="E1035" i="6"/>
  <c r="D1035" i="6"/>
  <c r="I1034" i="6"/>
  <c r="H1034" i="6"/>
  <c r="G1034" i="6"/>
  <c r="F1034" i="6"/>
  <c r="E1034" i="6"/>
  <c r="D1034" i="6"/>
  <c r="I1033" i="6"/>
  <c r="H1033" i="6"/>
  <c r="G1033" i="6"/>
  <c r="F1033" i="6"/>
  <c r="E1033" i="6"/>
  <c r="D1033" i="6"/>
  <c r="I1032" i="6"/>
  <c r="H1032" i="6"/>
  <c r="G1032" i="6"/>
  <c r="F1032" i="6"/>
  <c r="E1032" i="6"/>
  <c r="D1032" i="6"/>
  <c r="I1031" i="6"/>
  <c r="H1031" i="6"/>
  <c r="G1031" i="6"/>
  <c r="F1031" i="6"/>
  <c r="E1031" i="6"/>
  <c r="D1031" i="6"/>
  <c r="I1030" i="6"/>
  <c r="H1030" i="6"/>
  <c r="G1030" i="6"/>
  <c r="F1030" i="6"/>
  <c r="E1030" i="6"/>
  <c r="D1030" i="6"/>
  <c r="I1029" i="6"/>
  <c r="H1029" i="6"/>
  <c r="G1029" i="6"/>
  <c r="F1029" i="6"/>
  <c r="E1029" i="6"/>
  <c r="D1029" i="6"/>
  <c r="I1028" i="6"/>
  <c r="H1028" i="6"/>
  <c r="G1028" i="6"/>
  <c r="F1028" i="6"/>
  <c r="E1028" i="6"/>
  <c r="D1028" i="6"/>
  <c r="I1027" i="6"/>
  <c r="H1027" i="6"/>
  <c r="G1027" i="6"/>
  <c r="F1027" i="6"/>
  <c r="E1027" i="6"/>
  <c r="D1027" i="6"/>
  <c r="I1026" i="6"/>
  <c r="H1026" i="6"/>
  <c r="G1026" i="6"/>
  <c r="F1026" i="6"/>
  <c r="E1026" i="6"/>
  <c r="D1026" i="6"/>
  <c r="I1025" i="6"/>
  <c r="H1025" i="6"/>
  <c r="G1025" i="6"/>
  <c r="F1025" i="6"/>
  <c r="E1025" i="6"/>
  <c r="D1025" i="6"/>
  <c r="I1024" i="6"/>
  <c r="H1024" i="6"/>
  <c r="G1024" i="6"/>
  <c r="F1024" i="6"/>
  <c r="E1024" i="6"/>
  <c r="D1024" i="6"/>
  <c r="I1023" i="6"/>
  <c r="H1023" i="6"/>
  <c r="G1023" i="6"/>
  <c r="F1023" i="6"/>
  <c r="E1023" i="6"/>
  <c r="D1023" i="6"/>
  <c r="I1022" i="6"/>
  <c r="H1022" i="6"/>
  <c r="G1022" i="6"/>
  <c r="F1022" i="6"/>
  <c r="E1022" i="6"/>
  <c r="D1022" i="6"/>
  <c r="I1021" i="6"/>
  <c r="H1021" i="6"/>
  <c r="G1021" i="6"/>
  <c r="F1021" i="6"/>
  <c r="E1021" i="6"/>
  <c r="D1021" i="6"/>
  <c r="I1020" i="6"/>
  <c r="H1020" i="6"/>
  <c r="G1020" i="6"/>
  <c r="F1020" i="6"/>
  <c r="E1020" i="6"/>
  <c r="D1020" i="6"/>
  <c r="I1019" i="6"/>
  <c r="H1019" i="6"/>
  <c r="G1019" i="6"/>
  <c r="F1019" i="6"/>
  <c r="E1019" i="6"/>
  <c r="D1019" i="6"/>
  <c r="I1018" i="6"/>
  <c r="H1018" i="6"/>
  <c r="G1018" i="6"/>
  <c r="F1018" i="6"/>
  <c r="E1018" i="6"/>
  <c r="D1018" i="6"/>
  <c r="I1017" i="6"/>
  <c r="H1017" i="6"/>
  <c r="G1017" i="6"/>
  <c r="F1017" i="6"/>
  <c r="E1017" i="6"/>
  <c r="D1017" i="6"/>
  <c r="I1016" i="6"/>
  <c r="H1016" i="6"/>
  <c r="G1016" i="6"/>
  <c r="F1016" i="6"/>
  <c r="E1016" i="6"/>
  <c r="D1016" i="6"/>
  <c r="I1015" i="6"/>
  <c r="H1015" i="6"/>
  <c r="G1015" i="6"/>
  <c r="F1015" i="6"/>
  <c r="E1015" i="6"/>
  <c r="D1015" i="6"/>
  <c r="I1014" i="6"/>
  <c r="H1014" i="6"/>
  <c r="G1014" i="6"/>
  <c r="F1014" i="6"/>
  <c r="E1014" i="6"/>
  <c r="D1014" i="6"/>
  <c r="I1013" i="6"/>
  <c r="H1013" i="6"/>
  <c r="G1013" i="6"/>
  <c r="F1013" i="6"/>
  <c r="E1013" i="6"/>
  <c r="D1013" i="6"/>
  <c r="I1012" i="6"/>
  <c r="H1012" i="6"/>
  <c r="G1012" i="6"/>
  <c r="F1012" i="6"/>
  <c r="E1012" i="6"/>
  <c r="D1012" i="6"/>
  <c r="I1011" i="6"/>
  <c r="H1011" i="6"/>
  <c r="G1011" i="6"/>
  <c r="F1011" i="6"/>
  <c r="E1011" i="6"/>
  <c r="D1011" i="6"/>
  <c r="I1010" i="6"/>
  <c r="H1010" i="6"/>
  <c r="G1010" i="6"/>
  <c r="F1010" i="6"/>
  <c r="E1010" i="6"/>
  <c r="D1010" i="6"/>
  <c r="I1009" i="6"/>
  <c r="H1009" i="6"/>
  <c r="G1009" i="6"/>
  <c r="F1009" i="6"/>
  <c r="E1009" i="6"/>
  <c r="D1009" i="6"/>
  <c r="I1008" i="6"/>
  <c r="H1008" i="6"/>
  <c r="G1008" i="6"/>
  <c r="F1008" i="6"/>
  <c r="E1008" i="6"/>
  <c r="D1008" i="6"/>
  <c r="I1007" i="6"/>
  <c r="H1007" i="6"/>
  <c r="G1007" i="6"/>
  <c r="F1007" i="6"/>
  <c r="E1007" i="6"/>
  <c r="D1007" i="6"/>
  <c r="I1006" i="6"/>
  <c r="H1006" i="6"/>
  <c r="G1006" i="6"/>
  <c r="F1006" i="6"/>
  <c r="E1006" i="6"/>
  <c r="D1006" i="6"/>
  <c r="I1005" i="6"/>
  <c r="H1005" i="6"/>
  <c r="G1005" i="6"/>
  <c r="F1005" i="6"/>
  <c r="E1005" i="6"/>
  <c r="D1005" i="6"/>
  <c r="I1004" i="6"/>
  <c r="H1004" i="6"/>
  <c r="G1004" i="6"/>
  <c r="F1004" i="6"/>
  <c r="E1004" i="6"/>
  <c r="D1004" i="6"/>
  <c r="I1003" i="6"/>
  <c r="H1003" i="6"/>
  <c r="G1003" i="6"/>
  <c r="F1003" i="6"/>
  <c r="E1003" i="6"/>
  <c r="D1003" i="6"/>
  <c r="I1002" i="6"/>
  <c r="H1002" i="6"/>
  <c r="G1002" i="6"/>
  <c r="F1002" i="6"/>
  <c r="E1002" i="6"/>
  <c r="D1002" i="6"/>
  <c r="I1001" i="6"/>
  <c r="H1001" i="6"/>
  <c r="G1001" i="6"/>
  <c r="F1001" i="6"/>
  <c r="E1001" i="6"/>
  <c r="D1001" i="6"/>
  <c r="I1000" i="6"/>
  <c r="H1000" i="6"/>
  <c r="G1000" i="6"/>
  <c r="F1000" i="6"/>
  <c r="E1000" i="6"/>
  <c r="D1000" i="6"/>
  <c r="I999" i="6"/>
  <c r="H999" i="6"/>
  <c r="G999" i="6"/>
  <c r="F999" i="6"/>
  <c r="E999" i="6"/>
  <c r="D999" i="6"/>
  <c r="I998" i="6"/>
  <c r="H998" i="6"/>
  <c r="G998" i="6"/>
  <c r="F998" i="6"/>
  <c r="E998" i="6"/>
  <c r="D998" i="6"/>
  <c r="I997" i="6"/>
  <c r="H997" i="6"/>
  <c r="G997" i="6"/>
  <c r="F997" i="6"/>
  <c r="E997" i="6"/>
  <c r="D997" i="6"/>
  <c r="I996" i="6"/>
  <c r="H996" i="6"/>
  <c r="G996" i="6"/>
  <c r="F996" i="6"/>
  <c r="E996" i="6"/>
  <c r="D996" i="6"/>
  <c r="I995" i="6"/>
  <c r="H995" i="6"/>
  <c r="G995" i="6"/>
  <c r="F995" i="6"/>
  <c r="E995" i="6"/>
  <c r="D995" i="6"/>
  <c r="I994" i="6"/>
  <c r="H994" i="6"/>
  <c r="G994" i="6"/>
  <c r="F994" i="6"/>
  <c r="E994" i="6"/>
  <c r="D994" i="6"/>
  <c r="I993" i="6"/>
  <c r="H993" i="6"/>
  <c r="G993" i="6"/>
  <c r="F993" i="6"/>
  <c r="E993" i="6"/>
  <c r="D993" i="6"/>
  <c r="I992" i="6"/>
  <c r="H992" i="6"/>
  <c r="G992" i="6"/>
  <c r="F992" i="6"/>
  <c r="E992" i="6"/>
  <c r="D992" i="6"/>
  <c r="I991" i="6"/>
  <c r="H991" i="6"/>
  <c r="G991" i="6"/>
  <c r="F991" i="6"/>
  <c r="E991" i="6"/>
  <c r="D991" i="6"/>
  <c r="I990" i="6"/>
  <c r="H990" i="6"/>
  <c r="G990" i="6"/>
  <c r="F990" i="6"/>
  <c r="E990" i="6"/>
  <c r="D990" i="6"/>
  <c r="I989" i="6"/>
  <c r="H989" i="6"/>
  <c r="G989" i="6"/>
  <c r="F989" i="6"/>
  <c r="E989" i="6"/>
  <c r="D989" i="6"/>
  <c r="I988" i="6"/>
  <c r="H988" i="6"/>
  <c r="G988" i="6"/>
  <c r="F988" i="6"/>
  <c r="E988" i="6"/>
  <c r="D988" i="6"/>
  <c r="I987" i="6"/>
  <c r="H987" i="6"/>
  <c r="G987" i="6"/>
  <c r="F987" i="6"/>
  <c r="E987" i="6"/>
  <c r="D987" i="6"/>
  <c r="I986" i="6"/>
  <c r="H986" i="6"/>
  <c r="G986" i="6"/>
  <c r="F986" i="6"/>
  <c r="E986" i="6"/>
  <c r="D986" i="6"/>
  <c r="I985" i="6"/>
  <c r="H985" i="6"/>
  <c r="G985" i="6"/>
  <c r="F985" i="6"/>
  <c r="E985" i="6"/>
  <c r="D985" i="6"/>
  <c r="I984" i="6"/>
  <c r="H984" i="6"/>
  <c r="G984" i="6"/>
  <c r="F984" i="6"/>
  <c r="E984" i="6"/>
  <c r="D984" i="6"/>
  <c r="I983" i="6"/>
  <c r="H983" i="6"/>
  <c r="G983" i="6"/>
  <c r="F983" i="6"/>
  <c r="E983" i="6"/>
  <c r="D983" i="6"/>
  <c r="I982" i="6"/>
  <c r="H982" i="6"/>
  <c r="G982" i="6"/>
  <c r="F982" i="6"/>
  <c r="E982" i="6"/>
  <c r="D982" i="6"/>
  <c r="I981" i="6"/>
  <c r="H981" i="6"/>
  <c r="G981" i="6"/>
  <c r="F981" i="6"/>
  <c r="E981" i="6"/>
  <c r="D981" i="6"/>
  <c r="I980" i="6"/>
  <c r="H980" i="6"/>
  <c r="G980" i="6"/>
  <c r="F980" i="6"/>
  <c r="E980" i="6"/>
  <c r="D980" i="6"/>
  <c r="I979" i="6"/>
  <c r="H979" i="6"/>
  <c r="G979" i="6"/>
  <c r="F979" i="6"/>
  <c r="E979" i="6"/>
  <c r="D979" i="6"/>
  <c r="I978" i="6"/>
  <c r="H978" i="6"/>
  <c r="G978" i="6"/>
  <c r="F978" i="6"/>
  <c r="E978" i="6"/>
  <c r="D978" i="6"/>
  <c r="I977" i="6"/>
  <c r="H977" i="6"/>
  <c r="G977" i="6"/>
  <c r="F977" i="6"/>
  <c r="E977" i="6"/>
  <c r="D977" i="6"/>
  <c r="I976" i="6"/>
  <c r="H976" i="6"/>
  <c r="G976" i="6"/>
  <c r="F976" i="6"/>
  <c r="E976" i="6"/>
  <c r="D976" i="6"/>
  <c r="I975" i="6"/>
  <c r="H975" i="6"/>
  <c r="G975" i="6"/>
  <c r="F975" i="6"/>
  <c r="E975" i="6"/>
  <c r="D975" i="6"/>
  <c r="I974" i="6"/>
  <c r="H974" i="6"/>
  <c r="G974" i="6"/>
  <c r="F974" i="6"/>
  <c r="E974" i="6"/>
  <c r="D974" i="6"/>
  <c r="I973" i="6"/>
  <c r="H973" i="6"/>
  <c r="G973" i="6"/>
  <c r="F973" i="6"/>
  <c r="E973" i="6"/>
  <c r="D973" i="6"/>
  <c r="I972" i="6"/>
  <c r="H972" i="6"/>
  <c r="G972" i="6"/>
  <c r="F972" i="6"/>
  <c r="E972" i="6"/>
  <c r="D972" i="6"/>
  <c r="I971" i="6"/>
  <c r="H971" i="6"/>
  <c r="G971" i="6"/>
  <c r="F971" i="6"/>
  <c r="E971" i="6"/>
  <c r="D971" i="6"/>
  <c r="I970" i="6"/>
  <c r="H970" i="6"/>
  <c r="G970" i="6"/>
  <c r="F970" i="6"/>
  <c r="E970" i="6"/>
  <c r="D970" i="6"/>
  <c r="I969" i="6"/>
  <c r="H969" i="6"/>
  <c r="G969" i="6"/>
  <c r="F969" i="6"/>
  <c r="E969" i="6"/>
  <c r="D969" i="6"/>
  <c r="I968" i="6"/>
  <c r="H968" i="6"/>
  <c r="G968" i="6"/>
  <c r="F968" i="6"/>
  <c r="E968" i="6"/>
  <c r="D968" i="6"/>
  <c r="I967" i="6"/>
  <c r="H967" i="6"/>
  <c r="G967" i="6"/>
  <c r="F967" i="6"/>
  <c r="E967" i="6"/>
  <c r="D967" i="6"/>
  <c r="I966" i="6"/>
  <c r="H966" i="6"/>
  <c r="G966" i="6"/>
  <c r="F966" i="6"/>
  <c r="E966" i="6"/>
  <c r="D966" i="6"/>
  <c r="I965" i="6"/>
  <c r="H965" i="6"/>
  <c r="G965" i="6"/>
  <c r="F965" i="6"/>
  <c r="E965" i="6"/>
  <c r="D965" i="6"/>
  <c r="I964" i="6"/>
  <c r="H964" i="6"/>
  <c r="G964" i="6"/>
  <c r="F964" i="6"/>
  <c r="E964" i="6"/>
  <c r="D964" i="6"/>
  <c r="I963" i="6"/>
  <c r="H963" i="6"/>
  <c r="G963" i="6"/>
  <c r="F963" i="6"/>
  <c r="E963" i="6"/>
  <c r="D963" i="6"/>
  <c r="I962" i="6"/>
  <c r="H962" i="6"/>
  <c r="G962" i="6"/>
  <c r="F962" i="6"/>
  <c r="E962" i="6"/>
  <c r="D962" i="6"/>
  <c r="I961" i="6"/>
  <c r="H961" i="6"/>
  <c r="G961" i="6"/>
  <c r="F961" i="6"/>
  <c r="E961" i="6"/>
  <c r="D961" i="6"/>
  <c r="I960" i="6"/>
  <c r="H960" i="6"/>
  <c r="G960" i="6"/>
  <c r="F960" i="6"/>
  <c r="E960" i="6"/>
  <c r="D960" i="6"/>
  <c r="I959" i="6"/>
  <c r="H959" i="6"/>
  <c r="G959" i="6"/>
  <c r="F959" i="6"/>
  <c r="E959" i="6"/>
  <c r="D959" i="6"/>
  <c r="I958" i="6"/>
  <c r="H958" i="6"/>
  <c r="G958" i="6"/>
  <c r="F958" i="6"/>
  <c r="E958" i="6"/>
  <c r="D958" i="6"/>
  <c r="I957" i="6"/>
  <c r="H957" i="6"/>
  <c r="G957" i="6"/>
  <c r="F957" i="6"/>
  <c r="E957" i="6"/>
  <c r="D957" i="6"/>
  <c r="I956" i="6"/>
  <c r="H956" i="6"/>
  <c r="G956" i="6"/>
  <c r="F956" i="6"/>
  <c r="E956" i="6"/>
  <c r="D956" i="6"/>
  <c r="I955" i="6"/>
  <c r="H955" i="6"/>
  <c r="G955" i="6"/>
  <c r="F955" i="6"/>
  <c r="E955" i="6"/>
  <c r="D955" i="6"/>
  <c r="I954" i="6"/>
  <c r="H954" i="6"/>
  <c r="G954" i="6"/>
  <c r="F954" i="6"/>
  <c r="E954" i="6"/>
  <c r="D954" i="6"/>
  <c r="I953" i="6"/>
  <c r="H953" i="6"/>
  <c r="G953" i="6"/>
  <c r="F953" i="6"/>
  <c r="E953" i="6"/>
  <c r="D953" i="6"/>
  <c r="I952" i="6"/>
  <c r="H952" i="6"/>
  <c r="G952" i="6"/>
  <c r="F952" i="6"/>
  <c r="E952" i="6"/>
  <c r="D952" i="6"/>
  <c r="I951" i="6"/>
  <c r="H951" i="6"/>
  <c r="G951" i="6"/>
  <c r="F951" i="6"/>
  <c r="E951" i="6"/>
  <c r="D951" i="6"/>
  <c r="I950" i="6"/>
  <c r="H950" i="6"/>
  <c r="G950" i="6"/>
  <c r="F950" i="6"/>
  <c r="E950" i="6"/>
  <c r="D950" i="6"/>
  <c r="I949" i="6"/>
  <c r="H949" i="6"/>
  <c r="G949" i="6"/>
  <c r="F949" i="6"/>
  <c r="E949" i="6"/>
  <c r="D949" i="6"/>
  <c r="I948" i="6"/>
  <c r="H948" i="6"/>
  <c r="G948" i="6"/>
  <c r="F948" i="6"/>
  <c r="E948" i="6"/>
  <c r="D948" i="6"/>
  <c r="I947" i="6"/>
  <c r="H947" i="6"/>
  <c r="G947" i="6"/>
  <c r="F947" i="6"/>
  <c r="E947" i="6"/>
  <c r="D947" i="6"/>
  <c r="I946" i="6"/>
  <c r="H946" i="6"/>
  <c r="G946" i="6"/>
  <c r="F946" i="6"/>
  <c r="E946" i="6"/>
  <c r="D946" i="6"/>
  <c r="I945" i="6"/>
  <c r="H945" i="6"/>
  <c r="G945" i="6"/>
  <c r="F945" i="6"/>
  <c r="E945" i="6"/>
  <c r="D945" i="6"/>
  <c r="I944" i="6"/>
  <c r="H944" i="6"/>
  <c r="G944" i="6"/>
  <c r="F944" i="6"/>
  <c r="E944" i="6"/>
  <c r="D944" i="6"/>
  <c r="I943" i="6"/>
  <c r="H943" i="6"/>
  <c r="G943" i="6"/>
  <c r="F943" i="6"/>
  <c r="E943" i="6"/>
  <c r="D943" i="6"/>
  <c r="I942" i="6"/>
  <c r="H942" i="6"/>
  <c r="G942" i="6"/>
  <c r="F942" i="6"/>
  <c r="E942" i="6"/>
  <c r="D942" i="6"/>
  <c r="I941" i="6"/>
  <c r="H941" i="6"/>
  <c r="G941" i="6"/>
  <c r="F941" i="6"/>
  <c r="E941" i="6"/>
  <c r="D941" i="6"/>
  <c r="I940" i="6"/>
  <c r="H940" i="6"/>
  <c r="G940" i="6"/>
  <c r="F940" i="6"/>
  <c r="E940" i="6"/>
  <c r="D940" i="6"/>
  <c r="I939" i="6"/>
  <c r="H939" i="6"/>
  <c r="G939" i="6"/>
  <c r="F939" i="6"/>
  <c r="E939" i="6"/>
  <c r="D939" i="6"/>
  <c r="I938" i="6"/>
  <c r="H938" i="6"/>
  <c r="G938" i="6"/>
  <c r="F938" i="6"/>
  <c r="E938" i="6"/>
  <c r="D938" i="6"/>
  <c r="I937" i="6"/>
  <c r="H937" i="6"/>
  <c r="G937" i="6"/>
  <c r="F937" i="6"/>
  <c r="E937" i="6"/>
  <c r="D937" i="6"/>
  <c r="I936" i="6"/>
  <c r="H936" i="6"/>
  <c r="G936" i="6"/>
  <c r="F936" i="6"/>
  <c r="E936" i="6"/>
  <c r="D936" i="6"/>
  <c r="I935" i="6"/>
  <c r="H935" i="6"/>
  <c r="G935" i="6"/>
  <c r="F935" i="6"/>
  <c r="E935" i="6"/>
  <c r="D935" i="6"/>
  <c r="I934" i="6"/>
  <c r="H934" i="6"/>
  <c r="G934" i="6"/>
  <c r="F934" i="6"/>
  <c r="E934" i="6"/>
  <c r="D934" i="6"/>
  <c r="I933" i="6"/>
  <c r="H933" i="6"/>
  <c r="G933" i="6"/>
  <c r="F933" i="6"/>
  <c r="E933" i="6"/>
  <c r="D933" i="6"/>
  <c r="I932" i="6"/>
  <c r="H932" i="6"/>
  <c r="G932" i="6"/>
  <c r="F932" i="6"/>
  <c r="E932" i="6"/>
  <c r="D932" i="6"/>
  <c r="I931" i="6"/>
  <c r="H931" i="6"/>
  <c r="G931" i="6"/>
  <c r="F931" i="6"/>
  <c r="E931" i="6"/>
  <c r="D931" i="6"/>
  <c r="I930" i="6"/>
  <c r="H930" i="6"/>
  <c r="G930" i="6"/>
  <c r="F930" i="6"/>
  <c r="E930" i="6"/>
  <c r="D930" i="6"/>
  <c r="I929" i="6"/>
  <c r="H929" i="6"/>
  <c r="G929" i="6"/>
  <c r="F929" i="6"/>
  <c r="E929" i="6"/>
  <c r="D929" i="6"/>
  <c r="I928" i="6"/>
  <c r="H928" i="6"/>
  <c r="G928" i="6"/>
  <c r="F928" i="6"/>
  <c r="E928" i="6"/>
  <c r="D928" i="6"/>
  <c r="I927" i="6"/>
  <c r="H927" i="6"/>
  <c r="G927" i="6"/>
  <c r="F927" i="6"/>
  <c r="E927" i="6"/>
  <c r="D927" i="6"/>
  <c r="I926" i="6"/>
  <c r="H926" i="6"/>
  <c r="G926" i="6"/>
  <c r="F926" i="6"/>
  <c r="E926" i="6"/>
  <c r="D926" i="6"/>
  <c r="I925" i="6"/>
  <c r="H925" i="6"/>
  <c r="G925" i="6"/>
  <c r="F925" i="6"/>
  <c r="E925" i="6"/>
  <c r="D925" i="6"/>
  <c r="I924" i="6"/>
  <c r="H924" i="6"/>
  <c r="G924" i="6"/>
  <c r="F924" i="6"/>
  <c r="E924" i="6"/>
  <c r="D924" i="6"/>
  <c r="I923" i="6"/>
  <c r="H923" i="6"/>
  <c r="G923" i="6"/>
  <c r="F923" i="6"/>
  <c r="E923" i="6"/>
  <c r="D923" i="6"/>
  <c r="I922" i="6"/>
  <c r="H922" i="6"/>
  <c r="G922" i="6"/>
  <c r="F922" i="6"/>
  <c r="E922" i="6"/>
  <c r="D922" i="6"/>
  <c r="I921" i="6"/>
  <c r="H921" i="6"/>
  <c r="G921" i="6"/>
  <c r="F921" i="6"/>
  <c r="E921" i="6"/>
  <c r="D921" i="6"/>
  <c r="I920" i="6"/>
  <c r="H920" i="6"/>
  <c r="G920" i="6"/>
  <c r="F920" i="6"/>
  <c r="E920" i="6"/>
  <c r="D920" i="6"/>
  <c r="I919" i="6"/>
  <c r="H919" i="6"/>
  <c r="G919" i="6"/>
  <c r="F919" i="6"/>
  <c r="E919" i="6"/>
  <c r="D919" i="6"/>
  <c r="I918" i="6"/>
  <c r="H918" i="6"/>
  <c r="G918" i="6"/>
  <c r="F918" i="6"/>
  <c r="E918" i="6"/>
  <c r="D918" i="6"/>
  <c r="I917" i="6"/>
  <c r="H917" i="6"/>
  <c r="G917" i="6"/>
  <c r="F917" i="6"/>
  <c r="E917" i="6"/>
  <c r="D917" i="6"/>
  <c r="I916" i="6"/>
  <c r="H916" i="6"/>
  <c r="G916" i="6"/>
  <c r="F916" i="6"/>
  <c r="E916" i="6"/>
  <c r="D916" i="6"/>
  <c r="I915" i="6"/>
  <c r="H915" i="6"/>
  <c r="G915" i="6"/>
  <c r="F915" i="6"/>
  <c r="E915" i="6"/>
  <c r="D915" i="6"/>
  <c r="I914" i="6"/>
  <c r="H914" i="6"/>
  <c r="G914" i="6"/>
  <c r="F914" i="6"/>
  <c r="E914" i="6"/>
  <c r="D914" i="6"/>
  <c r="I913" i="6"/>
  <c r="H913" i="6"/>
  <c r="G913" i="6"/>
  <c r="F913" i="6"/>
  <c r="E913" i="6"/>
  <c r="D913" i="6"/>
  <c r="I912" i="6"/>
  <c r="H912" i="6"/>
  <c r="G912" i="6"/>
  <c r="F912" i="6"/>
  <c r="E912" i="6"/>
  <c r="D912" i="6"/>
  <c r="I911" i="6"/>
  <c r="H911" i="6"/>
  <c r="G911" i="6"/>
  <c r="F911" i="6"/>
  <c r="E911" i="6"/>
  <c r="D911" i="6"/>
  <c r="I910" i="6"/>
  <c r="H910" i="6"/>
  <c r="G910" i="6"/>
  <c r="F910" i="6"/>
  <c r="E910" i="6"/>
  <c r="D910" i="6"/>
  <c r="I909" i="6"/>
  <c r="H909" i="6"/>
  <c r="G909" i="6"/>
  <c r="F909" i="6"/>
  <c r="E909" i="6"/>
  <c r="D909" i="6"/>
  <c r="I908" i="6"/>
  <c r="H908" i="6"/>
  <c r="G908" i="6"/>
  <c r="F908" i="6"/>
  <c r="E908" i="6"/>
  <c r="D908" i="6"/>
  <c r="I907" i="6"/>
  <c r="H907" i="6"/>
  <c r="G907" i="6"/>
  <c r="F907" i="6"/>
  <c r="E907" i="6"/>
  <c r="D907" i="6"/>
  <c r="I906" i="6"/>
  <c r="H906" i="6"/>
  <c r="G906" i="6"/>
  <c r="F906" i="6"/>
  <c r="E906" i="6"/>
  <c r="D906" i="6"/>
  <c r="I905" i="6"/>
  <c r="H905" i="6"/>
  <c r="G905" i="6"/>
  <c r="F905" i="6"/>
  <c r="E905" i="6"/>
  <c r="D905" i="6"/>
  <c r="I904" i="6"/>
  <c r="H904" i="6"/>
  <c r="G904" i="6"/>
  <c r="F904" i="6"/>
  <c r="E904" i="6"/>
  <c r="D904" i="6"/>
  <c r="I903" i="6"/>
  <c r="H903" i="6"/>
  <c r="G903" i="6"/>
  <c r="F903" i="6"/>
  <c r="E903" i="6"/>
  <c r="D903" i="6"/>
  <c r="I902" i="6"/>
  <c r="H902" i="6"/>
  <c r="G902" i="6"/>
  <c r="F902" i="6"/>
  <c r="E902" i="6"/>
  <c r="D902" i="6"/>
  <c r="I901" i="6"/>
  <c r="H901" i="6"/>
  <c r="G901" i="6"/>
  <c r="F901" i="6"/>
  <c r="E901" i="6"/>
  <c r="D901" i="6"/>
  <c r="I900" i="6"/>
  <c r="H900" i="6"/>
  <c r="G900" i="6"/>
  <c r="F900" i="6"/>
  <c r="E900" i="6"/>
  <c r="D900" i="6"/>
  <c r="I899" i="6"/>
  <c r="H899" i="6"/>
  <c r="G899" i="6"/>
  <c r="F899" i="6"/>
  <c r="E899" i="6"/>
  <c r="D899" i="6"/>
  <c r="I898" i="6"/>
  <c r="H898" i="6"/>
  <c r="G898" i="6"/>
  <c r="F898" i="6"/>
  <c r="E898" i="6"/>
  <c r="D898" i="6"/>
  <c r="I897" i="6"/>
  <c r="H897" i="6"/>
  <c r="G897" i="6"/>
  <c r="F897" i="6"/>
  <c r="E897" i="6"/>
  <c r="D897" i="6"/>
  <c r="I896" i="6"/>
  <c r="H896" i="6"/>
  <c r="G896" i="6"/>
  <c r="F896" i="6"/>
  <c r="E896" i="6"/>
  <c r="D896" i="6"/>
  <c r="I895" i="6"/>
  <c r="H895" i="6"/>
  <c r="G895" i="6"/>
  <c r="F895" i="6"/>
  <c r="E895" i="6"/>
  <c r="D895" i="6"/>
  <c r="I894" i="6"/>
  <c r="H894" i="6"/>
  <c r="G894" i="6"/>
  <c r="F894" i="6"/>
  <c r="E894" i="6"/>
  <c r="D894" i="6"/>
  <c r="I893" i="6"/>
  <c r="H893" i="6"/>
  <c r="G893" i="6"/>
  <c r="F893" i="6"/>
  <c r="E893" i="6"/>
  <c r="D893" i="6"/>
  <c r="I892" i="6"/>
  <c r="H892" i="6"/>
  <c r="G892" i="6"/>
  <c r="F892" i="6"/>
  <c r="E892" i="6"/>
  <c r="D892" i="6"/>
  <c r="I891" i="6"/>
  <c r="H891" i="6"/>
  <c r="G891" i="6"/>
  <c r="F891" i="6"/>
  <c r="E891" i="6"/>
  <c r="D891" i="6"/>
  <c r="I890" i="6"/>
  <c r="H890" i="6"/>
  <c r="G890" i="6"/>
  <c r="F890" i="6"/>
  <c r="E890" i="6"/>
  <c r="D890" i="6"/>
  <c r="I889" i="6"/>
  <c r="H889" i="6"/>
  <c r="G889" i="6"/>
  <c r="F889" i="6"/>
  <c r="E889" i="6"/>
  <c r="D889" i="6"/>
  <c r="I888" i="6"/>
  <c r="H888" i="6"/>
  <c r="G888" i="6"/>
  <c r="F888" i="6"/>
  <c r="E888" i="6"/>
  <c r="D888" i="6"/>
  <c r="I887" i="6"/>
  <c r="H887" i="6"/>
  <c r="G887" i="6"/>
  <c r="F887" i="6"/>
  <c r="E887" i="6"/>
  <c r="D887" i="6"/>
  <c r="I886" i="6"/>
  <c r="H886" i="6"/>
  <c r="G886" i="6"/>
  <c r="F886" i="6"/>
  <c r="E886" i="6"/>
  <c r="D886" i="6"/>
  <c r="I885" i="6"/>
  <c r="H885" i="6"/>
  <c r="G885" i="6"/>
  <c r="F885" i="6"/>
  <c r="E885" i="6"/>
  <c r="D885" i="6"/>
  <c r="I884" i="6"/>
  <c r="H884" i="6"/>
  <c r="G884" i="6"/>
  <c r="F884" i="6"/>
  <c r="E884" i="6"/>
  <c r="D884" i="6"/>
  <c r="I883" i="6"/>
  <c r="H883" i="6"/>
  <c r="G883" i="6"/>
  <c r="F883" i="6"/>
  <c r="E883" i="6"/>
  <c r="D883" i="6"/>
  <c r="I882" i="6"/>
  <c r="H882" i="6"/>
  <c r="G882" i="6"/>
  <c r="F882" i="6"/>
  <c r="E882" i="6"/>
  <c r="D882" i="6"/>
  <c r="I881" i="6"/>
  <c r="H881" i="6"/>
  <c r="G881" i="6"/>
  <c r="F881" i="6"/>
  <c r="E881" i="6"/>
  <c r="D881" i="6"/>
  <c r="I880" i="6"/>
  <c r="H880" i="6"/>
  <c r="G880" i="6"/>
  <c r="F880" i="6"/>
  <c r="E880" i="6"/>
  <c r="D880" i="6"/>
  <c r="I879" i="6"/>
  <c r="H879" i="6"/>
  <c r="G879" i="6"/>
  <c r="F879" i="6"/>
  <c r="E879" i="6"/>
  <c r="D879" i="6"/>
  <c r="I878" i="6"/>
  <c r="H878" i="6"/>
  <c r="G878" i="6"/>
  <c r="F878" i="6"/>
  <c r="E878" i="6"/>
  <c r="D878" i="6"/>
  <c r="I877" i="6"/>
  <c r="H877" i="6"/>
  <c r="G877" i="6"/>
  <c r="F877" i="6"/>
  <c r="E877" i="6"/>
  <c r="D877" i="6"/>
  <c r="I876" i="6"/>
  <c r="H876" i="6"/>
  <c r="G876" i="6"/>
  <c r="F876" i="6"/>
  <c r="E876" i="6"/>
  <c r="D876" i="6"/>
  <c r="I875" i="6"/>
  <c r="H875" i="6"/>
  <c r="G875" i="6"/>
  <c r="F875" i="6"/>
  <c r="E875" i="6"/>
  <c r="D875" i="6"/>
  <c r="I874" i="6"/>
  <c r="H874" i="6"/>
  <c r="G874" i="6"/>
  <c r="F874" i="6"/>
  <c r="E874" i="6"/>
  <c r="D874" i="6"/>
  <c r="I873" i="6"/>
  <c r="H873" i="6"/>
  <c r="G873" i="6"/>
  <c r="F873" i="6"/>
  <c r="E873" i="6"/>
  <c r="D873" i="6"/>
  <c r="I872" i="6"/>
  <c r="H872" i="6"/>
  <c r="G872" i="6"/>
  <c r="F872" i="6"/>
  <c r="E872" i="6"/>
  <c r="D872" i="6"/>
  <c r="I871" i="6"/>
  <c r="H871" i="6"/>
  <c r="G871" i="6"/>
  <c r="F871" i="6"/>
  <c r="E871" i="6"/>
  <c r="D871" i="6"/>
  <c r="I870" i="6"/>
  <c r="H870" i="6"/>
  <c r="G870" i="6"/>
  <c r="F870" i="6"/>
  <c r="E870" i="6"/>
  <c r="D870" i="6"/>
  <c r="I869" i="6"/>
  <c r="H869" i="6"/>
  <c r="G869" i="6"/>
  <c r="F869" i="6"/>
  <c r="E869" i="6"/>
  <c r="D869" i="6"/>
  <c r="I868" i="6"/>
  <c r="H868" i="6"/>
  <c r="G868" i="6"/>
  <c r="F868" i="6"/>
  <c r="E868" i="6"/>
  <c r="D868" i="6"/>
  <c r="I867" i="6"/>
  <c r="H867" i="6"/>
  <c r="G867" i="6"/>
  <c r="F867" i="6"/>
  <c r="E867" i="6"/>
  <c r="D867" i="6"/>
  <c r="I866" i="6"/>
  <c r="H866" i="6"/>
  <c r="G866" i="6"/>
  <c r="F866" i="6"/>
  <c r="E866" i="6"/>
  <c r="D866" i="6"/>
  <c r="I865" i="6"/>
  <c r="H865" i="6"/>
  <c r="G865" i="6"/>
  <c r="F865" i="6"/>
  <c r="E865" i="6"/>
  <c r="D865" i="6"/>
  <c r="I864" i="6"/>
  <c r="H864" i="6"/>
  <c r="G864" i="6"/>
  <c r="F864" i="6"/>
  <c r="E864" i="6"/>
  <c r="D864" i="6"/>
  <c r="I863" i="6"/>
  <c r="H863" i="6"/>
  <c r="G863" i="6"/>
  <c r="F863" i="6"/>
  <c r="E863" i="6"/>
  <c r="D863" i="6"/>
  <c r="I862" i="6"/>
  <c r="H862" i="6"/>
  <c r="G862" i="6"/>
  <c r="F862" i="6"/>
  <c r="E862" i="6"/>
  <c r="D862" i="6"/>
  <c r="I861" i="6"/>
  <c r="H861" i="6"/>
  <c r="G861" i="6"/>
  <c r="F861" i="6"/>
  <c r="E861" i="6"/>
  <c r="D861" i="6"/>
  <c r="I860" i="6"/>
  <c r="H860" i="6"/>
  <c r="G860" i="6"/>
  <c r="F860" i="6"/>
  <c r="E860" i="6"/>
  <c r="D860" i="6"/>
  <c r="I859" i="6"/>
  <c r="H859" i="6"/>
  <c r="G859" i="6"/>
  <c r="F859" i="6"/>
  <c r="E859" i="6"/>
  <c r="D859" i="6"/>
  <c r="I858" i="6"/>
  <c r="H858" i="6"/>
  <c r="G858" i="6"/>
  <c r="F858" i="6"/>
  <c r="E858" i="6"/>
  <c r="D858" i="6"/>
  <c r="I857" i="6"/>
  <c r="H857" i="6"/>
  <c r="G857" i="6"/>
  <c r="F857" i="6"/>
  <c r="E857" i="6"/>
  <c r="D857" i="6"/>
  <c r="I856" i="6"/>
  <c r="H856" i="6"/>
  <c r="G856" i="6"/>
  <c r="F856" i="6"/>
  <c r="E856" i="6"/>
  <c r="D856" i="6"/>
  <c r="I855" i="6"/>
  <c r="H855" i="6"/>
  <c r="G855" i="6"/>
  <c r="F855" i="6"/>
  <c r="E855" i="6"/>
  <c r="D855" i="6"/>
  <c r="I854" i="6"/>
  <c r="H854" i="6"/>
  <c r="G854" i="6"/>
  <c r="F854" i="6"/>
  <c r="E854" i="6"/>
  <c r="D854" i="6"/>
  <c r="I853" i="6"/>
  <c r="H853" i="6"/>
  <c r="G853" i="6"/>
  <c r="F853" i="6"/>
  <c r="E853" i="6"/>
  <c r="D853" i="6"/>
  <c r="I852" i="6"/>
  <c r="H852" i="6"/>
  <c r="G852" i="6"/>
  <c r="F852" i="6"/>
  <c r="E852" i="6"/>
  <c r="D852" i="6"/>
  <c r="I851" i="6"/>
  <c r="H851" i="6"/>
  <c r="G851" i="6"/>
  <c r="F851" i="6"/>
  <c r="E851" i="6"/>
  <c r="D851" i="6"/>
  <c r="I850" i="6"/>
  <c r="H850" i="6"/>
  <c r="G850" i="6"/>
  <c r="F850" i="6"/>
  <c r="E850" i="6"/>
  <c r="D850" i="6"/>
  <c r="I849" i="6"/>
  <c r="H849" i="6"/>
  <c r="G849" i="6"/>
  <c r="F849" i="6"/>
  <c r="E849" i="6"/>
  <c r="D849" i="6"/>
  <c r="I848" i="6"/>
  <c r="H848" i="6"/>
  <c r="G848" i="6"/>
  <c r="F848" i="6"/>
  <c r="E848" i="6"/>
  <c r="D848" i="6"/>
  <c r="I847" i="6"/>
  <c r="H847" i="6"/>
  <c r="G847" i="6"/>
  <c r="F847" i="6"/>
  <c r="E847" i="6"/>
  <c r="D847" i="6"/>
  <c r="I846" i="6"/>
  <c r="H846" i="6"/>
  <c r="G846" i="6"/>
  <c r="F846" i="6"/>
  <c r="E846" i="6"/>
  <c r="D846" i="6"/>
  <c r="I845" i="6"/>
  <c r="H845" i="6"/>
  <c r="G845" i="6"/>
  <c r="F845" i="6"/>
  <c r="E845" i="6"/>
  <c r="D845" i="6"/>
  <c r="I844" i="6"/>
  <c r="H844" i="6"/>
  <c r="G844" i="6"/>
  <c r="F844" i="6"/>
  <c r="E844" i="6"/>
  <c r="D844" i="6"/>
  <c r="I843" i="6"/>
  <c r="H843" i="6"/>
  <c r="G843" i="6"/>
  <c r="F843" i="6"/>
  <c r="E843" i="6"/>
  <c r="D843" i="6"/>
  <c r="I842" i="6"/>
  <c r="H842" i="6"/>
  <c r="G842" i="6"/>
  <c r="F842" i="6"/>
  <c r="E842" i="6"/>
  <c r="D842" i="6"/>
  <c r="I841" i="6"/>
  <c r="H841" i="6"/>
  <c r="G841" i="6"/>
  <c r="F841" i="6"/>
  <c r="E841" i="6"/>
  <c r="D841" i="6"/>
  <c r="I840" i="6"/>
  <c r="H840" i="6"/>
  <c r="G840" i="6"/>
  <c r="F840" i="6"/>
  <c r="E840" i="6"/>
  <c r="D840" i="6"/>
  <c r="I839" i="6"/>
  <c r="H839" i="6"/>
  <c r="G839" i="6"/>
  <c r="F839" i="6"/>
  <c r="E839" i="6"/>
  <c r="D839" i="6"/>
  <c r="I838" i="6"/>
  <c r="H838" i="6"/>
  <c r="G838" i="6"/>
  <c r="F838" i="6"/>
  <c r="E838" i="6"/>
  <c r="D838" i="6"/>
  <c r="I837" i="6"/>
  <c r="H837" i="6"/>
  <c r="G837" i="6"/>
  <c r="F837" i="6"/>
  <c r="E837" i="6"/>
  <c r="D837" i="6"/>
  <c r="I836" i="6"/>
  <c r="H836" i="6"/>
  <c r="G836" i="6"/>
  <c r="F836" i="6"/>
  <c r="E836" i="6"/>
  <c r="D836" i="6"/>
  <c r="I835" i="6"/>
  <c r="H835" i="6"/>
  <c r="G835" i="6"/>
  <c r="F835" i="6"/>
  <c r="E835" i="6"/>
  <c r="D835" i="6"/>
  <c r="I834" i="6"/>
  <c r="H834" i="6"/>
  <c r="G834" i="6"/>
  <c r="F834" i="6"/>
  <c r="E834" i="6"/>
  <c r="D834" i="6"/>
  <c r="I833" i="6"/>
  <c r="H833" i="6"/>
  <c r="G833" i="6"/>
  <c r="F833" i="6"/>
  <c r="E833" i="6"/>
  <c r="D833" i="6"/>
  <c r="I832" i="6"/>
  <c r="H832" i="6"/>
  <c r="G832" i="6"/>
  <c r="F832" i="6"/>
  <c r="E832" i="6"/>
  <c r="D832" i="6"/>
  <c r="I831" i="6"/>
  <c r="H831" i="6"/>
  <c r="G831" i="6"/>
  <c r="F831" i="6"/>
  <c r="E831" i="6"/>
  <c r="D831" i="6"/>
  <c r="I830" i="6"/>
  <c r="H830" i="6"/>
  <c r="G830" i="6"/>
  <c r="F830" i="6"/>
  <c r="E830" i="6"/>
  <c r="D830" i="6"/>
  <c r="I829" i="6"/>
  <c r="H829" i="6"/>
  <c r="G829" i="6"/>
  <c r="F829" i="6"/>
  <c r="E829" i="6"/>
  <c r="D829" i="6"/>
  <c r="I828" i="6"/>
  <c r="H828" i="6"/>
  <c r="G828" i="6"/>
  <c r="F828" i="6"/>
  <c r="E828" i="6"/>
  <c r="D828" i="6"/>
  <c r="I827" i="6"/>
  <c r="H827" i="6"/>
  <c r="G827" i="6"/>
  <c r="F827" i="6"/>
  <c r="E827" i="6"/>
  <c r="D827" i="6"/>
  <c r="I826" i="6"/>
  <c r="H826" i="6"/>
  <c r="G826" i="6"/>
  <c r="F826" i="6"/>
  <c r="E826" i="6"/>
  <c r="D826" i="6"/>
  <c r="I825" i="6"/>
  <c r="H825" i="6"/>
  <c r="G825" i="6"/>
  <c r="F825" i="6"/>
  <c r="E825" i="6"/>
  <c r="D825" i="6"/>
  <c r="I824" i="6"/>
  <c r="H824" i="6"/>
  <c r="G824" i="6"/>
  <c r="F824" i="6"/>
  <c r="E824" i="6"/>
  <c r="D824" i="6"/>
  <c r="I823" i="6"/>
  <c r="H823" i="6"/>
  <c r="G823" i="6"/>
  <c r="F823" i="6"/>
  <c r="E823" i="6"/>
  <c r="D823" i="6"/>
  <c r="I822" i="6"/>
  <c r="H822" i="6"/>
  <c r="G822" i="6"/>
  <c r="F822" i="6"/>
  <c r="E822" i="6"/>
  <c r="D822" i="6"/>
  <c r="I821" i="6"/>
  <c r="H821" i="6"/>
  <c r="G821" i="6"/>
  <c r="F821" i="6"/>
  <c r="E821" i="6"/>
  <c r="D821" i="6"/>
  <c r="I820" i="6"/>
  <c r="H820" i="6"/>
  <c r="G820" i="6"/>
  <c r="F820" i="6"/>
  <c r="E820" i="6"/>
  <c r="D820" i="6"/>
  <c r="I819" i="6"/>
  <c r="H819" i="6"/>
  <c r="G819" i="6"/>
  <c r="F819" i="6"/>
  <c r="E819" i="6"/>
  <c r="D819" i="6"/>
  <c r="I818" i="6"/>
  <c r="H818" i="6"/>
  <c r="G818" i="6"/>
  <c r="F818" i="6"/>
  <c r="E818" i="6"/>
  <c r="D818" i="6"/>
  <c r="I817" i="6"/>
  <c r="H817" i="6"/>
  <c r="G817" i="6"/>
  <c r="F817" i="6"/>
  <c r="E817" i="6"/>
  <c r="D817" i="6"/>
  <c r="I816" i="6"/>
  <c r="H816" i="6"/>
  <c r="G816" i="6"/>
  <c r="F816" i="6"/>
  <c r="E816" i="6"/>
  <c r="D816" i="6"/>
  <c r="I815" i="6"/>
  <c r="H815" i="6"/>
  <c r="G815" i="6"/>
  <c r="F815" i="6"/>
  <c r="E815" i="6"/>
  <c r="D815" i="6"/>
  <c r="I814" i="6"/>
  <c r="H814" i="6"/>
  <c r="G814" i="6"/>
  <c r="F814" i="6"/>
  <c r="E814" i="6"/>
  <c r="D814" i="6"/>
  <c r="I813" i="6"/>
  <c r="H813" i="6"/>
  <c r="G813" i="6"/>
  <c r="F813" i="6"/>
  <c r="E813" i="6"/>
  <c r="D813" i="6"/>
  <c r="I812" i="6"/>
  <c r="H812" i="6"/>
  <c r="G812" i="6"/>
  <c r="F812" i="6"/>
  <c r="E812" i="6"/>
  <c r="D812" i="6"/>
  <c r="I811" i="6"/>
  <c r="H811" i="6"/>
  <c r="G811" i="6"/>
  <c r="F811" i="6"/>
  <c r="E811" i="6"/>
  <c r="D811" i="6"/>
  <c r="I810" i="6"/>
  <c r="H810" i="6"/>
  <c r="G810" i="6"/>
  <c r="F810" i="6"/>
  <c r="E810" i="6"/>
  <c r="D810" i="6"/>
  <c r="I809" i="6"/>
  <c r="H809" i="6"/>
  <c r="G809" i="6"/>
  <c r="F809" i="6"/>
  <c r="E809" i="6"/>
  <c r="D809" i="6"/>
  <c r="I808" i="6"/>
  <c r="H808" i="6"/>
  <c r="G808" i="6"/>
  <c r="F808" i="6"/>
  <c r="E808" i="6"/>
  <c r="D808" i="6"/>
  <c r="I807" i="6"/>
  <c r="H807" i="6"/>
  <c r="G807" i="6"/>
  <c r="F807" i="6"/>
  <c r="E807" i="6"/>
  <c r="D807" i="6"/>
  <c r="I806" i="6"/>
  <c r="H806" i="6"/>
  <c r="G806" i="6"/>
  <c r="F806" i="6"/>
  <c r="E806" i="6"/>
  <c r="D806" i="6"/>
  <c r="I805" i="6"/>
  <c r="H805" i="6"/>
  <c r="G805" i="6"/>
  <c r="F805" i="6"/>
  <c r="E805" i="6"/>
  <c r="D805" i="6"/>
  <c r="I804" i="6"/>
  <c r="H804" i="6"/>
  <c r="G804" i="6"/>
  <c r="F804" i="6"/>
  <c r="E804" i="6"/>
  <c r="D804" i="6"/>
  <c r="I803" i="6"/>
  <c r="H803" i="6"/>
  <c r="G803" i="6"/>
  <c r="F803" i="6"/>
  <c r="E803" i="6"/>
  <c r="D803" i="6"/>
  <c r="I802" i="6"/>
  <c r="H802" i="6"/>
  <c r="G802" i="6"/>
  <c r="F802" i="6"/>
  <c r="E802" i="6"/>
  <c r="D802" i="6"/>
  <c r="I801" i="6"/>
  <c r="H801" i="6"/>
  <c r="G801" i="6"/>
  <c r="F801" i="6"/>
  <c r="E801" i="6"/>
  <c r="D801" i="6"/>
  <c r="I800" i="6"/>
  <c r="H800" i="6"/>
  <c r="G800" i="6"/>
  <c r="F800" i="6"/>
  <c r="E800" i="6"/>
  <c r="D800" i="6"/>
  <c r="I799" i="6"/>
  <c r="H799" i="6"/>
  <c r="G799" i="6"/>
  <c r="F799" i="6"/>
  <c r="E799" i="6"/>
  <c r="D799" i="6"/>
  <c r="I798" i="6"/>
  <c r="H798" i="6"/>
  <c r="G798" i="6"/>
  <c r="F798" i="6"/>
  <c r="E798" i="6"/>
  <c r="D798" i="6"/>
  <c r="I797" i="6"/>
  <c r="H797" i="6"/>
  <c r="G797" i="6"/>
  <c r="F797" i="6"/>
  <c r="E797" i="6"/>
  <c r="D797" i="6"/>
  <c r="I796" i="6"/>
  <c r="H796" i="6"/>
  <c r="G796" i="6"/>
  <c r="F796" i="6"/>
  <c r="E796" i="6"/>
  <c r="D796" i="6"/>
  <c r="I795" i="6"/>
  <c r="H795" i="6"/>
  <c r="G795" i="6"/>
  <c r="F795" i="6"/>
  <c r="E795" i="6"/>
  <c r="D795" i="6"/>
  <c r="I794" i="6"/>
  <c r="H794" i="6"/>
  <c r="G794" i="6"/>
  <c r="F794" i="6"/>
  <c r="E794" i="6"/>
  <c r="D794" i="6"/>
  <c r="I793" i="6"/>
  <c r="H793" i="6"/>
  <c r="G793" i="6"/>
  <c r="F793" i="6"/>
  <c r="E793" i="6"/>
  <c r="D793" i="6"/>
  <c r="I792" i="6"/>
  <c r="H792" i="6"/>
  <c r="G792" i="6"/>
  <c r="F792" i="6"/>
  <c r="E792" i="6"/>
  <c r="D792" i="6"/>
  <c r="I791" i="6"/>
  <c r="H791" i="6"/>
  <c r="G791" i="6"/>
  <c r="F791" i="6"/>
  <c r="E791" i="6"/>
  <c r="D791" i="6"/>
  <c r="I790" i="6"/>
  <c r="H790" i="6"/>
  <c r="G790" i="6"/>
  <c r="F790" i="6"/>
  <c r="E790" i="6"/>
  <c r="D790" i="6"/>
  <c r="I789" i="6"/>
  <c r="H789" i="6"/>
  <c r="G789" i="6"/>
  <c r="F789" i="6"/>
  <c r="E789" i="6"/>
  <c r="D789" i="6"/>
  <c r="I788" i="6"/>
  <c r="H788" i="6"/>
  <c r="G788" i="6"/>
  <c r="F788" i="6"/>
  <c r="E788" i="6"/>
  <c r="D788" i="6"/>
  <c r="I787" i="6"/>
  <c r="H787" i="6"/>
  <c r="G787" i="6"/>
  <c r="F787" i="6"/>
  <c r="E787" i="6"/>
  <c r="D787" i="6"/>
  <c r="I786" i="6"/>
  <c r="H786" i="6"/>
  <c r="G786" i="6"/>
  <c r="F786" i="6"/>
  <c r="E786" i="6"/>
  <c r="D786" i="6"/>
  <c r="I785" i="6"/>
  <c r="H785" i="6"/>
  <c r="G785" i="6"/>
  <c r="F785" i="6"/>
  <c r="E785" i="6"/>
  <c r="D785" i="6"/>
  <c r="I784" i="6"/>
  <c r="H784" i="6"/>
  <c r="G784" i="6"/>
  <c r="F784" i="6"/>
  <c r="E784" i="6"/>
  <c r="D784" i="6"/>
  <c r="I783" i="6"/>
  <c r="H783" i="6"/>
  <c r="G783" i="6"/>
  <c r="F783" i="6"/>
  <c r="E783" i="6"/>
  <c r="D783" i="6"/>
  <c r="I782" i="6"/>
  <c r="H782" i="6"/>
  <c r="G782" i="6"/>
  <c r="F782" i="6"/>
  <c r="E782" i="6"/>
  <c r="D782" i="6"/>
  <c r="I781" i="6"/>
  <c r="H781" i="6"/>
  <c r="G781" i="6"/>
  <c r="F781" i="6"/>
  <c r="E781" i="6"/>
  <c r="D781" i="6"/>
  <c r="I780" i="6"/>
  <c r="H780" i="6"/>
  <c r="G780" i="6"/>
  <c r="F780" i="6"/>
  <c r="E780" i="6"/>
  <c r="D780" i="6"/>
  <c r="I779" i="6"/>
  <c r="H779" i="6"/>
  <c r="G779" i="6"/>
  <c r="F779" i="6"/>
  <c r="E779" i="6"/>
  <c r="D779" i="6"/>
  <c r="I778" i="6"/>
  <c r="H778" i="6"/>
  <c r="G778" i="6"/>
  <c r="F778" i="6"/>
  <c r="E778" i="6"/>
  <c r="D778" i="6"/>
  <c r="I777" i="6"/>
  <c r="H777" i="6"/>
  <c r="G777" i="6"/>
  <c r="F777" i="6"/>
  <c r="E777" i="6"/>
  <c r="D777" i="6"/>
  <c r="I776" i="6"/>
  <c r="H776" i="6"/>
  <c r="G776" i="6"/>
  <c r="F776" i="6"/>
  <c r="E776" i="6"/>
  <c r="D776" i="6"/>
  <c r="I775" i="6"/>
  <c r="H775" i="6"/>
  <c r="G775" i="6"/>
  <c r="F775" i="6"/>
  <c r="E775" i="6"/>
  <c r="D775" i="6"/>
  <c r="I774" i="6"/>
  <c r="H774" i="6"/>
  <c r="G774" i="6"/>
  <c r="F774" i="6"/>
  <c r="E774" i="6"/>
  <c r="D774" i="6"/>
  <c r="I773" i="6"/>
  <c r="H773" i="6"/>
  <c r="G773" i="6"/>
  <c r="F773" i="6"/>
  <c r="E773" i="6"/>
  <c r="D773" i="6"/>
  <c r="I772" i="6"/>
  <c r="H772" i="6"/>
  <c r="G772" i="6"/>
  <c r="F772" i="6"/>
  <c r="E772" i="6"/>
  <c r="D772" i="6"/>
  <c r="I771" i="6"/>
  <c r="H771" i="6"/>
  <c r="G771" i="6"/>
  <c r="F771" i="6"/>
  <c r="E771" i="6"/>
  <c r="D771" i="6"/>
  <c r="I770" i="6"/>
  <c r="H770" i="6"/>
  <c r="G770" i="6"/>
  <c r="F770" i="6"/>
  <c r="E770" i="6"/>
  <c r="D770" i="6"/>
  <c r="I769" i="6"/>
  <c r="H769" i="6"/>
  <c r="G769" i="6"/>
  <c r="F769" i="6"/>
  <c r="E769" i="6"/>
  <c r="D769" i="6"/>
  <c r="I768" i="6"/>
  <c r="H768" i="6"/>
  <c r="G768" i="6"/>
  <c r="F768" i="6"/>
  <c r="E768" i="6"/>
  <c r="D768" i="6"/>
  <c r="I767" i="6"/>
  <c r="H767" i="6"/>
  <c r="G767" i="6"/>
  <c r="F767" i="6"/>
  <c r="E767" i="6"/>
  <c r="D767" i="6"/>
  <c r="I766" i="6"/>
  <c r="H766" i="6"/>
  <c r="G766" i="6"/>
  <c r="F766" i="6"/>
  <c r="E766" i="6"/>
  <c r="D766" i="6"/>
  <c r="I765" i="6"/>
  <c r="H765" i="6"/>
  <c r="G765" i="6"/>
  <c r="F765" i="6"/>
  <c r="E765" i="6"/>
  <c r="D765" i="6"/>
  <c r="I764" i="6"/>
  <c r="H764" i="6"/>
  <c r="G764" i="6"/>
  <c r="F764" i="6"/>
  <c r="E764" i="6"/>
  <c r="D764" i="6"/>
  <c r="I763" i="6"/>
  <c r="H763" i="6"/>
  <c r="G763" i="6"/>
  <c r="F763" i="6"/>
  <c r="E763" i="6"/>
  <c r="D763" i="6"/>
  <c r="I762" i="6"/>
  <c r="H762" i="6"/>
  <c r="G762" i="6"/>
  <c r="F762" i="6"/>
  <c r="E762" i="6"/>
  <c r="D762" i="6"/>
  <c r="I761" i="6"/>
  <c r="H761" i="6"/>
  <c r="G761" i="6"/>
  <c r="F761" i="6"/>
  <c r="E761" i="6"/>
  <c r="D761" i="6"/>
  <c r="I760" i="6"/>
  <c r="H760" i="6"/>
  <c r="G760" i="6"/>
  <c r="F760" i="6"/>
  <c r="E760" i="6"/>
  <c r="D760" i="6"/>
  <c r="I759" i="6"/>
  <c r="H759" i="6"/>
  <c r="G759" i="6"/>
  <c r="F759" i="6"/>
  <c r="E759" i="6"/>
  <c r="D759" i="6"/>
  <c r="I758" i="6"/>
  <c r="H758" i="6"/>
  <c r="G758" i="6"/>
  <c r="F758" i="6"/>
  <c r="E758" i="6"/>
  <c r="D758" i="6"/>
  <c r="I757" i="6"/>
  <c r="H757" i="6"/>
  <c r="G757" i="6"/>
  <c r="F757" i="6"/>
  <c r="E757" i="6"/>
  <c r="D757" i="6"/>
  <c r="I756" i="6"/>
  <c r="H756" i="6"/>
  <c r="G756" i="6"/>
  <c r="F756" i="6"/>
  <c r="E756" i="6"/>
  <c r="D756" i="6"/>
  <c r="I755" i="6"/>
  <c r="H755" i="6"/>
  <c r="G755" i="6"/>
  <c r="F755" i="6"/>
  <c r="E755" i="6"/>
  <c r="D755" i="6"/>
  <c r="I754" i="6"/>
  <c r="H754" i="6"/>
  <c r="G754" i="6"/>
  <c r="F754" i="6"/>
  <c r="E754" i="6"/>
  <c r="D754" i="6"/>
  <c r="I753" i="6"/>
  <c r="H753" i="6"/>
  <c r="G753" i="6"/>
  <c r="F753" i="6"/>
  <c r="E753" i="6"/>
  <c r="D753" i="6"/>
  <c r="I752" i="6"/>
  <c r="H752" i="6"/>
  <c r="G752" i="6"/>
  <c r="F752" i="6"/>
  <c r="E752" i="6"/>
  <c r="D752" i="6"/>
  <c r="I751" i="6"/>
  <c r="H751" i="6"/>
  <c r="G751" i="6"/>
  <c r="F751" i="6"/>
  <c r="E751" i="6"/>
  <c r="D751" i="6"/>
  <c r="I750" i="6"/>
  <c r="H750" i="6"/>
  <c r="G750" i="6"/>
  <c r="F750" i="6"/>
  <c r="E750" i="6"/>
  <c r="D750" i="6"/>
  <c r="I749" i="6"/>
  <c r="H749" i="6"/>
  <c r="G749" i="6"/>
  <c r="F749" i="6"/>
  <c r="E749" i="6"/>
  <c r="D749" i="6"/>
  <c r="I748" i="6"/>
  <c r="H748" i="6"/>
  <c r="G748" i="6"/>
  <c r="F748" i="6"/>
  <c r="E748" i="6"/>
  <c r="D748" i="6"/>
  <c r="I747" i="6"/>
  <c r="H747" i="6"/>
  <c r="G747" i="6"/>
  <c r="F747" i="6"/>
  <c r="E747" i="6"/>
  <c r="D747" i="6"/>
  <c r="I746" i="6"/>
  <c r="H746" i="6"/>
  <c r="G746" i="6"/>
  <c r="F746" i="6"/>
  <c r="E746" i="6"/>
  <c r="D746" i="6"/>
  <c r="I745" i="6"/>
  <c r="H745" i="6"/>
  <c r="G745" i="6"/>
  <c r="F745" i="6"/>
  <c r="E745" i="6"/>
  <c r="D745" i="6"/>
  <c r="I744" i="6"/>
  <c r="H744" i="6"/>
  <c r="G744" i="6"/>
  <c r="F744" i="6"/>
  <c r="E744" i="6"/>
  <c r="D744" i="6"/>
  <c r="I743" i="6"/>
  <c r="H743" i="6"/>
  <c r="G743" i="6"/>
  <c r="F743" i="6"/>
  <c r="E743" i="6"/>
  <c r="D743" i="6"/>
  <c r="I742" i="6"/>
  <c r="H742" i="6"/>
  <c r="G742" i="6"/>
  <c r="F742" i="6"/>
  <c r="E742" i="6"/>
  <c r="D742" i="6"/>
  <c r="I741" i="6"/>
  <c r="H741" i="6"/>
  <c r="G741" i="6"/>
  <c r="F741" i="6"/>
  <c r="E741" i="6"/>
  <c r="D741" i="6"/>
  <c r="I740" i="6"/>
  <c r="H740" i="6"/>
  <c r="G740" i="6"/>
  <c r="F740" i="6"/>
  <c r="E740" i="6"/>
  <c r="D740" i="6"/>
  <c r="I739" i="6"/>
  <c r="H739" i="6"/>
  <c r="G739" i="6"/>
  <c r="F739" i="6"/>
  <c r="E739" i="6"/>
  <c r="D739" i="6"/>
  <c r="I738" i="6"/>
  <c r="H738" i="6"/>
  <c r="G738" i="6"/>
  <c r="F738" i="6"/>
  <c r="E738" i="6"/>
  <c r="D738" i="6"/>
  <c r="I737" i="6"/>
  <c r="H737" i="6"/>
  <c r="G737" i="6"/>
  <c r="F737" i="6"/>
  <c r="E737" i="6"/>
  <c r="D737" i="6"/>
  <c r="I736" i="6"/>
  <c r="H736" i="6"/>
  <c r="G736" i="6"/>
  <c r="F736" i="6"/>
  <c r="E736" i="6"/>
  <c r="D736" i="6"/>
  <c r="I735" i="6"/>
  <c r="H735" i="6"/>
  <c r="G735" i="6"/>
  <c r="F735" i="6"/>
  <c r="E735" i="6"/>
  <c r="D735" i="6"/>
  <c r="I734" i="6"/>
  <c r="H734" i="6"/>
  <c r="G734" i="6"/>
  <c r="F734" i="6"/>
  <c r="E734" i="6"/>
  <c r="D734" i="6"/>
  <c r="I733" i="6"/>
  <c r="H733" i="6"/>
  <c r="G733" i="6"/>
  <c r="F733" i="6"/>
  <c r="E733" i="6"/>
  <c r="D733" i="6"/>
  <c r="I732" i="6"/>
  <c r="H732" i="6"/>
  <c r="G732" i="6"/>
  <c r="F732" i="6"/>
  <c r="E732" i="6"/>
  <c r="D732" i="6"/>
  <c r="I731" i="6"/>
  <c r="H731" i="6"/>
  <c r="G731" i="6"/>
  <c r="F731" i="6"/>
  <c r="E731" i="6"/>
  <c r="D731" i="6"/>
  <c r="I730" i="6"/>
  <c r="H730" i="6"/>
  <c r="G730" i="6"/>
  <c r="F730" i="6"/>
  <c r="E730" i="6"/>
  <c r="D730" i="6"/>
  <c r="I729" i="6"/>
  <c r="H729" i="6"/>
  <c r="G729" i="6"/>
  <c r="F729" i="6"/>
  <c r="E729" i="6"/>
  <c r="D729" i="6"/>
  <c r="I728" i="6"/>
  <c r="H728" i="6"/>
  <c r="G728" i="6"/>
  <c r="F728" i="6"/>
  <c r="E728" i="6"/>
  <c r="D728" i="6"/>
  <c r="I727" i="6"/>
  <c r="H727" i="6"/>
  <c r="G727" i="6"/>
  <c r="F727" i="6"/>
  <c r="E727" i="6"/>
  <c r="D727" i="6"/>
  <c r="I726" i="6"/>
  <c r="H726" i="6"/>
  <c r="G726" i="6"/>
  <c r="F726" i="6"/>
  <c r="E726" i="6"/>
  <c r="D726" i="6"/>
  <c r="I725" i="6"/>
  <c r="H725" i="6"/>
  <c r="G725" i="6"/>
  <c r="F725" i="6"/>
  <c r="E725" i="6"/>
  <c r="D725" i="6"/>
  <c r="I724" i="6"/>
  <c r="H724" i="6"/>
  <c r="G724" i="6"/>
  <c r="F724" i="6"/>
  <c r="E724" i="6"/>
  <c r="D724" i="6"/>
  <c r="I723" i="6"/>
  <c r="H723" i="6"/>
  <c r="G723" i="6"/>
  <c r="F723" i="6"/>
  <c r="E723" i="6"/>
  <c r="D723" i="6"/>
  <c r="I722" i="6"/>
  <c r="H722" i="6"/>
  <c r="G722" i="6"/>
  <c r="F722" i="6"/>
  <c r="E722" i="6"/>
  <c r="D722" i="6"/>
  <c r="I721" i="6"/>
  <c r="H721" i="6"/>
  <c r="G721" i="6"/>
  <c r="F721" i="6"/>
  <c r="E721" i="6"/>
  <c r="D721" i="6"/>
  <c r="I720" i="6"/>
  <c r="H720" i="6"/>
  <c r="G720" i="6"/>
  <c r="F720" i="6"/>
  <c r="E720" i="6"/>
  <c r="D720" i="6"/>
  <c r="I719" i="6"/>
  <c r="H719" i="6"/>
  <c r="G719" i="6"/>
  <c r="F719" i="6"/>
  <c r="E719" i="6"/>
  <c r="D719" i="6"/>
  <c r="I718" i="6"/>
  <c r="H718" i="6"/>
  <c r="G718" i="6"/>
  <c r="F718" i="6"/>
  <c r="E718" i="6"/>
  <c r="D718" i="6"/>
  <c r="I717" i="6"/>
  <c r="H717" i="6"/>
  <c r="G717" i="6"/>
  <c r="F717" i="6"/>
  <c r="E717" i="6"/>
  <c r="D717" i="6"/>
  <c r="I716" i="6"/>
  <c r="H716" i="6"/>
  <c r="G716" i="6"/>
  <c r="F716" i="6"/>
  <c r="E716" i="6"/>
  <c r="D716" i="6"/>
  <c r="I715" i="6"/>
  <c r="H715" i="6"/>
  <c r="G715" i="6"/>
  <c r="F715" i="6"/>
  <c r="E715" i="6"/>
  <c r="D715" i="6"/>
  <c r="I714" i="6"/>
  <c r="H714" i="6"/>
  <c r="G714" i="6"/>
  <c r="F714" i="6"/>
  <c r="E714" i="6"/>
  <c r="D714" i="6"/>
  <c r="I713" i="6"/>
  <c r="H713" i="6"/>
  <c r="G713" i="6"/>
  <c r="F713" i="6"/>
  <c r="E713" i="6"/>
  <c r="D713" i="6"/>
  <c r="I712" i="6"/>
  <c r="H712" i="6"/>
  <c r="G712" i="6"/>
  <c r="F712" i="6"/>
  <c r="E712" i="6"/>
  <c r="D712" i="6"/>
  <c r="I711" i="6"/>
  <c r="H711" i="6"/>
  <c r="G711" i="6"/>
  <c r="F711" i="6"/>
  <c r="E711" i="6"/>
  <c r="D711" i="6"/>
  <c r="I710" i="6"/>
  <c r="H710" i="6"/>
  <c r="G710" i="6"/>
  <c r="F710" i="6"/>
  <c r="E710" i="6"/>
  <c r="D710" i="6"/>
  <c r="I709" i="6"/>
  <c r="H709" i="6"/>
  <c r="G709" i="6"/>
  <c r="F709" i="6"/>
  <c r="E709" i="6"/>
  <c r="D709" i="6"/>
  <c r="I708" i="6"/>
  <c r="H708" i="6"/>
  <c r="G708" i="6"/>
  <c r="F708" i="6"/>
  <c r="E708" i="6"/>
  <c r="D708" i="6"/>
  <c r="I707" i="6"/>
  <c r="H707" i="6"/>
  <c r="G707" i="6"/>
  <c r="F707" i="6"/>
  <c r="E707" i="6"/>
  <c r="D707" i="6"/>
  <c r="I706" i="6"/>
  <c r="H706" i="6"/>
  <c r="G706" i="6"/>
  <c r="F706" i="6"/>
  <c r="E706" i="6"/>
  <c r="D706" i="6"/>
  <c r="I705" i="6"/>
  <c r="H705" i="6"/>
  <c r="G705" i="6"/>
  <c r="F705" i="6"/>
  <c r="E705" i="6"/>
  <c r="D705" i="6"/>
  <c r="I704" i="6"/>
  <c r="H704" i="6"/>
  <c r="G704" i="6"/>
  <c r="F704" i="6"/>
  <c r="E704" i="6"/>
  <c r="D704" i="6"/>
  <c r="I703" i="6"/>
  <c r="H703" i="6"/>
  <c r="G703" i="6"/>
  <c r="F703" i="6"/>
  <c r="E703" i="6"/>
  <c r="D703" i="6"/>
  <c r="I702" i="6"/>
  <c r="H702" i="6"/>
  <c r="G702" i="6"/>
  <c r="F702" i="6"/>
  <c r="E702" i="6"/>
  <c r="D702" i="6"/>
  <c r="I701" i="6"/>
  <c r="H701" i="6"/>
  <c r="G701" i="6"/>
  <c r="F701" i="6"/>
  <c r="E701" i="6"/>
  <c r="D701" i="6"/>
  <c r="I700" i="6"/>
  <c r="H700" i="6"/>
  <c r="G700" i="6"/>
  <c r="F700" i="6"/>
  <c r="E700" i="6"/>
  <c r="D700" i="6"/>
  <c r="I699" i="6"/>
  <c r="H699" i="6"/>
  <c r="G699" i="6"/>
  <c r="F699" i="6"/>
  <c r="E699" i="6"/>
  <c r="D699" i="6"/>
  <c r="I698" i="6"/>
  <c r="H698" i="6"/>
  <c r="G698" i="6"/>
  <c r="F698" i="6"/>
  <c r="E698" i="6"/>
  <c r="D698" i="6"/>
  <c r="I697" i="6"/>
  <c r="H697" i="6"/>
  <c r="G697" i="6"/>
  <c r="F697" i="6"/>
  <c r="E697" i="6"/>
  <c r="D697" i="6"/>
  <c r="I696" i="6"/>
  <c r="H696" i="6"/>
  <c r="G696" i="6"/>
  <c r="F696" i="6"/>
  <c r="E696" i="6"/>
  <c r="D696" i="6"/>
  <c r="I695" i="6"/>
  <c r="H695" i="6"/>
  <c r="G695" i="6"/>
  <c r="F695" i="6"/>
  <c r="E695" i="6"/>
  <c r="D695" i="6"/>
  <c r="I694" i="6"/>
  <c r="H694" i="6"/>
  <c r="G694" i="6"/>
  <c r="F694" i="6"/>
  <c r="E694" i="6"/>
  <c r="D694" i="6"/>
  <c r="I693" i="6"/>
  <c r="H693" i="6"/>
  <c r="G693" i="6"/>
  <c r="F693" i="6"/>
  <c r="E693" i="6"/>
  <c r="D693" i="6"/>
  <c r="I692" i="6"/>
  <c r="H692" i="6"/>
  <c r="G692" i="6"/>
  <c r="F692" i="6"/>
  <c r="E692" i="6"/>
  <c r="D692" i="6"/>
  <c r="I691" i="6"/>
  <c r="H691" i="6"/>
  <c r="G691" i="6"/>
  <c r="F691" i="6"/>
  <c r="E691" i="6"/>
  <c r="D691" i="6"/>
  <c r="I690" i="6"/>
  <c r="H690" i="6"/>
  <c r="G690" i="6"/>
  <c r="F690" i="6"/>
  <c r="E690" i="6"/>
  <c r="D690" i="6"/>
  <c r="I689" i="6"/>
  <c r="H689" i="6"/>
  <c r="G689" i="6"/>
  <c r="F689" i="6"/>
  <c r="E689" i="6"/>
  <c r="D689" i="6"/>
  <c r="I688" i="6"/>
  <c r="H688" i="6"/>
  <c r="G688" i="6"/>
  <c r="F688" i="6"/>
  <c r="E688" i="6"/>
  <c r="D688" i="6"/>
  <c r="I687" i="6"/>
  <c r="H687" i="6"/>
  <c r="G687" i="6"/>
  <c r="F687" i="6"/>
  <c r="E687" i="6"/>
  <c r="D687" i="6"/>
  <c r="I686" i="6"/>
  <c r="H686" i="6"/>
  <c r="G686" i="6"/>
  <c r="F686" i="6"/>
  <c r="E686" i="6"/>
  <c r="D686" i="6"/>
  <c r="I685" i="6"/>
  <c r="H685" i="6"/>
  <c r="G685" i="6"/>
  <c r="F685" i="6"/>
  <c r="E685" i="6"/>
  <c r="D685" i="6"/>
  <c r="I684" i="6"/>
  <c r="H684" i="6"/>
  <c r="G684" i="6"/>
  <c r="F684" i="6"/>
  <c r="E684" i="6"/>
  <c r="D684" i="6"/>
  <c r="I683" i="6"/>
  <c r="H683" i="6"/>
  <c r="G683" i="6"/>
  <c r="F683" i="6"/>
  <c r="E683" i="6"/>
  <c r="D683" i="6"/>
  <c r="I682" i="6"/>
  <c r="H682" i="6"/>
  <c r="G682" i="6"/>
  <c r="F682" i="6"/>
  <c r="E682" i="6"/>
  <c r="D682" i="6"/>
  <c r="I681" i="6"/>
  <c r="H681" i="6"/>
  <c r="G681" i="6"/>
  <c r="F681" i="6"/>
  <c r="E681" i="6"/>
  <c r="D681" i="6"/>
  <c r="I680" i="6"/>
  <c r="H680" i="6"/>
  <c r="G680" i="6"/>
  <c r="F680" i="6"/>
  <c r="E680" i="6"/>
  <c r="D680" i="6"/>
  <c r="I679" i="6"/>
  <c r="H679" i="6"/>
  <c r="G679" i="6"/>
  <c r="F679" i="6"/>
  <c r="E679" i="6"/>
  <c r="D679" i="6"/>
  <c r="I678" i="6"/>
  <c r="H678" i="6"/>
  <c r="G678" i="6"/>
  <c r="F678" i="6"/>
  <c r="E678" i="6"/>
  <c r="D678" i="6"/>
  <c r="I677" i="6"/>
  <c r="H677" i="6"/>
  <c r="G677" i="6"/>
  <c r="F677" i="6"/>
  <c r="E677" i="6"/>
  <c r="D677" i="6"/>
  <c r="I676" i="6"/>
  <c r="H676" i="6"/>
  <c r="G676" i="6"/>
  <c r="F676" i="6"/>
  <c r="E676" i="6"/>
  <c r="D676" i="6"/>
  <c r="I675" i="6"/>
  <c r="H675" i="6"/>
  <c r="G675" i="6"/>
  <c r="F675" i="6"/>
  <c r="E675" i="6"/>
  <c r="D675" i="6"/>
  <c r="I674" i="6"/>
  <c r="H674" i="6"/>
  <c r="G674" i="6"/>
  <c r="F674" i="6"/>
  <c r="E674" i="6"/>
  <c r="D674" i="6"/>
  <c r="I673" i="6"/>
  <c r="H673" i="6"/>
  <c r="G673" i="6"/>
  <c r="F673" i="6"/>
  <c r="E673" i="6"/>
  <c r="D673" i="6"/>
  <c r="I672" i="6"/>
  <c r="H672" i="6"/>
  <c r="G672" i="6"/>
  <c r="F672" i="6"/>
  <c r="E672" i="6"/>
  <c r="D672" i="6"/>
  <c r="I671" i="6"/>
  <c r="H671" i="6"/>
  <c r="G671" i="6"/>
  <c r="F671" i="6"/>
  <c r="E671" i="6"/>
  <c r="D671" i="6"/>
  <c r="I670" i="6"/>
  <c r="H670" i="6"/>
  <c r="G670" i="6"/>
  <c r="F670" i="6"/>
  <c r="E670" i="6"/>
  <c r="D670" i="6"/>
  <c r="I669" i="6"/>
  <c r="H669" i="6"/>
  <c r="G669" i="6"/>
  <c r="F669" i="6"/>
  <c r="E669" i="6"/>
  <c r="D669" i="6"/>
  <c r="I668" i="6"/>
  <c r="H668" i="6"/>
  <c r="G668" i="6"/>
  <c r="F668" i="6"/>
  <c r="E668" i="6"/>
  <c r="D668" i="6"/>
  <c r="I667" i="6"/>
  <c r="H667" i="6"/>
  <c r="G667" i="6"/>
  <c r="F667" i="6"/>
  <c r="E667" i="6"/>
  <c r="D667" i="6"/>
  <c r="I666" i="6"/>
  <c r="H666" i="6"/>
  <c r="G666" i="6"/>
  <c r="F666" i="6"/>
  <c r="E666" i="6"/>
  <c r="D666" i="6"/>
  <c r="I665" i="6"/>
  <c r="H665" i="6"/>
  <c r="G665" i="6"/>
  <c r="F665" i="6"/>
  <c r="E665" i="6"/>
  <c r="D665" i="6"/>
  <c r="I664" i="6"/>
  <c r="H664" i="6"/>
  <c r="G664" i="6"/>
  <c r="F664" i="6"/>
  <c r="E664" i="6"/>
  <c r="D664" i="6"/>
  <c r="I663" i="6"/>
  <c r="H663" i="6"/>
  <c r="G663" i="6"/>
  <c r="F663" i="6"/>
  <c r="E663" i="6"/>
  <c r="D663" i="6"/>
  <c r="I662" i="6"/>
  <c r="H662" i="6"/>
  <c r="G662" i="6"/>
  <c r="F662" i="6"/>
  <c r="E662" i="6"/>
  <c r="D662" i="6"/>
  <c r="I661" i="6"/>
  <c r="H661" i="6"/>
  <c r="G661" i="6"/>
  <c r="F661" i="6"/>
  <c r="E661" i="6"/>
  <c r="D661" i="6"/>
  <c r="I660" i="6"/>
  <c r="H660" i="6"/>
  <c r="G660" i="6"/>
  <c r="F660" i="6"/>
  <c r="E660" i="6"/>
  <c r="D660" i="6"/>
  <c r="I659" i="6"/>
  <c r="H659" i="6"/>
  <c r="G659" i="6"/>
  <c r="F659" i="6"/>
  <c r="E659" i="6"/>
  <c r="D659" i="6"/>
  <c r="I658" i="6"/>
  <c r="H658" i="6"/>
  <c r="G658" i="6"/>
  <c r="F658" i="6"/>
  <c r="E658" i="6"/>
  <c r="D658" i="6"/>
  <c r="I657" i="6"/>
  <c r="H657" i="6"/>
  <c r="G657" i="6"/>
  <c r="F657" i="6"/>
  <c r="E657" i="6"/>
  <c r="D657" i="6"/>
  <c r="I656" i="6"/>
  <c r="H656" i="6"/>
  <c r="G656" i="6"/>
  <c r="F656" i="6"/>
  <c r="E656" i="6"/>
  <c r="D656" i="6"/>
  <c r="I655" i="6"/>
  <c r="H655" i="6"/>
  <c r="G655" i="6"/>
  <c r="F655" i="6"/>
  <c r="E655" i="6"/>
  <c r="D655" i="6"/>
  <c r="I654" i="6"/>
  <c r="H654" i="6"/>
  <c r="G654" i="6"/>
  <c r="F654" i="6"/>
  <c r="E654" i="6"/>
  <c r="D654" i="6"/>
  <c r="I653" i="6"/>
  <c r="H653" i="6"/>
  <c r="G653" i="6"/>
  <c r="F653" i="6"/>
  <c r="E653" i="6"/>
  <c r="D653" i="6"/>
  <c r="I652" i="6"/>
  <c r="H652" i="6"/>
  <c r="G652" i="6"/>
  <c r="F652" i="6"/>
  <c r="E652" i="6"/>
  <c r="D652" i="6"/>
  <c r="I651" i="6"/>
  <c r="H651" i="6"/>
  <c r="G651" i="6"/>
  <c r="F651" i="6"/>
  <c r="E651" i="6"/>
  <c r="D651" i="6"/>
  <c r="I650" i="6"/>
  <c r="H650" i="6"/>
  <c r="G650" i="6"/>
  <c r="F650" i="6"/>
  <c r="E650" i="6"/>
  <c r="D650" i="6"/>
  <c r="I649" i="6"/>
  <c r="H649" i="6"/>
  <c r="G649" i="6"/>
  <c r="F649" i="6"/>
  <c r="E649" i="6"/>
  <c r="D649" i="6"/>
  <c r="I648" i="6"/>
  <c r="H648" i="6"/>
  <c r="G648" i="6"/>
  <c r="F648" i="6"/>
  <c r="E648" i="6"/>
  <c r="D648" i="6"/>
  <c r="I647" i="6"/>
  <c r="H647" i="6"/>
  <c r="G647" i="6"/>
  <c r="F647" i="6"/>
  <c r="E647" i="6"/>
  <c r="D647" i="6"/>
  <c r="I646" i="6"/>
  <c r="H646" i="6"/>
  <c r="G646" i="6"/>
  <c r="F646" i="6"/>
  <c r="E646" i="6"/>
  <c r="D646" i="6"/>
  <c r="I645" i="6"/>
  <c r="H645" i="6"/>
  <c r="G645" i="6"/>
  <c r="F645" i="6"/>
  <c r="E645" i="6"/>
  <c r="D645" i="6"/>
  <c r="I644" i="6"/>
  <c r="H644" i="6"/>
  <c r="G644" i="6"/>
  <c r="F644" i="6"/>
  <c r="E644" i="6"/>
  <c r="D644" i="6"/>
  <c r="I643" i="6"/>
  <c r="H643" i="6"/>
  <c r="G643" i="6"/>
  <c r="F643" i="6"/>
  <c r="E643" i="6"/>
  <c r="D643" i="6"/>
  <c r="I642" i="6"/>
  <c r="H642" i="6"/>
  <c r="G642" i="6"/>
  <c r="F642" i="6"/>
  <c r="E642" i="6"/>
  <c r="D642" i="6"/>
  <c r="I641" i="6"/>
  <c r="H641" i="6"/>
  <c r="G641" i="6"/>
  <c r="F641" i="6"/>
  <c r="E641" i="6"/>
  <c r="D641" i="6"/>
  <c r="I640" i="6"/>
  <c r="H640" i="6"/>
  <c r="G640" i="6"/>
  <c r="F640" i="6"/>
  <c r="E640" i="6"/>
  <c r="D640" i="6"/>
  <c r="I639" i="6"/>
  <c r="H639" i="6"/>
  <c r="G639" i="6"/>
  <c r="F639" i="6"/>
  <c r="E639" i="6"/>
  <c r="D639" i="6"/>
  <c r="I638" i="6"/>
  <c r="H638" i="6"/>
  <c r="G638" i="6"/>
  <c r="F638" i="6"/>
  <c r="E638" i="6"/>
  <c r="D638" i="6"/>
  <c r="I637" i="6"/>
  <c r="H637" i="6"/>
  <c r="G637" i="6"/>
  <c r="F637" i="6"/>
  <c r="E637" i="6"/>
  <c r="D637" i="6"/>
  <c r="I636" i="6"/>
  <c r="H636" i="6"/>
  <c r="G636" i="6"/>
  <c r="F636" i="6"/>
  <c r="E636" i="6"/>
  <c r="D636" i="6"/>
  <c r="I635" i="6"/>
  <c r="H635" i="6"/>
  <c r="G635" i="6"/>
  <c r="F635" i="6"/>
  <c r="E635" i="6"/>
  <c r="D635" i="6"/>
  <c r="I634" i="6"/>
  <c r="H634" i="6"/>
  <c r="G634" i="6"/>
  <c r="F634" i="6"/>
  <c r="E634" i="6"/>
  <c r="D634" i="6"/>
  <c r="I633" i="6"/>
  <c r="H633" i="6"/>
  <c r="G633" i="6"/>
  <c r="F633" i="6"/>
  <c r="E633" i="6"/>
  <c r="D633" i="6"/>
  <c r="I632" i="6"/>
  <c r="H632" i="6"/>
  <c r="G632" i="6"/>
  <c r="F632" i="6"/>
  <c r="E632" i="6"/>
  <c r="D632" i="6"/>
  <c r="I631" i="6"/>
  <c r="H631" i="6"/>
  <c r="G631" i="6"/>
  <c r="F631" i="6"/>
  <c r="E631" i="6"/>
  <c r="D631" i="6"/>
  <c r="I630" i="6"/>
  <c r="H630" i="6"/>
  <c r="G630" i="6"/>
  <c r="F630" i="6"/>
  <c r="E630" i="6"/>
  <c r="D630" i="6"/>
  <c r="I629" i="6"/>
  <c r="H629" i="6"/>
  <c r="G629" i="6"/>
  <c r="F629" i="6"/>
  <c r="E629" i="6"/>
  <c r="D629" i="6"/>
  <c r="I628" i="6"/>
  <c r="H628" i="6"/>
  <c r="G628" i="6"/>
  <c r="F628" i="6"/>
  <c r="E628" i="6"/>
  <c r="D628" i="6"/>
  <c r="I627" i="6"/>
  <c r="H627" i="6"/>
  <c r="G627" i="6"/>
  <c r="F627" i="6"/>
  <c r="E627" i="6"/>
  <c r="D627" i="6"/>
  <c r="I626" i="6"/>
  <c r="H626" i="6"/>
  <c r="G626" i="6"/>
  <c r="F626" i="6"/>
  <c r="E626" i="6"/>
  <c r="D626" i="6"/>
  <c r="I625" i="6"/>
  <c r="H625" i="6"/>
  <c r="G625" i="6"/>
  <c r="F625" i="6"/>
  <c r="E625" i="6"/>
  <c r="D625" i="6"/>
  <c r="I624" i="6"/>
  <c r="H624" i="6"/>
  <c r="G624" i="6"/>
  <c r="F624" i="6"/>
  <c r="E624" i="6"/>
  <c r="D624" i="6"/>
  <c r="I623" i="6"/>
  <c r="H623" i="6"/>
  <c r="G623" i="6"/>
  <c r="F623" i="6"/>
  <c r="E623" i="6"/>
  <c r="D623" i="6"/>
  <c r="I622" i="6"/>
  <c r="H622" i="6"/>
  <c r="G622" i="6"/>
  <c r="F622" i="6"/>
  <c r="E622" i="6"/>
  <c r="D622" i="6"/>
  <c r="I621" i="6"/>
  <c r="H621" i="6"/>
  <c r="G621" i="6"/>
  <c r="F621" i="6"/>
  <c r="E621" i="6"/>
  <c r="D621" i="6"/>
  <c r="I620" i="6"/>
  <c r="H620" i="6"/>
  <c r="G620" i="6"/>
  <c r="F620" i="6"/>
  <c r="E620" i="6"/>
  <c r="D620" i="6"/>
  <c r="I619" i="6"/>
  <c r="H619" i="6"/>
  <c r="G619" i="6"/>
  <c r="F619" i="6"/>
  <c r="E619" i="6"/>
  <c r="D619" i="6"/>
  <c r="I618" i="6"/>
  <c r="H618" i="6"/>
  <c r="G618" i="6"/>
  <c r="F618" i="6"/>
  <c r="E618" i="6"/>
  <c r="D618" i="6"/>
  <c r="I617" i="6"/>
  <c r="H617" i="6"/>
  <c r="G617" i="6"/>
  <c r="F617" i="6"/>
  <c r="E617" i="6"/>
  <c r="D617" i="6"/>
  <c r="I616" i="6"/>
  <c r="H616" i="6"/>
  <c r="G616" i="6"/>
  <c r="F616" i="6"/>
  <c r="E616" i="6"/>
  <c r="D616" i="6"/>
  <c r="I615" i="6"/>
  <c r="H615" i="6"/>
  <c r="G615" i="6"/>
  <c r="F615" i="6"/>
  <c r="E615" i="6"/>
  <c r="D615" i="6"/>
  <c r="I614" i="6"/>
  <c r="H614" i="6"/>
  <c r="G614" i="6"/>
  <c r="F614" i="6"/>
  <c r="E614" i="6"/>
  <c r="D614" i="6"/>
  <c r="I613" i="6"/>
  <c r="H613" i="6"/>
  <c r="G613" i="6"/>
  <c r="F613" i="6"/>
  <c r="E613" i="6"/>
  <c r="D613" i="6"/>
  <c r="I612" i="6"/>
  <c r="H612" i="6"/>
  <c r="G612" i="6"/>
  <c r="F612" i="6"/>
  <c r="E612" i="6"/>
  <c r="D612" i="6"/>
  <c r="I611" i="6"/>
  <c r="H611" i="6"/>
  <c r="G611" i="6"/>
  <c r="F611" i="6"/>
  <c r="E611" i="6"/>
  <c r="D611" i="6"/>
  <c r="I610" i="6"/>
  <c r="H610" i="6"/>
  <c r="G610" i="6"/>
  <c r="F610" i="6"/>
  <c r="E610" i="6"/>
  <c r="D610" i="6"/>
  <c r="I609" i="6"/>
  <c r="H609" i="6"/>
  <c r="G609" i="6"/>
  <c r="F609" i="6"/>
  <c r="E609" i="6"/>
  <c r="D609" i="6"/>
  <c r="I608" i="6"/>
  <c r="H608" i="6"/>
  <c r="G608" i="6"/>
  <c r="F608" i="6"/>
  <c r="E608" i="6"/>
  <c r="D608" i="6"/>
  <c r="I607" i="6"/>
  <c r="H607" i="6"/>
  <c r="G607" i="6"/>
  <c r="F607" i="6"/>
  <c r="E607" i="6"/>
  <c r="D607" i="6"/>
  <c r="I606" i="6"/>
  <c r="H606" i="6"/>
  <c r="G606" i="6"/>
  <c r="F606" i="6"/>
  <c r="E606" i="6"/>
  <c r="D606" i="6"/>
  <c r="I605" i="6"/>
  <c r="H605" i="6"/>
  <c r="G605" i="6"/>
  <c r="F605" i="6"/>
  <c r="E605" i="6"/>
  <c r="D605" i="6"/>
  <c r="I604" i="6"/>
  <c r="H604" i="6"/>
  <c r="G604" i="6"/>
  <c r="F604" i="6"/>
  <c r="E604" i="6"/>
  <c r="D604" i="6"/>
  <c r="I603" i="6"/>
  <c r="H603" i="6"/>
  <c r="G603" i="6"/>
  <c r="F603" i="6"/>
  <c r="E603" i="6"/>
  <c r="D603" i="6"/>
  <c r="I602" i="6"/>
  <c r="H602" i="6"/>
  <c r="G602" i="6"/>
  <c r="F602" i="6"/>
  <c r="E602" i="6"/>
  <c r="D602" i="6"/>
  <c r="I601" i="6"/>
  <c r="H601" i="6"/>
  <c r="G601" i="6"/>
  <c r="F601" i="6"/>
  <c r="E601" i="6"/>
  <c r="D601" i="6"/>
  <c r="I600" i="6"/>
  <c r="H600" i="6"/>
  <c r="G600" i="6"/>
  <c r="F600" i="6"/>
  <c r="E600" i="6"/>
  <c r="D600" i="6"/>
  <c r="I599" i="6"/>
  <c r="H599" i="6"/>
  <c r="G599" i="6"/>
  <c r="F599" i="6"/>
  <c r="E599" i="6"/>
  <c r="D599" i="6"/>
  <c r="I598" i="6"/>
  <c r="H598" i="6"/>
  <c r="G598" i="6"/>
  <c r="F598" i="6"/>
  <c r="E598" i="6"/>
  <c r="D598" i="6"/>
  <c r="I597" i="6"/>
  <c r="H597" i="6"/>
  <c r="G597" i="6"/>
  <c r="F597" i="6"/>
  <c r="E597" i="6"/>
  <c r="D597" i="6"/>
  <c r="I596" i="6"/>
  <c r="H596" i="6"/>
  <c r="G596" i="6"/>
  <c r="F596" i="6"/>
  <c r="E596" i="6"/>
  <c r="D596" i="6"/>
  <c r="I595" i="6"/>
  <c r="H595" i="6"/>
  <c r="G595" i="6"/>
  <c r="F595" i="6"/>
  <c r="E595" i="6"/>
  <c r="D595" i="6"/>
  <c r="I594" i="6"/>
  <c r="H594" i="6"/>
  <c r="G594" i="6"/>
  <c r="F594" i="6"/>
  <c r="E594" i="6"/>
  <c r="D594" i="6"/>
  <c r="I593" i="6"/>
  <c r="H593" i="6"/>
  <c r="G593" i="6"/>
  <c r="F593" i="6"/>
  <c r="E593" i="6"/>
  <c r="D593" i="6"/>
  <c r="I592" i="6"/>
  <c r="H592" i="6"/>
  <c r="G592" i="6"/>
  <c r="F592" i="6"/>
  <c r="E592" i="6"/>
  <c r="D592" i="6"/>
  <c r="I591" i="6"/>
  <c r="H591" i="6"/>
  <c r="G591" i="6"/>
  <c r="F591" i="6"/>
  <c r="E591" i="6"/>
  <c r="D591" i="6"/>
  <c r="I590" i="6"/>
  <c r="H590" i="6"/>
  <c r="G590" i="6"/>
  <c r="F590" i="6"/>
  <c r="E590" i="6"/>
  <c r="D590" i="6"/>
  <c r="I589" i="6"/>
  <c r="H589" i="6"/>
  <c r="G589" i="6"/>
  <c r="F589" i="6"/>
  <c r="E589" i="6"/>
  <c r="D589" i="6"/>
  <c r="I588" i="6"/>
  <c r="H588" i="6"/>
  <c r="G588" i="6"/>
  <c r="F588" i="6"/>
  <c r="E588" i="6"/>
  <c r="D588" i="6"/>
  <c r="I587" i="6"/>
  <c r="H587" i="6"/>
  <c r="G587" i="6"/>
  <c r="F587" i="6"/>
  <c r="E587" i="6"/>
  <c r="D587" i="6"/>
  <c r="I586" i="6"/>
  <c r="H586" i="6"/>
  <c r="G586" i="6"/>
  <c r="F586" i="6"/>
  <c r="E586" i="6"/>
  <c r="D586" i="6"/>
  <c r="I585" i="6"/>
  <c r="H585" i="6"/>
  <c r="G585" i="6"/>
  <c r="F585" i="6"/>
  <c r="E585" i="6"/>
  <c r="D585" i="6"/>
  <c r="I584" i="6"/>
  <c r="H584" i="6"/>
  <c r="G584" i="6"/>
  <c r="F584" i="6"/>
  <c r="E584" i="6"/>
  <c r="D584" i="6"/>
  <c r="I583" i="6"/>
  <c r="H583" i="6"/>
  <c r="G583" i="6"/>
  <c r="F583" i="6"/>
  <c r="E583" i="6"/>
  <c r="D583" i="6"/>
  <c r="I582" i="6"/>
  <c r="H582" i="6"/>
  <c r="G582" i="6"/>
  <c r="F582" i="6"/>
  <c r="E582" i="6"/>
  <c r="D582" i="6"/>
  <c r="I581" i="6"/>
  <c r="H581" i="6"/>
  <c r="G581" i="6"/>
  <c r="F581" i="6"/>
  <c r="E581" i="6"/>
  <c r="D581" i="6"/>
  <c r="I580" i="6"/>
  <c r="H580" i="6"/>
  <c r="G580" i="6"/>
  <c r="F580" i="6"/>
  <c r="E580" i="6"/>
  <c r="D580" i="6"/>
  <c r="I579" i="6"/>
  <c r="H579" i="6"/>
  <c r="G579" i="6"/>
  <c r="F579" i="6"/>
  <c r="E579" i="6"/>
  <c r="D579" i="6"/>
  <c r="I578" i="6"/>
  <c r="H578" i="6"/>
  <c r="G578" i="6"/>
  <c r="F578" i="6"/>
  <c r="E578" i="6"/>
  <c r="D578" i="6"/>
  <c r="I577" i="6"/>
  <c r="H577" i="6"/>
  <c r="G577" i="6"/>
  <c r="F577" i="6"/>
  <c r="E577" i="6"/>
  <c r="D577" i="6"/>
  <c r="I576" i="6"/>
  <c r="H576" i="6"/>
  <c r="G576" i="6"/>
  <c r="F576" i="6"/>
  <c r="E576" i="6"/>
  <c r="D576" i="6"/>
  <c r="I575" i="6"/>
  <c r="H575" i="6"/>
  <c r="G575" i="6"/>
  <c r="F575" i="6"/>
  <c r="E575" i="6"/>
  <c r="D575" i="6"/>
  <c r="I574" i="6"/>
  <c r="H574" i="6"/>
  <c r="G574" i="6"/>
  <c r="F574" i="6"/>
  <c r="E574" i="6"/>
  <c r="D574" i="6"/>
  <c r="I573" i="6"/>
  <c r="H573" i="6"/>
  <c r="G573" i="6"/>
  <c r="F573" i="6"/>
  <c r="E573" i="6"/>
  <c r="D573" i="6"/>
  <c r="I572" i="6"/>
  <c r="H572" i="6"/>
  <c r="G572" i="6"/>
  <c r="F572" i="6"/>
  <c r="E572" i="6"/>
  <c r="D572" i="6"/>
  <c r="I571" i="6"/>
  <c r="H571" i="6"/>
  <c r="G571" i="6"/>
  <c r="F571" i="6"/>
  <c r="E571" i="6"/>
  <c r="D571" i="6"/>
  <c r="I570" i="6"/>
  <c r="H570" i="6"/>
  <c r="G570" i="6"/>
  <c r="F570" i="6"/>
  <c r="E570" i="6"/>
  <c r="D570" i="6"/>
  <c r="I569" i="6"/>
  <c r="H569" i="6"/>
  <c r="G569" i="6"/>
  <c r="F569" i="6"/>
  <c r="E569" i="6"/>
  <c r="D569" i="6"/>
  <c r="I568" i="6"/>
  <c r="H568" i="6"/>
  <c r="G568" i="6"/>
  <c r="F568" i="6"/>
  <c r="E568" i="6"/>
  <c r="D568" i="6"/>
  <c r="I567" i="6"/>
  <c r="H567" i="6"/>
  <c r="G567" i="6"/>
  <c r="F567" i="6"/>
  <c r="E567" i="6"/>
  <c r="D567" i="6"/>
  <c r="I566" i="6"/>
  <c r="H566" i="6"/>
  <c r="G566" i="6"/>
  <c r="F566" i="6"/>
  <c r="E566" i="6"/>
  <c r="D566" i="6"/>
  <c r="I565" i="6"/>
  <c r="H565" i="6"/>
  <c r="G565" i="6"/>
  <c r="F565" i="6"/>
  <c r="E565" i="6"/>
  <c r="D565" i="6"/>
  <c r="I564" i="6"/>
  <c r="H564" i="6"/>
  <c r="G564" i="6"/>
  <c r="F564" i="6"/>
  <c r="E564" i="6"/>
  <c r="D564" i="6"/>
  <c r="I563" i="6"/>
  <c r="H563" i="6"/>
  <c r="G563" i="6"/>
  <c r="F563" i="6"/>
  <c r="E563" i="6"/>
  <c r="D563" i="6"/>
  <c r="I562" i="6"/>
  <c r="H562" i="6"/>
  <c r="G562" i="6"/>
  <c r="F562" i="6"/>
  <c r="E562" i="6"/>
  <c r="D562" i="6"/>
  <c r="I561" i="6"/>
  <c r="H561" i="6"/>
  <c r="G561" i="6"/>
  <c r="F561" i="6"/>
  <c r="E561" i="6"/>
  <c r="D561" i="6"/>
  <c r="I560" i="6"/>
  <c r="H560" i="6"/>
  <c r="G560" i="6"/>
  <c r="F560" i="6"/>
  <c r="E560" i="6"/>
  <c r="D560" i="6"/>
  <c r="I559" i="6"/>
  <c r="H559" i="6"/>
  <c r="G559" i="6"/>
  <c r="F559" i="6"/>
  <c r="E559" i="6"/>
  <c r="D559" i="6"/>
  <c r="I558" i="6"/>
  <c r="H558" i="6"/>
  <c r="G558" i="6"/>
  <c r="F558" i="6"/>
  <c r="E558" i="6"/>
  <c r="D558" i="6"/>
  <c r="I557" i="6"/>
  <c r="H557" i="6"/>
  <c r="G557" i="6"/>
  <c r="F557" i="6"/>
  <c r="E557" i="6"/>
  <c r="D557" i="6"/>
  <c r="I556" i="6"/>
  <c r="H556" i="6"/>
  <c r="G556" i="6"/>
  <c r="F556" i="6"/>
  <c r="E556" i="6"/>
  <c r="D556" i="6"/>
  <c r="I555" i="6"/>
  <c r="H555" i="6"/>
  <c r="G555" i="6"/>
  <c r="F555" i="6"/>
  <c r="E555" i="6"/>
  <c r="D555" i="6"/>
  <c r="I554" i="6"/>
  <c r="H554" i="6"/>
  <c r="G554" i="6"/>
  <c r="F554" i="6"/>
  <c r="E554" i="6"/>
  <c r="D554" i="6"/>
  <c r="I553" i="6"/>
  <c r="H553" i="6"/>
  <c r="G553" i="6"/>
  <c r="F553" i="6"/>
  <c r="E553" i="6"/>
  <c r="D553" i="6"/>
  <c r="I552" i="6"/>
  <c r="H552" i="6"/>
  <c r="G552" i="6"/>
  <c r="F552" i="6"/>
  <c r="E552" i="6"/>
  <c r="D552" i="6"/>
  <c r="I551" i="6"/>
  <c r="H551" i="6"/>
  <c r="G551" i="6"/>
  <c r="F551" i="6"/>
  <c r="E551" i="6"/>
  <c r="D551" i="6"/>
  <c r="I550" i="6"/>
  <c r="H550" i="6"/>
  <c r="G550" i="6"/>
  <c r="F550" i="6"/>
  <c r="E550" i="6"/>
  <c r="D550" i="6"/>
  <c r="I549" i="6"/>
  <c r="H549" i="6"/>
  <c r="G549" i="6"/>
  <c r="F549" i="6"/>
  <c r="E549" i="6"/>
  <c r="D549" i="6"/>
  <c r="I548" i="6"/>
  <c r="H548" i="6"/>
  <c r="G548" i="6"/>
  <c r="F548" i="6"/>
  <c r="E548" i="6"/>
  <c r="D548" i="6"/>
  <c r="I547" i="6"/>
  <c r="H547" i="6"/>
  <c r="G547" i="6"/>
  <c r="F547" i="6"/>
  <c r="E547" i="6"/>
  <c r="D547" i="6"/>
  <c r="I546" i="6"/>
  <c r="H546" i="6"/>
  <c r="G546" i="6"/>
  <c r="F546" i="6"/>
  <c r="E546" i="6"/>
  <c r="D546" i="6"/>
  <c r="I545" i="6"/>
  <c r="H545" i="6"/>
  <c r="G545" i="6"/>
  <c r="F545" i="6"/>
  <c r="E545" i="6"/>
  <c r="D545" i="6"/>
  <c r="I544" i="6"/>
  <c r="H544" i="6"/>
  <c r="G544" i="6"/>
  <c r="F544" i="6"/>
  <c r="E544" i="6"/>
  <c r="D544" i="6"/>
  <c r="I543" i="6"/>
  <c r="H543" i="6"/>
  <c r="G543" i="6"/>
  <c r="F543" i="6"/>
  <c r="E543" i="6"/>
  <c r="D543" i="6"/>
  <c r="I542" i="6"/>
  <c r="H542" i="6"/>
  <c r="G542" i="6"/>
  <c r="F542" i="6"/>
  <c r="E542" i="6"/>
  <c r="D542" i="6"/>
  <c r="I541" i="6"/>
  <c r="H541" i="6"/>
  <c r="G541" i="6"/>
  <c r="F541" i="6"/>
  <c r="E541" i="6"/>
  <c r="D541" i="6"/>
  <c r="I540" i="6"/>
  <c r="H540" i="6"/>
  <c r="G540" i="6"/>
  <c r="F540" i="6"/>
  <c r="E540" i="6"/>
  <c r="D540" i="6"/>
  <c r="I539" i="6"/>
  <c r="H539" i="6"/>
  <c r="G539" i="6"/>
  <c r="F539" i="6"/>
  <c r="E539" i="6"/>
  <c r="D539" i="6"/>
  <c r="I538" i="6"/>
  <c r="H538" i="6"/>
  <c r="G538" i="6"/>
  <c r="F538" i="6"/>
  <c r="E538" i="6"/>
  <c r="D538" i="6"/>
  <c r="I537" i="6"/>
  <c r="H537" i="6"/>
  <c r="G537" i="6"/>
  <c r="F537" i="6"/>
  <c r="E537" i="6"/>
  <c r="D537" i="6"/>
  <c r="I536" i="6"/>
  <c r="H536" i="6"/>
  <c r="G536" i="6"/>
  <c r="F536" i="6"/>
  <c r="E536" i="6"/>
  <c r="D536" i="6"/>
  <c r="I535" i="6"/>
  <c r="H535" i="6"/>
  <c r="G535" i="6"/>
  <c r="F535" i="6"/>
  <c r="E535" i="6"/>
  <c r="D535" i="6"/>
  <c r="I534" i="6"/>
  <c r="H534" i="6"/>
  <c r="G534" i="6"/>
  <c r="F534" i="6"/>
  <c r="E534" i="6"/>
  <c r="D534" i="6"/>
  <c r="I533" i="6"/>
  <c r="H533" i="6"/>
  <c r="G533" i="6"/>
  <c r="F533" i="6"/>
  <c r="E533" i="6"/>
  <c r="D533" i="6"/>
  <c r="I532" i="6"/>
  <c r="H532" i="6"/>
  <c r="G532" i="6"/>
  <c r="F532" i="6"/>
  <c r="E532" i="6"/>
  <c r="D532" i="6"/>
  <c r="I531" i="6"/>
  <c r="H531" i="6"/>
  <c r="G531" i="6"/>
  <c r="F531" i="6"/>
  <c r="E531" i="6"/>
  <c r="D531" i="6"/>
  <c r="I530" i="6"/>
  <c r="H530" i="6"/>
  <c r="G530" i="6"/>
  <c r="F530" i="6"/>
  <c r="E530" i="6"/>
  <c r="D530" i="6"/>
  <c r="I529" i="6"/>
  <c r="H529" i="6"/>
  <c r="G529" i="6"/>
  <c r="F529" i="6"/>
  <c r="E529" i="6"/>
  <c r="D529" i="6"/>
  <c r="I528" i="6"/>
  <c r="H528" i="6"/>
  <c r="G528" i="6"/>
  <c r="F528" i="6"/>
  <c r="E528" i="6"/>
  <c r="D528" i="6"/>
  <c r="I527" i="6"/>
  <c r="H527" i="6"/>
  <c r="G527" i="6"/>
  <c r="F527" i="6"/>
  <c r="E527" i="6"/>
  <c r="D527" i="6"/>
  <c r="I526" i="6"/>
  <c r="H526" i="6"/>
  <c r="G526" i="6"/>
  <c r="F526" i="6"/>
  <c r="E526" i="6"/>
  <c r="D526" i="6"/>
  <c r="I525" i="6"/>
  <c r="H525" i="6"/>
  <c r="G525" i="6"/>
  <c r="F525" i="6"/>
  <c r="E525" i="6"/>
  <c r="D525" i="6"/>
  <c r="I524" i="6"/>
  <c r="H524" i="6"/>
  <c r="G524" i="6"/>
  <c r="F524" i="6"/>
  <c r="E524" i="6"/>
  <c r="D524" i="6"/>
  <c r="I523" i="6"/>
  <c r="H523" i="6"/>
  <c r="G523" i="6"/>
  <c r="F523" i="6"/>
  <c r="E523" i="6"/>
  <c r="D523" i="6"/>
  <c r="I522" i="6"/>
  <c r="H522" i="6"/>
  <c r="G522" i="6"/>
  <c r="F522" i="6"/>
  <c r="E522" i="6"/>
  <c r="D522" i="6"/>
  <c r="I521" i="6"/>
  <c r="H521" i="6"/>
  <c r="G521" i="6"/>
  <c r="F521" i="6"/>
  <c r="E521" i="6"/>
  <c r="D521" i="6"/>
  <c r="I520" i="6"/>
  <c r="H520" i="6"/>
  <c r="G520" i="6"/>
  <c r="F520" i="6"/>
  <c r="E520" i="6"/>
  <c r="D520" i="6"/>
  <c r="I519" i="6"/>
  <c r="H519" i="6"/>
  <c r="G519" i="6"/>
  <c r="F519" i="6"/>
  <c r="E519" i="6"/>
  <c r="D519" i="6"/>
  <c r="I518" i="6"/>
  <c r="H518" i="6"/>
  <c r="G518" i="6"/>
  <c r="F518" i="6"/>
  <c r="E518" i="6"/>
  <c r="D518" i="6"/>
  <c r="I517" i="6"/>
  <c r="H517" i="6"/>
  <c r="G517" i="6"/>
  <c r="F517" i="6"/>
  <c r="E517" i="6"/>
  <c r="D517" i="6"/>
  <c r="I516" i="6"/>
  <c r="H516" i="6"/>
  <c r="G516" i="6"/>
  <c r="F516" i="6"/>
  <c r="E516" i="6"/>
  <c r="D516" i="6"/>
  <c r="I515" i="6"/>
  <c r="H515" i="6"/>
  <c r="G515" i="6"/>
  <c r="F515" i="6"/>
  <c r="E515" i="6"/>
  <c r="D515" i="6"/>
  <c r="I514" i="6"/>
  <c r="H514" i="6"/>
  <c r="G514" i="6"/>
  <c r="F514" i="6"/>
  <c r="E514" i="6"/>
  <c r="D514" i="6"/>
  <c r="I513" i="6"/>
  <c r="H513" i="6"/>
  <c r="G513" i="6"/>
  <c r="F513" i="6"/>
  <c r="E513" i="6"/>
  <c r="D513" i="6"/>
  <c r="I512" i="6"/>
  <c r="H512" i="6"/>
  <c r="G512" i="6"/>
  <c r="F512" i="6"/>
  <c r="E512" i="6"/>
  <c r="D512" i="6"/>
  <c r="I511" i="6"/>
  <c r="H511" i="6"/>
  <c r="G511" i="6"/>
  <c r="F511" i="6"/>
  <c r="E511" i="6"/>
  <c r="D511" i="6"/>
  <c r="I510" i="6"/>
  <c r="H510" i="6"/>
  <c r="G510" i="6"/>
  <c r="F510" i="6"/>
  <c r="E510" i="6"/>
  <c r="D510" i="6"/>
  <c r="I509" i="6"/>
  <c r="H509" i="6"/>
  <c r="G509" i="6"/>
  <c r="F509" i="6"/>
  <c r="E509" i="6"/>
  <c r="D509" i="6"/>
  <c r="I508" i="6"/>
  <c r="H508" i="6"/>
  <c r="G508" i="6"/>
  <c r="F508" i="6"/>
  <c r="E508" i="6"/>
  <c r="D508" i="6"/>
  <c r="I507" i="6"/>
  <c r="H507" i="6"/>
  <c r="G507" i="6"/>
  <c r="F507" i="6"/>
  <c r="E507" i="6"/>
  <c r="D507" i="6"/>
  <c r="I506" i="6"/>
  <c r="H506" i="6"/>
  <c r="G506" i="6"/>
  <c r="F506" i="6"/>
  <c r="E506" i="6"/>
  <c r="D506" i="6"/>
  <c r="I505" i="6"/>
  <c r="H505" i="6"/>
  <c r="G505" i="6"/>
  <c r="F505" i="6"/>
  <c r="E505" i="6"/>
  <c r="D505" i="6"/>
  <c r="I504" i="6"/>
  <c r="H504" i="6"/>
  <c r="G504" i="6"/>
  <c r="F504" i="6"/>
  <c r="E504" i="6"/>
  <c r="D504" i="6"/>
  <c r="I503" i="6"/>
  <c r="H503" i="6"/>
  <c r="G503" i="6"/>
  <c r="F503" i="6"/>
  <c r="E503" i="6"/>
  <c r="D503" i="6"/>
  <c r="I502" i="6"/>
  <c r="H502" i="6"/>
  <c r="G502" i="6"/>
  <c r="F502" i="6"/>
  <c r="E502" i="6"/>
  <c r="D502" i="6"/>
  <c r="I501" i="6"/>
  <c r="H501" i="6"/>
  <c r="G501" i="6"/>
  <c r="F501" i="6"/>
  <c r="E501" i="6"/>
  <c r="D501" i="6"/>
  <c r="I500" i="6"/>
  <c r="H500" i="6"/>
  <c r="G500" i="6"/>
  <c r="F500" i="6"/>
  <c r="E500" i="6"/>
  <c r="D500" i="6"/>
  <c r="I499" i="6"/>
  <c r="H499" i="6"/>
  <c r="G499" i="6"/>
  <c r="F499" i="6"/>
  <c r="E499" i="6"/>
  <c r="D499" i="6"/>
  <c r="I498" i="6"/>
  <c r="H498" i="6"/>
  <c r="G498" i="6"/>
  <c r="F498" i="6"/>
  <c r="E498" i="6"/>
  <c r="D498" i="6"/>
  <c r="I497" i="6"/>
  <c r="H497" i="6"/>
  <c r="G497" i="6"/>
  <c r="F497" i="6"/>
  <c r="E497" i="6"/>
  <c r="D497" i="6"/>
  <c r="I496" i="6"/>
  <c r="H496" i="6"/>
  <c r="G496" i="6"/>
  <c r="F496" i="6"/>
  <c r="E496" i="6"/>
  <c r="D496" i="6"/>
  <c r="I495" i="6"/>
  <c r="H495" i="6"/>
  <c r="G495" i="6"/>
  <c r="F495" i="6"/>
  <c r="E495" i="6"/>
  <c r="D495" i="6"/>
  <c r="I494" i="6"/>
  <c r="H494" i="6"/>
  <c r="G494" i="6"/>
  <c r="F494" i="6"/>
  <c r="E494" i="6"/>
  <c r="D494" i="6"/>
  <c r="I493" i="6"/>
  <c r="H493" i="6"/>
  <c r="G493" i="6"/>
  <c r="F493" i="6"/>
  <c r="E493" i="6"/>
  <c r="D493" i="6"/>
  <c r="I492" i="6"/>
  <c r="H492" i="6"/>
  <c r="G492" i="6"/>
  <c r="F492" i="6"/>
  <c r="E492" i="6"/>
  <c r="D492" i="6"/>
  <c r="I491" i="6"/>
  <c r="H491" i="6"/>
  <c r="G491" i="6"/>
  <c r="F491" i="6"/>
  <c r="E491" i="6"/>
  <c r="D491" i="6"/>
  <c r="I490" i="6"/>
  <c r="H490" i="6"/>
  <c r="G490" i="6"/>
  <c r="F490" i="6"/>
  <c r="E490" i="6"/>
  <c r="D490" i="6"/>
  <c r="I489" i="6"/>
  <c r="H489" i="6"/>
  <c r="G489" i="6"/>
  <c r="F489" i="6"/>
  <c r="E489" i="6"/>
  <c r="D489" i="6"/>
  <c r="I488" i="6"/>
  <c r="H488" i="6"/>
  <c r="G488" i="6"/>
  <c r="F488" i="6"/>
  <c r="E488" i="6"/>
  <c r="D488" i="6"/>
  <c r="I487" i="6"/>
  <c r="H487" i="6"/>
  <c r="G487" i="6"/>
  <c r="F487" i="6"/>
  <c r="E487" i="6"/>
  <c r="D487" i="6"/>
  <c r="I486" i="6"/>
  <c r="H486" i="6"/>
  <c r="G486" i="6"/>
  <c r="F486" i="6"/>
  <c r="E486" i="6"/>
  <c r="D486" i="6"/>
  <c r="I485" i="6"/>
  <c r="H485" i="6"/>
  <c r="G485" i="6"/>
  <c r="F485" i="6"/>
  <c r="E485" i="6"/>
  <c r="D485" i="6"/>
  <c r="I484" i="6"/>
  <c r="H484" i="6"/>
  <c r="G484" i="6"/>
  <c r="F484" i="6"/>
  <c r="E484" i="6"/>
  <c r="D484" i="6"/>
  <c r="I483" i="6"/>
  <c r="H483" i="6"/>
  <c r="G483" i="6"/>
  <c r="F483" i="6"/>
  <c r="E483" i="6"/>
  <c r="D483" i="6"/>
  <c r="I482" i="6"/>
  <c r="H482" i="6"/>
  <c r="G482" i="6"/>
  <c r="F482" i="6"/>
  <c r="E482" i="6"/>
  <c r="D482" i="6"/>
  <c r="I481" i="6"/>
  <c r="H481" i="6"/>
  <c r="G481" i="6"/>
  <c r="F481" i="6"/>
  <c r="E481" i="6"/>
  <c r="D481" i="6"/>
  <c r="I480" i="6"/>
  <c r="H480" i="6"/>
  <c r="G480" i="6"/>
  <c r="F480" i="6"/>
  <c r="E480" i="6"/>
  <c r="D480" i="6"/>
  <c r="I479" i="6"/>
  <c r="H479" i="6"/>
  <c r="G479" i="6"/>
  <c r="F479" i="6"/>
  <c r="E479" i="6"/>
  <c r="D479" i="6"/>
  <c r="I478" i="6"/>
  <c r="H478" i="6"/>
  <c r="G478" i="6"/>
  <c r="F478" i="6"/>
  <c r="E478" i="6"/>
  <c r="D478" i="6"/>
  <c r="I477" i="6"/>
  <c r="H477" i="6"/>
  <c r="G477" i="6"/>
  <c r="F477" i="6"/>
  <c r="E477" i="6"/>
  <c r="D477" i="6"/>
  <c r="I476" i="6"/>
  <c r="H476" i="6"/>
  <c r="G476" i="6"/>
  <c r="F476" i="6"/>
  <c r="E476" i="6"/>
  <c r="D476" i="6"/>
  <c r="I475" i="6"/>
  <c r="H475" i="6"/>
  <c r="G475" i="6"/>
  <c r="F475" i="6"/>
  <c r="E475" i="6"/>
  <c r="D475" i="6"/>
  <c r="I474" i="6"/>
  <c r="H474" i="6"/>
  <c r="G474" i="6"/>
  <c r="F474" i="6"/>
  <c r="E474" i="6"/>
  <c r="D474" i="6"/>
  <c r="I473" i="6"/>
  <c r="H473" i="6"/>
  <c r="G473" i="6"/>
  <c r="F473" i="6"/>
  <c r="E473" i="6"/>
  <c r="D473" i="6"/>
  <c r="I472" i="6"/>
  <c r="H472" i="6"/>
  <c r="G472" i="6"/>
  <c r="F472" i="6"/>
  <c r="E472" i="6"/>
  <c r="D472" i="6"/>
  <c r="I471" i="6"/>
  <c r="H471" i="6"/>
  <c r="G471" i="6"/>
  <c r="F471" i="6"/>
  <c r="E471" i="6"/>
  <c r="D471" i="6"/>
  <c r="I470" i="6"/>
  <c r="H470" i="6"/>
  <c r="G470" i="6"/>
  <c r="F470" i="6"/>
  <c r="E470" i="6"/>
  <c r="D470" i="6"/>
  <c r="I469" i="6"/>
  <c r="H469" i="6"/>
  <c r="G469" i="6"/>
  <c r="F469" i="6"/>
  <c r="E469" i="6"/>
  <c r="D469" i="6"/>
  <c r="I468" i="6"/>
  <c r="H468" i="6"/>
  <c r="G468" i="6"/>
  <c r="F468" i="6"/>
  <c r="E468" i="6"/>
  <c r="D468" i="6"/>
  <c r="I467" i="6"/>
  <c r="H467" i="6"/>
  <c r="G467" i="6"/>
  <c r="F467" i="6"/>
  <c r="E467" i="6"/>
  <c r="D467" i="6"/>
  <c r="I466" i="6"/>
  <c r="H466" i="6"/>
  <c r="G466" i="6"/>
  <c r="F466" i="6"/>
  <c r="E466" i="6"/>
  <c r="D466" i="6"/>
  <c r="I465" i="6"/>
  <c r="H465" i="6"/>
  <c r="G465" i="6"/>
  <c r="F465" i="6"/>
  <c r="E465" i="6"/>
  <c r="D465" i="6"/>
  <c r="I464" i="6"/>
  <c r="H464" i="6"/>
  <c r="G464" i="6"/>
  <c r="F464" i="6"/>
  <c r="E464" i="6"/>
  <c r="D464" i="6"/>
  <c r="I463" i="6"/>
  <c r="H463" i="6"/>
  <c r="G463" i="6"/>
  <c r="F463" i="6"/>
  <c r="E463" i="6"/>
  <c r="D463" i="6"/>
  <c r="I462" i="6"/>
  <c r="H462" i="6"/>
  <c r="G462" i="6"/>
  <c r="F462" i="6"/>
  <c r="E462" i="6"/>
  <c r="D462" i="6"/>
  <c r="I461" i="6"/>
  <c r="H461" i="6"/>
  <c r="G461" i="6"/>
  <c r="F461" i="6"/>
  <c r="E461" i="6"/>
  <c r="D461" i="6"/>
  <c r="I460" i="6"/>
  <c r="H460" i="6"/>
  <c r="G460" i="6"/>
  <c r="F460" i="6"/>
  <c r="E460" i="6"/>
  <c r="D460" i="6"/>
  <c r="I459" i="6"/>
  <c r="H459" i="6"/>
  <c r="G459" i="6"/>
  <c r="F459" i="6"/>
  <c r="E459" i="6"/>
  <c r="D459" i="6"/>
  <c r="I458" i="6"/>
  <c r="H458" i="6"/>
  <c r="G458" i="6"/>
  <c r="F458" i="6"/>
  <c r="E458" i="6"/>
  <c r="D458" i="6"/>
  <c r="I457" i="6"/>
  <c r="H457" i="6"/>
  <c r="G457" i="6"/>
  <c r="F457" i="6"/>
  <c r="E457" i="6"/>
  <c r="D457" i="6"/>
  <c r="I456" i="6"/>
  <c r="H456" i="6"/>
  <c r="G456" i="6"/>
  <c r="F456" i="6"/>
  <c r="E456" i="6"/>
  <c r="D456" i="6"/>
  <c r="I455" i="6"/>
  <c r="H455" i="6"/>
  <c r="G455" i="6"/>
  <c r="F455" i="6"/>
  <c r="E455" i="6"/>
  <c r="D455" i="6"/>
  <c r="I454" i="6"/>
  <c r="H454" i="6"/>
  <c r="G454" i="6"/>
  <c r="F454" i="6"/>
  <c r="E454" i="6"/>
  <c r="D454" i="6"/>
  <c r="I453" i="6"/>
  <c r="H453" i="6"/>
  <c r="G453" i="6"/>
  <c r="F453" i="6"/>
  <c r="E453" i="6"/>
  <c r="D453" i="6"/>
  <c r="I452" i="6"/>
  <c r="H452" i="6"/>
  <c r="G452" i="6"/>
  <c r="F452" i="6"/>
  <c r="E452" i="6"/>
  <c r="D452" i="6"/>
  <c r="I451" i="6"/>
  <c r="H451" i="6"/>
  <c r="G451" i="6"/>
  <c r="F451" i="6"/>
  <c r="E451" i="6"/>
  <c r="D451" i="6"/>
  <c r="I450" i="6"/>
  <c r="H450" i="6"/>
  <c r="G450" i="6"/>
  <c r="F450" i="6"/>
  <c r="E450" i="6"/>
  <c r="D450" i="6"/>
  <c r="I449" i="6"/>
  <c r="H449" i="6"/>
  <c r="G449" i="6"/>
  <c r="F449" i="6"/>
  <c r="E449" i="6"/>
  <c r="D449" i="6"/>
  <c r="I448" i="6"/>
  <c r="H448" i="6"/>
  <c r="G448" i="6"/>
  <c r="F448" i="6"/>
  <c r="E448" i="6"/>
  <c r="D448" i="6"/>
  <c r="I447" i="6"/>
  <c r="H447" i="6"/>
  <c r="G447" i="6"/>
  <c r="F447" i="6"/>
  <c r="E447" i="6"/>
  <c r="D447" i="6"/>
  <c r="I446" i="6"/>
  <c r="H446" i="6"/>
  <c r="G446" i="6"/>
  <c r="F446" i="6"/>
  <c r="E446" i="6"/>
  <c r="D446" i="6"/>
  <c r="I445" i="6"/>
  <c r="H445" i="6"/>
  <c r="G445" i="6"/>
  <c r="F445" i="6"/>
  <c r="E445" i="6"/>
  <c r="D445" i="6"/>
  <c r="I444" i="6"/>
  <c r="H444" i="6"/>
  <c r="G444" i="6"/>
  <c r="F444" i="6"/>
  <c r="E444" i="6"/>
  <c r="D444" i="6"/>
  <c r="I443" i="6"/>
  <c r="H443" i="6"/>
  <c r="G443" i="6"/>
  <c r="F443" i="6"/>
  <c r="E443" i="6"/>
  <c r="D443" i="6"/>
  <c r="I442" i="6"/>
  <c r="H442" i="6"/>
  <c r="G442" i="6"/>
  <c r="F442" i="6"/>
  <c r="E442" i="6"/>
  <c r="D442" i="6"/>
  <c r="I441" i="6"/>
  <c r="H441" i="6"/>
  <c r="G441" i="6"/>
  <c r="F441" i="6"/>
  <c r="E441" i="6"/>
  <c r="D441" i="6"/>
  <c r="I440" i="6"/>
  <c r="H440" i="6"/>
  <c r="G440" i="6"/>
  <c r="F440" i="6"/>
  <c r="E440" i="6"/>
  <c r="D440" i="6"/>
  <c r="I439" i="6"/>
  <c r="H439" i="6"/>
  <c r="G439" i="6"/>
  <c r="F439" i="6"/>
  <c r="E439" i="6"/>
  <c r="D439" i="6"/>
  <c r="I438" i="6"/>
  <c r="H438" i="6"/>
  <c r="G438" i="6"/>
  <c r="F438" i="6"/>
  <c r="E438" i="6"/>
  <c r="D438" i="6"/>
  <c r="I437" i="6"/>
  <c r="H437" i="6"/>
  <c r="G437" i="6"/>
  <c r="F437" i="6"/>
  <c r="E437" i="6"/>
  <c r="D437" i="6"/>
  <c r="I436" i="6"/>
  <c r="H436" i="6"/>
  <c r="G436" i="6"/>
  <c r="F436" i="6"/>
  <c r="E436" i="6"/>
  <c r="D436" i="6"/>
  <c r="I435" i="6"/>
  <c r="H435" i="6"/>
  <c r="G435" i="6"/>
  <c r="F435" i="6"/>
  <c r="E435" i="6"/>
  <c r="D435" i="6"/>
  <c r="I434" i="6"/>
  <c r="H434" i="6"/>
  <c r="G434" i="6"/>
  <c r="F434" i="6"/>
  <c r="E434" i="6"/>
  <c r="D434" i="6"/>
  <c r="I433" i="6"/>
  <c r="H433" i="6"/>
  <c r="G433" i="6"/>
  <c r="F433" i="6"/>
  <c r="E433" i="6"/>
  <c r="D433" i="6"/>
  <c r="I432" i="6"/>
  <c r="H432" i="6"/>
  <c r="G432" i="6"/>
  <c r="F432" i="6"/>
  <c r="E432" i="6"/>
  <c r="D432" i="6"/>
  <c r="I431" i="6"/>
  <c r="H431" i="6"/>
  <c r="G431" i="6"/>
  <c r="F431" i="6"/>
  <c r="E431" i="6"/>
  <c r="D431" i="6"/>
  <c r="I430" i="6"/>
  <c r="H430" i="6"/>
  <c r="G430" i="6"/>
  <c r="F430" i="6"/>
  <c r="E430" i="6"/>
  <c r="D430" i="6"/>
  <c r="I429" i="6"/>
  <c r="H429" i="6"/>
  <c r="G429" i="6"/>
  <c r="F429" i="6"/>
  <c r="E429" i="6"/>
  <c r="D429" i="6"/>
  <c r="I428" i="6"/>
  <c r="H428" i="6"/>
  <c r="G428" i="6"/>
  <c r="F428" i="6"/>
  <c r="E428" i="6"/>
  <c r="D428" i="6"/>
  <c r="I427" i="6"/>
  <c r="H427" i="6"/>
  <c r="G427" i="6"/>
  <c r="F427" i="6"/>
  <c r="E427" i="6"/>
  <c r="D427" i="6"/>
  <c r="I426" i="6"/>
  <c r="H426" i="6"/>
  <c r="G426" i="6"/>
  <c r="F426" i="6"/>
  <c r="E426" i="6"/>
  <c r="D426" i="6"/>
  <c r="I425" i="6"/>
  <c r="H425" i="6"/>
  <c r="G425" i="6"/>
  <c r="F425" i="6"/>
  <c r="E425" i="6"/>
  <c r="D425" i="6"/>
  <c r="I424" i="6"/>
  <c r="H424" i="6"/>
  <c r="G424" i="6"/>
  <c r="F424" i="6"/>
  <c r="E424" i="6"/>
  <c r="D424" i="6"/>
  <c r="I423" i="6"/>
  <c r="H423" i="6"/>
  <c r="G423" i="6"/>
  <c r="F423" i="6"/>
  <c r="E423" i="6"/>
  <c r="D423" i="6"/>
  <c r="I422" i="6"/>
  <c r="H422" i="6"/>
  <c r="G422" i="6"/>
  <c r="F422" i="6"/>
  <c r="E422" i="6"/>
  <c r="D422" i="6"/>
  <c r="I421" i="6"/>
  <c r="H421" i="6"/>
  <c r="G421" i="6"/>
  <c r="F421" i="6"/>
  <c r="E421" i="6"/>
  <c r="D421" i="6"/>
  <c r="I420" i="6"/>
  <c r="H420" i="6"/>
  <c r="G420" i="6"/>
  <c r="F420" i="6"/>
  <c r="E420" i="6"/>
  <c r="D420" i="6"/>
  <c r="I419" i="6"/>
  <c r="H419" i="6"/>
  <c r="G419" i="6"/>
  <c r="F419" i="6"/>
  <c r="E419" i="6"/>
  <c r="D419" i="6"/>
  <c r="I418" i="6"/>
  <c r="H418" i="6"/>
  <c r="G418" i="6"/>
  <c r="F418" i="6"/>
  <c r="E418" i="6"/>
  <c r="D418" i="6"/>
  <c r="I417" i="6"/>
  <c r="H417" i="6"/>
  <c r="G417" i="6"/>
  <c r="F417" i="6"/>
  <c r="E417" i="6"/>
  <c r="D417" i="6"/>
  <c r="I416" i="6"/>
  <c r="H416" i="6"/>
  <c r="G416" i="6"/>
  <c r="F416" i="6"/>
  <c r="E416" i="6"/>
  <c r="D416" i="6"/>
  <c r="I415" i="6"/>
  <c r="H415" i="6"/>
  <c r="G415" i="6"/>
  <c r="F415" i="6"/>
  <c r="E415" i="6"/>
  <c r="D415" i="6"/>
  <c r="I414" i="6"/>
  <c r="H414" i="6"/>
  <c r="G414" i="6"/>
  <c r="F414" i="6"/>
  <c r="E414" i="6"/>
  <c r="D414" i="6"/>
  <c r="I413" i="6"/>
  <c r="H413" i="6"/>
  <c r="G413" i="6"/>
  <c r="F413" i="6"/>
  <c r="E413" i="6"/>
  <c r="D413" i="6"/>
  <c r="I412" i="6"/>
  <c r="H412" i="6"/>
  <c r="G412" i="6"/>
  <c r="F412" i="6"/>
  <c r="E412" i="6"/>
  <c r="D412" i="6"/>
  <c r="I411" i="6"/>
  <c r="H411" i="6"/>
  <c r="G411" i="6"/>
  <c r="F411" i="6"/>
  <c r="E411" i="6"/>
  <c r="D411" i="6"/>
  <c r="I410" i="6"/>
  <c r="H410" i="6"/>
  <c r="G410" i="6"/>
  <c r="F410" i="6"/>
  <c r="E410" i="6"/>
  <c r="D410" i="6"/>
  <c r="I409" i="6"/>
  <c r="H409" i="6"/>
  <c r="G409" i="6"/>
  <c r="F409" i="6"/>
  <c r="E409" i="6"/>
  <c r="D409" i="6"/>
  <c r="I408" i="6"/>
  <c r="H408" i="6"/>
  <c r="G408" i="6"/>
  <c r="F408" i="6"/>
  <c r="E408" i="6"/>
  <c r="D408" i="6"/>
  <c r="I407" i="6"/>
  <c r="H407" i="6"/>
  <c r="G407" i="6"/>
  <c r="F407" i="6"/>
  <c r="E407" i="6"/>
  <c r="D407" i="6"/>
  <c r="I406" i="6"/>
  <c r="H406" i="6"/>
  <c r="G406" i="6"/>
  <c r="F406" i="6"/>
  <c r="E406" i="6"/>
  <c r="D406" i="6"/>
  <c r="I405" i="6"/>
  <c r="H405" i="6"/>
  <c r="G405" i="6"/>
  <c r="F405" i="6"/>
  <c r="E405" i="6"/>
  <c r="D405" i="6"/>
  <c r="I404" i="6"/>
  <c r="H404" i="6"/>
  <c r="G404" i="6"/>
  <c r="F404" i="6"/>
  <c r="E404" i="6"/>
  <c r="D404" i="6"/>
  <c r="I403" i="6"/>
  <c r="H403" i="6"/>
  <c r="G403" i="6"/>
  <c r="F403" i="6"/>
  <c r="E403" i="6"/>
  <c r="D403" i="6"/>
  <c r="I402" i="6"/>
  <c r="H402" i="6"/>
  <c r="G402" i="6"/>
  <c r="F402" i="6"/>
  <c r="E402" i="6"/>
  <c r="D402" i="6"/>
  <c r="I401" i="6"/>
  <c r="H401" i="6"/>
  <c r="G401" i="6"/>
  <c r="F401" i="6"/>
  <c r="E401" i="6"/>
  <c r="D401" i="6"/>
  <c r="I400" i="6"/>
  <c r="H400" i="6"/>
  <c r="G400" i="6"/>
  <c r="F400" i="6"/>
  <c r="E400" i="6"/>
  <c r="D400" i="6"/>
  <c r="I399" i="6"/>
  <c r="H399" i="6"/>
  <c r="G399" i="6"/>
  <c r="F399" i="6"/>
  <c r="E399" i="6"/>
  <c r="D399" i="6"/>
  <c r="I398" i="6"/>
  <c r="H398" i="6"/>
  <c r="G398" i="6"/>
  <c r="F398" i="6"/>
  <c r="E398" i="6"/>
  <c r="D398" i="6"/>
  <c r="I397" i="6"/>
  <c r="H397" i="6"/>
  <c r="G397" i="6"/>
  <c r="F397" i="6"/>
  <c r="E397" i="6"/>
  <c r="D397" i="6"/>
  <c r="I396" i="6"/>
  <c r="H396" i="6"/>
  <c r="G396" i="6"/>
  <c r="F396" i="6"/>
  <c r="E396" i="6"/>
  <c r="D396" i="6"/>
  <c r="I395" i="6"/>
  <c r="H395" i="6"/>
  <c r="G395" i="6"/>
  <c r="F395" i="6"/>
  <c r="E395" i="6"/>
  <c r="D395" i="6"/>
  <c r="I394" i="6"/>
  <c r="H394" i="6"/>
  <c r="G394" i="6"/>
  <c r="F394" i="6"/>
  <c r="E394" i="6"/>
  <c r="D394" i="6"/>
  <c r="I393" i="6"/>
  <c r="H393" i="6"/>
  <c r="G393" i="6"/>
  <c r="F393" i="6"/>
  <c r="E393" i="6"/>
  <c r="D393" i="6"/>
  <c r="I392" i="6"/>
  <c r="H392" i="6"/>
  <c r="G392" i="6"/>
  <c r="F392" i="6"/>
  <c r="E392" i="6"/>
  <c r="D392" i="6"/>
  <c r="I391" i="6"/>
  <c r="H391" i="6"/>
  <c r="G391" i="6"/>
  <c r="F391" i="6"/>
  <c r="E391" i="6"/>
  <c r="D391" i="6"/>
  <c r="I390" i="6"/>
  <c r="H390" i="6"/>
  <c r="G390" i="6"/>
  <c r="F390" i="6"/>
  <c r="E390" i="6"/>
  <c r="D390" i="6"/>
  <c r="I389" i="6"/>
  <c r="H389" i="6"/>
  <c r="G389" i="6"/>
  <c r="F389" i="6"/>
  <c r="E389" i="6"/>
  <c r="D389" i="6"/>
  <c r="I388" i="6"/>
  <c r="H388" i="6"/>
  <c r="G388" i="6"/>
  <c r="F388" i="6"/>
  <c r="E388" i="6"/>
  <c r="D388" i="6"/>
  <c r="I387" i="6"/>
  <c r="H387" i="6"/>
  <c r="G387" i="6"/>
  <c r="F387" i="6"/>
  <c r="E387" i="6"/>
  <c r="D387" i="6"/>
  <c r="I386" i="6"/>
  <c r="H386" i="6"/>
  <c r="G386" i="6"/>
  <c r="F386" i="6"/>
  <c r="E386" i="6"/>
  <c r="D386" i="6"/>
  <c r="I385" i="6"/>
  <c r="H385" i="6"/>
  <c r="G385" i="6"/>
  <c r="F385" i="6"/>
  <c r="E385" i="6"/>
  <c r="D385" i="6"/>
  <c r="I384" i="6"/>
  <c r="H384" i="6"/>
  <c r="G384" i="6"/>
  <c r="F384" i="6"/>
  <c r="E384" i="6"/>
  <c r="D384" i="6"/>
  <c r="I383" i="6"/>
  <c r="H383" i="6"/>
  <c r="G383" i="6"/>
  <c r="F383" i="6"/>
  <c r="E383" i="6"/>
  <c r="D383" i="6"/>
  <c r="I382" i="6"/>
  <c r="H382" i="6"/>
  <c r="G382" i="6"/>
  <c r="F382" i="6"/>
  <c r="E382" i="6"/>
  <c r="D382" i="6"/>
  <c r="I381" i="6"/>
  <c r="H381" i="6"/>
  <c r="G381" i="6"/>
  <c r="F381" i="6"/>
  <c r="E381" i="6"/>
  <c r="D381" i="6"/>
  <c r="I380" i="6"/>
  <c r="H380" i="6"/>
  <c r="G380" i="6"/>
  <c r="F380" i="6"/>
  <c r="E380" i="6"/>
  <c r="D380" i="6"/>
  <c r="I379" i="6"/>
  <c r="H379" i="6"/>
  <c r="G379" i="6"/>
  <c r="F379" i="6"/>
  <c r="E379" i="6"/>
  <c r="D379" i="6"/>
  <c r="I378" i="6"/>
  <c r="H378" i="6"/>
  <c r="G378" i="6"/>
  <c r="F378" i="6"/>
  <c r="E378" i="6"/>
  <c r="D378" i="6"/>
  <c r="I377" i="6"/>
  <c r="H377" i="6"/>
  <c r="G377" i="6"/>
  <c r="F377" i="6"/>
  <c r="E377" i="6"/>
  <c r="D377" i="6"/>
  <c r="I376" i="6"/>
  <c r="H376" i="6"/>
  <c r="G376" i="6"/>
  <c r="F376" i="6"/>
  <c r="E376" i="6"/>
  <c r="D376" i="6"/>
  <c r="I375" i="6"/>
  <c r="H375" i="6"/>
  <c r="G375" i="6"/>
  <c r="F375" i="6"/>
  <c r="E375" i="6"/>
  <c r="D375" i="6"/>
  <c r="I374" i="6"/>
  <c r="H374" i="6"/>
  <c r="G374" i="6"/>
  <c r="F374" i="6"/>
  <c r="E374" i="6"/>
  <c r="D374" i="6"/>
  <c r="I373" i="6"/>
  <c r="H373" i="6"/>
  <c r="G373" i="6"/>
  <c r="F373" i="6"/>
  <c r="E373" i="6"/>
  <c r="D373" i="6"/>
  <c r="I372" i="6"/>
  <c r="H372" i="6"/>
  <c r="G372" i="6"/>
  <c r="F372" i="6"/>
  <c r="E372" i="6"/>
  <c r="D372" i="6"/>
  <c r="I371" i="6"/>
  <c r="H371" i="6"/>
  <c r="G371" i="6"/>
  <c r="F371" i="6"/>
  <c r="E371" i="6"/>
  <c r="D371" i="6"/>
  <c r="I370" i="6"/>
  <c r="H370" i="6"/>
  <c r="G370" i="6"/>
  <c r="F370" i="6"/>
  <c r="E370" i="6"/>
  <c r="D370" i="6"/>
  <c r="I369" i="6"/>
  <c r="H369" i="6"/>
  <c r="G369" i="6"/>
  <c r="F369" i="6"/>
  <c r="E369" i="6"/>
  <c r="D369" i="6"/>
  <c r="I368" i="6"/>
  <c r="H368" i="6"/>
  <c r="G368" i="6"/>
  <c r="F368" i="6"/>
  <c r="E368" i="6"/>
  <c r="D368" i="6"/>
  <c r="I367" i="6"/>
  <c r="H367" i="6"/>
  <c r="G367" i="6"/>
  <c r="F367" i="6"/>
  <c r="E367" i="6"/>
  <c r="D367" i="6"/>
  <c r="I366" i="6"/>
  <c r="H366" i="6"/>
  <c r="G366" i="6"/>
  <c r="F366" i="6"/>
  <c r="E366" i="6"/>
  <c r="D366" i="6"/>
  <c r="I365" i="6"/>
  <c r="H365" i="6"/>
  <c r="G365" i="6"/>
  <c r="F365" i="6"/>
  <c r="E365" i="6"/>
  <c r="D365" i="6"/>
  <c r="I364" i="6"/>
  <c r="H364" i="6"/>
  <c r="G364" i="6"/>
  <c r="F364" i="6"/>
  <c r="E364" i="6"/>
  <c r="D364" i="6"/>
  <c r="I363" i="6"/>
  <c r="H363" i="6"/>
  <c r="G363" i="6"/>
  <c r="F363" i="6"/>
  <c r="E363" i="6"/>
  <c r="D363" i="6"/>
  <c r="I362" i="6"/>
  <c r="H362" i="6"/>
  <c r="G362" i="6"/>
  <c r="F362" i="6"/>
  <c r="E362" i="6"/>
  <c r="D362" i="6"/>
  <c r="I361" i="6"/>
  <c r="H361" i="6"/>
  <c r="G361" i="6"/>
  <c r="F361" i="6"/>
  <c r="E361" i="6"/>
  <c r="D361" i="6"/>
  <c r="I360" i="6"/>
  <c r="H360" i="6"/>
  <c r="G360" i="6"/>
  <c r="F360" i="6"/>
  <c r="E360" i="6"/>
  <c r="D360" i="6"/>
  <c r="I359" i="6"/>
  <c r="H359" i="6"/>
  <c r="G359" i="6"/>
  <c r="F359" i="6"/>
  <c r="E359" i="6"/>
  <c r="D359" i="6"/>
  <c r="I358" i="6"/>
  <c r="H358" i="6"/>
  <c r="G358" i="6"/>
  <c r="F358" i="6"/>
  <c r="E358" i="6"/>
  <c r="D358" i="6"/>
  <c r="I357" i="6"/>
  <c r="H357" i="6"/>
  <c r="G357" i="6"/>
  <c r="F357" i="6"/>
  <c r="E357" i="6"/>
  <c r="D357" i="6"/>
  <c r="I356" i="6"/>
  <c r="H356" i="6"/>
  <c r="G356" i="6"/>
  <c r="F356" i="6"/>
  <c r="E356" i="6"/>
  <c r="D356" i="6"/>
  <c r="I355" i="6"/>
  <c r="H355" i="6"/>
  <c r="G355" i="6"/>
  <c r="F355" i="6"/>
  <c r="E355" i="6"/>
  <c r="D355" i="6"/>
  <c r="I354" i="6"/>
  <c r="H354" i="6"/>
  <c r="G354" i="6"/>
  <c r="F354" i="6"/>
  <c r="E354" i="6"/>
  <c r="D354" i="6"/>
  <c r="I353" i="6"/>
  <c r="H353" i="6"/>
  <c r="G353" i="6"/>
  <c r="F353" i="6"/>
  <c r="E353" i="6"/>
  <c r="D353" i="6"/>
  <c r="I352" i="6"/>
  <c r="H352" i="6"/>
  <c r="G352" i="6"/>
  <c r="F352" i="6"/>
  <c r="E352" i="6"/>
  <c r="D352" i="6"/>
  <c r="I351" i="6"/>
  <c r="H351" i="6"/>
  <c r="G351" i="6"/>
  <c r="F351" i="6"/>
  <c r="E351" i="6"/>
  <c r="D351" i="6"/>
  <c r="I350" i="6"/>
  <c r="H350" i="6"/>
  <c r="G350" i="6"/>
  <c r="F350" i="6"/>
  <c r="E350" i="6"/>
  <c r="D350" i="6"/>
  <c r="I349" i="6"/>
  <c r="H349" i="6"/>
  <c r="G349" i="6"/>
  <c r="F349" i="6"/>
  <c r="E349" i="6"/>
  <c r="D349" i="6"/>
  <c r="I348" i="6"/>
  <c r="H348" i="6"/>
  <c r="G348" i="6"/>
  <c r="F348" i="6"/>
  <c r="E348" i="6"/>
  <c r="D348" i="6"/>
  <c r="I347" i="6"/>
  <c r="H347" i="6"/>
  <c r="G347" i="6"/>
  <c r="F347" i="6"/>
  <c r="E347" i="6"/>
  <c r="D347" i="6"/>
  <c r="I346" i="6"/>
  <c r="H346" i="6"/>
  <c r="G346" i="6"/>
  <c r="F346" i="6"/>
  <c r="E346" i="6"/>
  <c r="D346" i="6"/>
  <c r="I345" i="6"/>
  <c r="H345" i="6"/>
  <c r="G345" i="6"/>
  <c r="F345" i="6"/>
  <c r="E345" i="6"/>
  <c r="D345" i="6"/>
  <c r="I344" i="6"/>
  <c r="H344" i="6"/>
  <c r="G344" i="6"/>
  <c r="F344" i="6"/>
  <c r="E344" i="6"/>
  <c r="D344" i="6"/>
  <c r="I343" i="6"/>
  <c r="H343" i="6"/>
  <c r="G343" i="6"/>
  <c r="F343" i="6"/>
  <c r="E343" i="6"/>
  <c r="D343" i="6"/>
  <c r="I342" i="6"/>
  <c r="H342" i="6"/>
  <c r="G342" i="6"/>
  <c r="F342" i="6"/>
  <c r="E342" i="6"/>
  <c r="D342" i="6"/>
  <c r="I341" i="6"/>
  <c r="H341" i="6"/>
  <c r="G341" i="6"/>
  <c r="F341" i="6"/>
  <c r="E341" i="6"/>
  <c r="D341" i="6"/>
  <c r="I340" i="6"/>
  <c r="H340" i="6"/>
  <c r="G340" i="6"/>
  <c r="F340" i="6"/>
  <c r="E340" i="6"/>
  <c r="D340" i="6"/>
  <c r="I339" i="6"/>
  <c r="H339" i="6"/>
  <c r="G339" i="6"/>
  <c r="F339" i="6"/>
  <c r="E339" i="6"/>
  <c r="D339" i="6"/>
  <c r="I338" i="6"/>
  <c r="H338" i="6"/>
  <c r="G338" i="6"/>
  <c r="F338" i="6"/>
  <c r="E338" i="6"/>
  <c r="D338" i="6"/>
  <c r="I337" i="6"/>
  <c r="H337" i="6"/>
  <c r="G337" i="6"/>
  <c r="F337" i="6"/>
  <c r="E337" i="6"/>
  <c r="D337" i="6"/>
  <c r="I336" i="6"/>
  <c r="H336" i="6"/>
  <c r="G336" i="6"/>
  <c r="F336" i="6"/>
  <c r="E336" i="6"/>
  <c r="D336" i="6"/>
  <c r="I335" i="6"/>
  <c r="H335" i="6"/>
  <c r="G335" i="6"/>
  <c r="F335" i="6"/>
  <c r="E335" i="6"/>
  <c r="D335" i="6"/>
  <c r="I334" i="6"/>
  <c r="H334" i="6"/>
  <c r="G334" i="6"/>
  <c r="F334" i="6"/>
  <c r="E334" i="6"/>
  <c r="D334" i="6"/>
  <c r="I333" i="6"/>
  <c r="H333" i="6"/>
  <c r="G333" i="6"/>
  <c r="F333" i="6"/>
  <c r="E333" i="6"/>
  <c r="D333" i="6"/>
  <c r="I332" i="6"/>
  <c r="H332" i="6"/>
  <c r="G332" i="6"/>
  <c r="F332" i="6"/>
  <c r="E332" i="6"/>
  <c r="D332" i="6"/>
  <c r="I331" i="6"/>
  <c r="H331" i="6"/>
  <c r="G331" i="6"/>
  <c r="F331" i="6"/>
  <c r="E331" i="6"/>
  <c r="D331" i="6"/>
  <c r="I330" i="6"/>
  <c r="H330" i="6"/>
  <c r="G330" i="6"/>
  <c r="F330" i="6"/>
  <c r="E330" i="6"/>
  <c r="D330" i="6"/>
  <c r="I329" i="6"/>
  <c r="H329" i="6"/>
  <c r="G329" i="6"/>
  <c r="F329" i="6"/>
  <c r="E329" i="6"/>
  <c r="D329" i="6"/>
  <c r="I328" i="6"/>
  <c r="H328" i="6"/>
  <c r="G328" i="6"/>
  <c r="F328" i="6"/>
  <c r="E328" i="6"/>
  <c r="D328" i="6"/>
  <c r="I327" i="6"/>
  <c r="H327" i="6"/>
  <c r="G327" i="6"/>
  <c r="F327" i="6"/>
  <c r="E327" i="6"/>
  <c r="D327" i="6"/>
  <c r="I326" i="6"/>
  <c r="H326" i="6"/>
  <c r="G326" i="6"/>
  <c r="F326" i="6"/>
  <c r="E326" i="6"/>
  <c r="D326" i="6"/>
  <c r="I325" i="6"/>
  <c r="H325" i="6"/>
  <c r="G325" i="6"/>
  <c r="F325" i="6"/>
  <c r="E325" i="6"/>
  <c r="D325" i="6"/>
  <c r="I324" i="6"/>
  <c r="H324" i="6"/>
  <c r="G324" i="6"/>
  <c r="F324" i="6"/>
  <c r="E324" i="6"/>
  <c r="D324" i="6"/>
  <c r="I323" i="6"/>
  <c r="H323" i="6"/>
  <c r="G323" i="6"/>
  <c r="F323" i="6"/>
  <c r="E323" i="6"/>
  <c r="D323" i="6"/>
  <c r="I322" i="6"/>
  <c r="H322" i="6"/>
  <c r="G322" i="6"/>
  <c r="F322" i="6"/>
  <c r="E322" i="6"/>
  <c r="D322" i="6"/>
  <c r="I321" i="6"/>
  <c r="H321" i="6"/>
  <c r="G321" i="6"/>
  <c r="F321" i="6"/>
  <c r="E321" i="6"/>
  <c r="D321" i="6"/>
  <c r="I320" i="6"/>
  <c r="H320" i="6"/>
  <c r="G320" i="6"/>
  <c r="F320" i="6"/>
  <c r="E320" i="6"/>
  <c r="D320" i="6"/>
  <c r="I319" i="6"/>
  <c r="H319" i="6"/>
  <c r="G319" i="6"/>
  <c r="F319" i="6"/>
  <c r="E319" i="6"/>
  <c r="D319" i="6"/>
  <c r="I318" i="6"/>
  <c r="H318" i="6"/>
  <c r="G318" i="6"/>
  <c r="F318" i="6"/>
  <c r="E318" i="6"/>
  <c r="D318" i="6"/>
  <c r="I317" i="6"/>
  <c r="H317" i="6"/>
  <c r="G317" i="6"/>
  <c r="F317" i="6"/>
  <c r="E317" i="6"/>
  <c r="D317" i="6"/>
  <c r="I316" i="6"/>
  <c r="H316" i="6"/>
  <c r="G316" i="6"/>
  <c r="F316" i="6"/>
  <c r="E316" i="6"/>
  <c r="D316" i="6"/>
  <c r="I315" i="6"/>
  <c r="H315" i="6"/>
  <c r="G315" i="6"/>
  <c r="F315" i="6"/>
  <c r="E315" i="6"/>
  <c r="D315" i="6"/>
  <c r="I314" i="6"/>
  <c r="H314" i="6"/>
  <c r="G314" i="6"/>
  <c r="F314" i="6"/>
  <c r="E314" i="6"/>
  <c r="D314" i="6"/>
  <c r="I313" i="6"/>
  <c r="H313" i="6"/>
  <c r="G313" i="6"/>
  <c r="F313" i="6"/>
  <c r="E313" i="6"/>
  <c r="D313" i="6"/>
  <c r="I312" i="6"/>
  <c r="H312" i="6"/>
  <c r="G312" i="6"/>
  <c r="F312" i="6"/>
  <c r="E312" i="6"/>
  <c r="D312" i="6"/>
  <c r="I311" i="6"/>
  <c r="H311" i="6"/>
  <c r="G311" i="6"/>
  <c r="F311" i="6"/>
  <c r="E311" i="6"/>
  <c r="D311" i="6"/>
  <c r="I310" i="6"/>
  <c r="H310" i="6"/>
  <c r="G310" i="6"/>
  <c r="F310" i="6"/>
  <c r="E310" i="6"/>
  <c r="D310" i="6"/>
  <c r="I309" i="6"/>
  <c r="H309" i="6"/>
  <c r="G309" i="6"/>
  <c r="F309" i="6"/>
  <c r="E309" i="6"/>
  <c r="D309" i="6"/>
  <c r="I308" i="6"/>
  <c r="H308" i="6"/>
  <c r="G308" i="6"/>
  <c r="F308" i="6"/>
  <c r="E308" i="6"/>
  <c r="D308" i="6"/>
  <c r="I307" i="6"/>
  <c r="H307" i="6"/>
  <c r="G307" i="6"/>
  <c r="F307" i="6"/>
  <c r="E307" i="6"/>
  <c r="D307" i="6"/>
  <c r="I306" i="6"/>
  <c r="H306" i="6"/>
  <c r="G306" i="6"/>
  <c r="F306" i="6"/>
  <c r="E306" i="6"/>
  <c r="D306" i="6"/>
  <c r="I305" i="6"/>
  <c r="H305" i="6"/>
  <c r="G305" i="6"/>
  <c r="F305" i="6"/>
  <c r="E305" i="6"/>
  <c r="D305" i="6"/>
  <c r="I304" i="6"/>
  <c r="H304" i="6"/>
  <c r="G304" i="6"/>
  <c r="F304" i="6"/>
  <c r="E304" i="6"/>
  <c r="D304" i="6"/>
  <c r="I303" i="6"/>
  <c r="H303" i="6"/>
  <c r="G303" i="6"/>
  <c r="F303" i="6"/>
  <c r="E303" i="6"/>
  <c r="D303" i="6"/>
  <c r="I302" i="6"/>
  <c r="H302" i="6"/>
  <c r="G302" i="6"/>
  <c r="F302" i="6"/>
  <c r="E302" i="6"/>
  <c r="D302" i="6"/>
  <c r="I301" i="6"/>
  <c r="H301" i="6"/>
  <c r="G301" i="6"/>
  <c r="F301" i="6"/>
  <c r="E301" i="6"/>
  <c r="D301" i="6"/>
  <c r="I300" i="6"/>
  <c r="H300" i="6"/>
  <c r="G300" i="6"/>
  <c r="F300" i="6"/>
  <c r="E300" i="6"/>
  <c r="D300" i="6"/>
  <c r="I299" i="6"/>
  <c r="H299" i="6"/>
  <c r="G299" i="6"/>
  <c r="F299" i="6"/>
  <c r="E299" i="6"/>
  <c r="D299" i="6"/>
  <c r="I298" i="6"/>
  <c r="H298" i="6"/>
  <c r="G298" i="6"/>
  <c r="F298" i="6"/>
  <c r="E298" i="6"/>
  <c r="D298" i="6"/>
  <c r="I297" i="6"/>
  <c r="H297" i="6"/>
  <c r="G297" i="6"/>
  <c r="F297" i="6"/>
  <c r="E297" i="6"/>
  <c r="D297" i="6"/>
  <c r="I296" i="6"/>
  <c r="H296" i="6"/>
  <c r="G296" i="6"/>
  <c r="F296" i="6"/>
  <c r="E296" i="6"/>
  <c r="D296" i="6"/>
  <c r="I295" i="6"/>
  <c r="H295" i="6"/>
  <c r="G295" i="6"/>
  <c r="F295" i="6"/>
  <c r="E295" i="6"/>
  <c r="D295" i="6"/>
  <c r="I294" i="6"/>
  <c r="H294" i="6"/>
  <c r="G294" i="6"/>
  <c r="F294" i="6"/>
  <c r="E294" i="6"/>
  <c r="D294" i="6"/>
  <c r="I293" i="6"/>
  <c r="H293" i="6"/>
  <c r="G293" i="6"/>
  <c r="F293" i="6"/>
  <c r="E293" i="6"/>
  <c r="D293" i="6"/>
  <c r="I292" i="6"/>
  <c r="H292" i="6"/>
  <c r="G292" i="6"/>
  <c r="F292" i="6"/>
  <c r="E292" i="6"/>
  <c r="D292" i="6"/>
  <c r="I291" i="6"/>
  <c r="H291" i="6"/>
  <c r="G291" i="6"/>
  <c r="F291" i="6"/>
  <c r="E291" i="6"/>
  <c r="D291" i="6"/>
  <c r="I290" i="6"/>
  <c r="H290" i="6"/>
  <c r="G290" i="6"/>
  <c r="F290" i="6"/>
  <c r="E290" i="6"/>
  <c r="D290" i="6"/>
  <c r="I289" i="6"/>
  <c r="H289" i="6"/>
  <c r="G289" i="6"/>
  <c r="F289" i="6"/>
  <c r="E289" i="6"/>
  <c r="D289" i="6"/>
  <c r="I288" i="6"/>
  <c r="H288" i="6"/>
  <c r="G288" i="6"/>
  <c r="F288" i="6"/>
  <c r="E288" i="6"/>
  <c r="D288" i="6"/>
  <c r="I287" i="6"/>
  <c r="H287" i="6"/>
  <c r="G287" i="6"/>
  <c r="F287" i="6"/>
  <c r="E287" i="6"/>
  <c r="D287" i="6"/>
  <c r="I286" i="6"/>
  <c r="H286" i="6"/>
  <c r="G286" i="6"/>
  <c r="F286" i="6"/>
  <c r="E286" i="6"/>
  <c r="D286" i="6"/>
  <c r="I285" i="6"/>
  <c r="H285" i="6"/>
  <c r="G285" i="6"/>
  <c r="F285" i="6"/>
  <c r="E285" i="6"/>
  <c r="D285" i="6"/>
  <c r="I284" i="6"/>
  <c r="H284" i="6"/>
  <c r="G284" i="6"/>
  <c r="F284" i="6"/>
  <c r="E284" i="6"/>
  <c r="D284" i="6"/>
  <c r="I283" i="6"/>
  <c r="H283" i="6"/>
  <c r="G283" i="6"/>
  <c r="F283" i="6"/>
  <c r="E283" i="6"/>
  <c r="D283" i="6"/>
  <c r="I282" i="6"/>
  <c r="H282" i="6"/>
  <c r="G282" i="6"/>
  <c r="F282" i="6"/>
  <c r="E282" i="6"/>
  <c r="D282" i="6"/>
  <c r="I281" i="6"/>
  <c r="H281" i="6"/>
  <c r="G281" i="6"/>
  <c r="F281" i="6"/>
  <c r="E281" i="6"/>
  <c r="D281" i="6"/>
  <c r="I280" i="6"/>
  <c r="H280" i="6"/>
  <c r="G280" i="6"/>
  <c r="F280" i="6"/>
  <c r="E280" i="6"/>
  <c r="D280" i="6"/>
  <c r="I279" i="6"/>
  <c r="H279" i="6"/>
  <c r="G279" i="6"/>
  <c r="F279" i="6"/>
  <c r="E279" i="6"/>
  <c r="D279" i="6"/>
  <c r="I278" i="6"/>
  <c r="H278" i="6"/>
  <c r="G278" i="6"/>
  <c r="F278" i="6"/>
  <c r="E278" i="6"/>
  <c r="D278" i="6"/>
  <c r="I277" i="6"/>
  <c r="H277" i="6"/>
  <c r="G277" i="6"/>
  <c r="F277" i="6"/>
  <c r="E277" i="6"/>
  <c r="D277" i="6"/>
  <c r="I276" i="6"/>
  <c r="H276" i="6"/>
  <c r="G276" i="6"/>
  <c r="F276" i="6"/>
  <c r="E276" i="6"/>
  <c r="D276" i="6"/>
  <c r="I275" i="6"/>
  <c r="H275" i="6"/>
  <c r="G275" i="6"/>
  <c r="F275" i="6"/>
  <c r="E275" i="6"/>
  <c r="D275" i="6"/>
  <c r="I274" i="6"/>
  <c r="H274" i="6"/>
  <c r="G274" i="6"/>
  <c r="F274" i="6"/>
  <c r="E274" i="6"/>
  <c r="D274" i="6"/>
  <c r="I273" i="6"/>
  <c r="H273" i="6"/>
  <c r="G273" i="6"/>
  <c r="F273" i="6"/>
  <c r="E273" i="6"/>
  <c r="D273" i="6"/>
  <c r="I272" i="6"/>
  <c r="H272" i="6"/>
  <c r="G272" i="6"/>
  <c r="F272" i="6"/>
  <c r="E272" i="6"/>
  <c r="D272" i="6"/>
  <c r="I271" i="6"/>
  <c r="H271" i="6"/>
  <c r="G271" i="6"/>
  <c r="F271" i="6"/>
  <c r="E271" i="6"/>
  <c r="D271" i="6"/>
  <c r="I270" i="6"/>
  <c r="H270" i="6"/>
  <c r="G270" i="6"/>
  <c r="F270" i="6"/>
  <c r="E270" i="6"/>
  <c r="D270" i="6"/>
  <c r="I269" i="6"/>
  <c r="H269" i="6"/>
  <c r="G269" i="6"/>
  <c r="F269" i="6"/>
  <c r="E269" i="6"/>
  <c r="D269" i="6"/>
  <c r="I268" i="6"/>
  <c r="H268" i="6"/>
  <c r="G268" i="6"/>
  <c r="F268" i="6"/>
  <c r="E268" i="6"/>
  <c r="D268" i="6"/>
  <c r="I267" i="6"/>
  <c r="H267" i="6"/>
  <c r="G267" i="6"/>
  <c r="F267" i="6"/>
  <c r="E267" i="6"/>
  <c r="D267" i="6"/>
  <c r="I266" i="6"/>
  <c r="H266" i="6"/>
  <c r="G266" i="6"/>
  <c r="F266" i="6"/>
  <c r="E266" i="6"/>
  <c r="D266" i="6"/>
  <c r="I265" i="6"/>
  <c r="H265" i="6"/>
  <c r="G265" i="6"/>
  <c r="F265" i="6"/>
  <c r="E265" i="6"/>
  <c r="D265" i="6"/>
  <c r="I264" i="6"/>
  <c r="H264" i="6"/>
  <c r="G264" i="6"/>
  <c r="F264" i="6"/>
  <c r="E264" i="6"/>
  <c r="D264" i="6"/>
  <c r="I263" i="6"/>
  <c r="H263" i="6"/>
  <c r="G263" i="6"/>
  <c r="F263" i="6"/>
  <c r="E263" i="6"/>
  <c r="D263" i="6"/>
  <c r="I262" i="6"/>
  <c r="H262" i="6"/>
  <c r="G262" i="6"/>
  <c r="F262" i="6"/>
  <c r="E262" i="6"/>
  <c r="D262" i="6"/>
  <c r="I261" i="6"/>
  <c r="H261" i="6"/>
  <c r="G261" i="6"/>
  <c r="F261" i="6"/>
  <c r="E261" i="6"/>
  <c r="D261" i="6"/>
  <c r="I260" i="6"/>
  <c r="H260" i="6"/>
  <c r="G260" i="6"/>
  <c r="F260" i="6"/>
  <c r="E260" i="6"/>
  <c r="D260" i="6"/>
  <c r="I259" i="6"/>
  <c r="H259" i="6"/>
  <c r="G259" i="6"/>
  <c r="F259" i="6"/>
  <c r="E259" i="6"/>
  <c r="D259" i="6"/>
  <c r="I258" i="6"/>
  <c r="H258" i="6"/>
  <c r="G258" i="6"/>
  <c r="F258" i="6"/>
  <c r="E258" i="6"/>
  <c r="D258" i="6"/>
  <c r="I257" i="6"/>
  <c r="H257" i="6"/>
  <c r="G257" i="6"/>
  <c r="F257" i="6"/>
  <c r="E257" i="6"/>
  <c r="D257" i="6"/>
  <c r="I256" i="6"/>
  <c r="H256" i="6"/>
  <c r="G256" i="6"/>
  <c r="F256" i="6"/>
  <c r="E256" i="6"/>
  <c r="D256" i="6"/>
  <c r="I255" i="6"/>
  <c r="H255" i="6"/>
  <c r="G255" i="6"/>
  <c r="F255" i="6"/>
  <c r="E255" i="6"/>
  <c r="D255" i="6"/>
  <c r="I254" i="6"/>
  <c r="H254" i="6"/>
  <c r="G254" i="6"/>
  <c r="F254" i="6"/>
  <c r="E254" i="6"/>
  <c r="D254" i="6"/>
  <c r="I253" i="6"/>
  <c r="H253" i="6"/>
  <c r="G253" i="6"/>
  <c r="F253" i="6"/>
  <c r="E253" i="6"/>
  <c r="D253" i="6"/>
  <c r="I252" i="6"/>
  <c r="H252" i="6"/>
  <c r="G252" i="6"/>
  <c r="F252" i="6"/>
  <c r="E252" i="6"/>
  <c r="D252" i="6"/>
  <c r="I251" i="6"/>
  <c r="H251" i="6"/>
  <c r="G251" i="6"/>
  <c r="F251" i="6"/>
  <c r="E251" i="6"/>
  <c r="D251" i="6"/>
  <c r="I250" i="6"/>
  <c r="H250" i="6"/>
  <c r="G250" i="6"/>
  <c r="F250" i="6"/>
  <c r="E250" i="6"/>
  <c r="D250" i="6"/>
  <c r="I249" i="6"/>
  <c r="H249" i="6"/>
  <c r="G249" i="6"/>
  <c r="F249" i="6"/>
  <c r="E249" i="6"/>
  <c r="D249" i="6"/>
  <c r="I248" i="6"/>
  <c r="H248" i="6"/>
  <c r="G248" i="6"/>
  <c r="F248" i="6"/>
  <c r="E248" i="6"/>
  <c r="D248" i="6"/>
  <c r="I247" i="6"/>
  <c r="H247" i="6"/>
  <c r="G247" i="6"/>
  <c r="F247" i="6"/>
  <c r="E247" i="6"/>
  <c r="D247" i="6"/>
  <c r="I246" i="6"/>
  <c r="H246" i="6"/>
  <c r="G246" i="6"/>
  <c r="F246" i="6"/>
  <c r="E246" i="6"/>
  <c r="D246" i="6"/>
  <c r="I245" i="6"/>
  <c r="H245" i="6"/>
  <c r="G245" i="6"/>
  <c r="F245" i="6"/>
  <c r="E245" i="6"/>
  <c r="D245" i="6"/>
  <c r="I244" i="6"/>
  <c r="H244" i="6"/>
  <c r="G244" i="6"/>
  <c r="F244" i="6"/>
  <c r="E244" i="6"/>
  <c r="D244" i="6"/>
  <c r="I243" i="6"/>
  <c r="H243" i="6"/>
  <c r="G243" i="6"/>
  <c r="F243" i="6"/>
  <c r="E243" i="6"/>
  <c r="D243" i="6"/>
  <c r="I242" i="6"/>
  <c r="H242" i="6"/>
  <c r="G242" i="6"/>
  <c r="F242" i="6"/>
  <c r="E242" i="6"/>
  <c r="D242" i="6"/>
  <c r="I241" i="6"/>
  <c r="H241" i="6"/>
  <c r="G241" i="6"/>
  <c r="F241" i="6"/>
  <c r="E241" i="6"/>
  <c r="D241" i="6"/>
  <c r="I240" i="6"/>
  <c r="H240" i="6"/>
  <c r="G240" i="6"/>
  <c r="F240" i="6"/>
  <c r="E240" i="6"/>
  <c r="D240" i="6"/>
  <c r="I239" i="6"/>
  <c r="H239" i="6"/>
  <c r="G239" i="6"/>
  <c r="F239" i="6"/>
  <c r="E239" i="6"/>
  <c r="D239" i="6"/>
  <c r="I238" i="6"/>
  <c r="H238" i="6"/>
  <c r="G238" i="6"/>
  <c r="F238" i="6"/>
  <c r="E238" i="6"/>
  <c r="D238" i="6"/>
  <c r="I237" i="6"/>
  <c r="H237" i="6"/>
  <c r="G237" i="6"/>
  <c r="F237" i="6"/>
  <c r="E237" i="6"/>
  <c r="D237" i="6"/>
  <c r="I236" i="6"/>
  <c r="H236" i="6"/>
  <c r="G236" i="6"/>
  <c r="F236" i="6"/>
  <c r="E236" i="6"/>
  <c r="D236" i="6"/>
  <c r="I235" i="6"/>
  <c r="H235" i="6"/>
  <c r="G235" i="6"/>
  <c r="F235" i="6"/>
  <c r="E235" i="6"/>
  <c r="D235" i="6"/>
  <c r="I234" i="6"/>
  <c r="H234" i="6"/>
  <c r="G234" i="6"/>
  <c r="F234" i="6"/>
  <c r="E234" i="6"/>
  <c r="D234" i="6"/>
  <c r="I233" i="6"/>
  <c r="H233" i="6"/>
  <c r="G233" i="6"/>
  <c r="F233" i="6"/>
  <c r="E233" i="6"/>
  <c r="D233" i="6"/>
  <c r="I232" i="6"/>
  <c r="H232" i="6"/>
  <c r="G232" i="6"/>
  <c r="F232" i="6"/>
  <c r="E232" i="6"/>
  <c r="D232" i="6"/>
  <c r="I231" i="6"/>
  <c r="H231" i="6"/>
  <c r="G231" i="6"/>
  <c r="F231" i="6"/>
  <c r="E231" i="6"/>
  <c r="D231" i="6"/>
  <c r="I230" i="6"/>
  <c r="H230" i="6"/>
  <c r="G230" i="6"/>
  <c r="F230" i="6"/>
  <c r="E230" i="6"/>
  <c r="D230" i="6"/>
  <c r="I229" i="6"/>
  <c r="H229" i="6"/>
  <c r="G229" i="6"/>
  <c r="F229" i="6"/>
  <c r="E229" i="6"/>
  <c r="D229" i="6"/>
  <c r="I228" i="6"/>
  <c r="H228" i="6"/>
  <c r="G228" i="6"/>
  <c r="F228" i="6"/>
  <c r="E228" i="6"/>
  <c r="D228" i="6"/>
  <c r="I227" i="6"/>
  <c r="H227" i="6"/>
  <c r="G227" i="6"/>
  <c r="F227" i="6"/>
  <c r="E227" i="6"/>
  <c r="D227" i="6"/>
  <c r="I226" i="6"/>
  <c r="H226" i="6"/>
  <c r="G226" i="6"/>
  <c r="F226" i="6"/>
  <c r="E226" i="6"/>
  <c r="D226" i="6"/>
  <c r="I225" i="6"/>
  <c r="H225" i="6"/>
  <c r="G225" i="6"/>
  <c r="F225" i="6"/>
  <c r="E225" i="6"/>
  <c r="D225" i="6"/>
  <c r="I224" i="6"/>
  <c r="H224" i="6"/>
  <c r="G224" i="6"/>
  <c r="F224" i="6"/>
  <c r="E224" i="6"/>
  <c r="D224" i="6"/>
  <c r="I223" i="6"/>
  <c r="H223" i="6"/>
  <c r="G223" i="6"/>
  <c r="F223" i="6"/>
  <c r="E223" i="6"/>
  <c r="D223" i="6"/>
  <c r="I222" i="6"/>
  <c r="H222" i="6"/>
  <c r="G222" i="6"/>
  <c r="F222" i="6"/>
  <c r="E222" i="6"/>
  <c r="D222" i="6"/>
  <c r="I221" i="6"/>
  <c r="H221" i="6"/>
  <c r="G221" i="6"/>
  <c r="F221" i="6"/>
  <c r="E221" i="6"/>
  <c r="D221" i="6"/>
  <c r="I220" i="6"/>
  <c r="H220" i="6"/>
  <c r="G220" i="6"/>
  <c r="F220" i="6"/>
  <c r="E220" i="6"/>
  <c r="D220" i="6"/>
  <c r="I219" i="6"/>
  <c r="H219" i="6"/>
  <c r="G219" i="6"/>
  <c r="F219" i="6"/>
  <c r="E219" i="6"/>
  <c r="D219" i="6"/>
  <c r="I218" i="6"/>
  <c r="H218" i="6"/>
  <c r="G218" i="6"/>
  <c r="F218" i="6"/>
  <c r="E218" i="6"/>
  <c r="D218" i="6"/>
  <c r="I217" i="6"/>
  <c r="H217" i="6"/>
  <c r="G217" i="6"/>
  <c r="F217" i="6"/>
  <c r="E217" i="6"/>
  <c r="D217" i="6"/>
  <c r="I216" i="6"/>
  <c r="H216" i="6"/>
  <c r="G216" i="6"/>
  <c r="F216" i="6"/>
  <c r="E216" i="6"/>
  <c r="D216" i="6"/>
  <c r="I215" i="6"/>
  <c r="H215" i="6"/>
  <c r="G215" i="6"/>
  <c r="F215" i="6"/>
  <c r="E215" i="6"/>
  <c r="D215" i="6"/>
  <c r="I214" i="6"/>
  <c r="H214" i="6"/>
  <c r="G214" i="6"/>
  <c r="F214" i="6"/>
  <c r="E214" i="6"/>
  <c r="D214" i="6"/>
  <c r="I213" i="6"/>
  <c r="H213" i="6"/>
  <c r="G213" i="6"/>
  <c r="F213" i="6"/>
  <c r="E213" i="6"/>
  <c r="D213" i="6"/>
  <c r="I212" i="6"/>
  <c r="H212" i="6"/>
  <c r="G212" i="6"/>
  <c r="F212" i="6"/>
  <c r="E212" i="6"/>
  <c r="D212" i="6"/>
  <c r="I211" i="6"/>
  <c r="H211" i="6"/>
  <c r="G211" i="6"/>
  <c r="F211" i="6"/>
  <c r="E211" i="6"/>
  <c r="D211" i="6"/>
  <c r="I210" i="6"/>
  <c r="H210" i="6"/>
  <c r="G210" i="6"/>
  <c r="F210" i="6"/>
  <c r="E210" i="6"/>
  <c r="D210" i="6"/>
  <c r="I209" i="6"/>
  <c r="H209" i="6"/>
  <c r="G209" i="6"/>
  <c r="F209" i="6"/>
  <c r="E209" i="6"/>
  <c r="D209" i="6"/>
  <c r="I208" i="6"/>
  <c r="H208" i="6"/>
  <c r="G208" i="6"/>
  <c r="F208" i="6"/>
  <c r="E208" i="6"/>
  <c r="D208" i="6"/>
  <c r="I207" i="6"/>
  <c r="H207" i="6"/>
  <c r="G207" i="6"/>
  <c r="F207" i="6"/>
  <c r="E207" i="6"/>
  <c r="D207" i="6"/>
  <c r="I206" i="6"/>
  <c r="H206" i="6"/>
  <c r="G206" i="6"/>
  <c r="F206" i="6"/>
  <c r="E206" i="6"/>
  <c r="D206" i="6"/>
  <c r="I205" i="6"/>
  <c r="H205" i="6"/>
  <c r="G205" i="6"/>
  <c r="F205" i="6"/>
  <c r="E205" i="6"/>
  <c r="D205" i="6"/>
  <c r="I204" i="6"/>
  <c r="H204" i="6"/>
  <c r="G204" i="6"/>
  <c r="F204" i="6"/>
  <c r="E204" i="6"/>
  <c r="D204" i="6"/>
  <c r="I203" i="6"/>
  <c r="H203" i="6"/>
  <c r="G203" i="6"/>
  <c r="F203" i="6"/>
  <c r="E203" i="6"/>
  <c r="D203" i="6"/>
  <c r="I202" i="6"/>
  <c r="H202" i="6"/>
  <c r="G202" i="6"/>
  <c r="F202" i="6"/>
  <c r="E202" i="6"/>
  <c r="D202" i="6"/>
  <c r="I201" i="6"/>
  <c r="H201" i="6"/>
  <c r="G201" i="6"/>
  <c r="F201" i="6"/>
  <c r="E201" i="6"/>
  <c r="D201" i="6"/>
  <c r="I200" i="6"/>
  <c r="H200" i="6"/>
  <c r="G200" i="6"/>
  <c r="F200" i="6"/>
  <c r="E200" i="6"/>
  <c r="D200" i="6"/>
  <c r="I199" i="6"/>
  <c r="H199" i="6"/>
  <c r="G199" i="6"/>
  <c r="F199" i="6"/>
  <c r="E199" i="6"/>
  <c r="D199" i="6"/>
  <c r="I198" i="6"/>
  <c r="H198" i="6"/>
  <c r="G198" i="6"/>
  <c r="F198" i="6"/>
  <c r="E198" i="6"/>
  <c r="D198" i="6"/>
  <c r="I197" i="6"/>
  <c r="H197" i="6"/>
  <c r="G197" i="6"/>
  <c r="F197" i="6"/>
  <c r="E197" i="6"/>
  <c r="D197" i="6"/>
  <c r="I196" i="6"/>
  <c r="H196" i="6"/>
  <c r="G196" i="6"/>
  <c r="F196" i="6"/>
  <c r="E196" i="6"/>
  <c r="D196" i="6"/>
  <c r="I195" i="6"/>
  <c r="H195" i="6"/>
  <c r="G195" i="6"/>
  <c r="F195" i="6"/>
  <c r="E195" i="6"/>
  <c r="D195" i="6"/>
  <c r="I194" i="6"/>
  <c r="H194" i="6"/>
  <c r="G194" i="6"/>
  <c r="F194" i="6"/>
  <c r="E194" i="6"/>
  <c r="D194" i="6"/>
  <c r="I193" i="6"/>
  <c r="H193" i="6"/>
  <c r="G193" i="6"/>
  <c r="F193" i="6"/>
  <c r="E193" i="6"/>
  <c r="D193" i="6"/>
  <c r="I192" i="6"/>
  <c r="H192" i="6"/>
  <c r="G192" i="6"/>
  <c r="F192" i="6"/>
  <c r="E192" i="6"/>
  <c r="D192" i="6"/>
  <c r="I191" i="6"/>
  <c r="H191" i="6"/>
  <c r="G191" i="6"/>
  <c r="F191" i="6"/>
  <c r="E191" i="6"/>
  <c r="D191" i="6"/>
  <c r="I190" i="6"/>
  <c r="H190" i="6"/>
  <c r="G190" i="6"/>
  <c r="F190" i="6"/>
  <c r="E190" i="6"/>
  <c r="D190" i="6"/>
  <c r="I189" i="6"/>
  <c r="H189" i="6"/>
  <c r="G189" i="6"/>
  <c r="F189" i="6"/>
  <c r="E189" i="6"/>
  <c r="D189" i="6"/>
  <c r="I188" i="6"/>
  <c r="H188" i="6"/>
  <c r="G188" i="6"/>
  <c r="F188" i="6"/>
  <c r="E188" i="6"/>
  <c r="D188" i="6"/>
  <c r="I187" i="6"/>
  <c r="H187" i="6"/>
  <c r="G187" i="6"/>
  <c r="F187" i="6"/>
  <c r="E187" i="6"/>
  <c r="D187" i="6"/>
  <c r="I186" i="6"/>
  <c r="H186" i="6"/>
  <c r="G186" i="6"/>
  <c r="F186" i="6"/>
  <c r="E186" i="6"/>
  <c r="D186" i="6"/>
  <c r="I185" i="6"/>
  <c r="H185" i="6"/>
  <c r="G185" i="6"/>
  <c r="F185" i="6"/>
  <c r="E185" i="6"/>
  <c r="D185" i="6"/>
  <c r="I184" i="6"/>
  <c r="H184" i="6"/>
  <c r="G184" i="6"/>
  <c r="F184" i="6"/>
  <c r="E184" i="6"/>
  <c r="D184" i="6"/>
  <c r="I183" i="6"/>
  <c r="H183" i="6"/>
  <c r="G183" i="6"/>
  <c r="F183" i="6"/>
  <c r="E183" i="6"/>
  <c r="D183" i="6"/>
  <c r="I182" i="6"/>
  <c r="H182" i="6"/>
  <c r="G182" i="6"/>
  <c r="F182" i="6"/>
  <c r="E182" i="6"/>
  <c r="D182" i="6"/>
  <c r="I181" i="6"/>
  <c r="H181" i="6"/>
  <c r="G181" i="6"/>
  <c r="F181" i="6"/>
  <c r="E181" i="6"/>
  <c r="D181" i="6"/>
  <c r="I180" i="6"/>
  <c r="H180" i="6"/>
  <c r="G180" i="6"/>
  <c r="F180" i="6"/>
  <c r="E180" i="6"/>
  <c r="D180" i="6"/>
  <c r="I179" i="6"/>
  <c r="H179" i="6"/>
  <c r="G179" i="6"/>
  <c r="F179" i="6"/>
  <c r="E179" i="6"/>
  <c r="D179" i="6"/>
  <c r="I178" i="6"/>
  <c r="H178" i="6"/>
  <c r="G178" i="6"/>
  <c r="F178" i="6"/>
  <c r="E178" i="6"/>
  <c r="D178" i="6"/>
  <c r="I177" i="6"/>
  <c r="H177" i="6"/>
  <c r="G177" i="6"/>
  <c r="F177" i="6"/>
  <c r="E177" i="6"/>
  <c r="D177" i="6"/>
  <c r="I176" i="6"/>
  <c r="H176" i="6"/>
  <c r="G176" i="6"/>
  <c r="F176" i="6"/>
  <c r="E176" i="6"/>
  <c r="D176" i="6"/>
  <c r="I175" i="6"/>
  <c r="H175" i="6"/>
  <c r="G175" i="6"/>
  <c r="F175" i="6"/>
  <c r="E175" i="6"/>
  <c r="D175" i="6"/>
  <c r="I174" i="6"/>
  <c r="H174" i="6"/>
  <c r="G174" i="6"/>
  <c r="F174" i="6"/>
  <c r="E174" i="6"/>
  <c r="D174" i="6"/>
  <c r="I173" i="6"/>
  <c r="H173" i="6"/>
  <c r="G173" i="6"/>
  <c r="F173" i="6"/>
  <c r="E173" i="6"/>
  <c r="D173" i="6"/>
  <c r="I172" i="6"/>
  <c r="H172" i="6"/>
  <c r="G172" i="6"/>
  <c r="F172" i="6"/>
  <c r="E172" i="6"/>
  <c r="D172" i="6"/>
  <c r="I171" i="6"/>
  <c r="H171" i="6"/>
  <c r="G171" i="6"/>
  <c r="F171" i="6"/>
  <c r="E171" i="6"/>
  <c r="D171" i="6"/>
  <c r="I170" i="6"/>
  <c r="H170" i="6"/>
  <c r="G170" i="6"/>
  <c r="F170" i="6"/>
  <c r="E170" i="6"/>
  <c r="D170" i="6"/>
  <c r="I169" i="6"/>
  <c r="H169" i="6"/>
  <c r="G169" i="6"/>
  <c r="F169" i="6"/>
  <c r="E169" i="6"/>
  <c r="D169" i="6"/>
  <c r="I168" i="6"/>
  <c r="H168" i="6"/>
  <c r="G168" i="6"/>
  <c r="F168" i="6"/>
  <c r="E168" i="6"/>
  <c r="D168" i="6"/>
  <c r="I167" i="6"/>
  <c r="H167" i="6"/>
  <c r="G167" i="6"/>
  <c r="F167" i="6"/>
  <c r="E167" i="6"/>
  <c r="D167" i="6"/>
  <c r="I166" i="6"/>
  <c r="H166" i="6"/>
  <c r="G166" i="6"/>
  <c r="F166" i="6"/>
  <c r="E166" i="6"/>
  <c r="D166" i="6"/>
  <c r="I165" i="6"/>
  <c r="H165" i="6"/>
  <c r="G165" i="6"/>
  <c r="F165" i="6"/>
  <c r="E165" i="6"/>
  <c r="D165" i="6"/>
  <c r="I164" i="6"/>
  <c r="H164" i="6"/>
  <c r="G164" i="6"/>
  <c r="F164" i="6"/>
  <c r="E164" i="6"/>
  <c r="D164" i="6"/>
  <c r="I163" i="6"/>
  <c r="H163" i="6"/>
  <c r="G163" i="6"/>
  <c r="F163" i="6"/>
  <c r="E163" i="6"/>
  <c r="D163" i="6"/>
  <c r="I162" i="6"/>
  <c r="H162" i="6"/>
  <c r="G162" i="6"/>
  <c r="F162" i="6"/>
  <c r="E162" i="6"/>
  <c r="D162" i="6"/>
  <c r="I161" i="6"/>
  <c r="H161" i="6"/>
  <c r="G161" i="6"/>
  <c r="F161" i="6"/>
  <c r="E161" i="6"/>
  <c r="D161" i="6"/>
  <c r="I160" i="6"/>
  <c r="H160" i="6"/>
  <c r="G160" i="6"/>
  <c r="F160" i="6"/>
  <c r="E160" i="6"/>
  <c r="D160" i="6"/>
  <c r="I159" i="6"/>
  <c r="H159" i="6"/>
  <c r="G159" i="6"/>
  <c r="F159" i="6"/>
  <c r="E159" i="6"/>
  <c r="D159" i="6"/>
  <c r="I158" i="6"/>
  <c r="H158" i="6"/>
  <c r="G158" i="6"/>
  <c r="F158" i="6"/>
  <c r="E158" i="6"/>
  <c r="D158" i="6"/>
  <c r="I157" i="6"/>
  <c r="H157" i="6"/>
  <c r="G157" i="6"/>
  <c r="F157" i="6"/>
  <c r="E157" i="6"/>
  <c r="D157" i="6"/>
  <c r="I156" i="6"/>
  <c r="H156" i="6"/>
  <c r="G156" i="6"/>
  <c r="F156" i="6"/>
  <c r="E156" i="6"/>
  <c r="D156" i="6"/>
  <c r="I155" i="6"/>
  <c r="H155" i="6"/>
  <c r="G155" i="6"/>
  <c r="F155" i="6"/>
  <c r="E155" i="6"/>
  <c r="D155" i="6"/>
  <c r="I154" i="6"/>
  <c r="H154" i="6"/>
  <c r="G154" i="6"/>
  <c r="F154" i="6"/>
  <c r="E154" i="6"/>
  <c r="D154" i="6"/>
  <c r="I153" i="6"/>
  <c r="H153" i="6"/>
  <c r="G153" i="6"/>
  <c r="F153" i="6"/>
  <c r="E153" i="6"/>
  <c r="D153" i="6"/>
  <c r="I152" i="6"/>
  <c r="H152" i="6"/>
  <c r="G152" i="6"/>
  <c r="F152" i="6"/>
  <c r="E152" i="6"/>
  <c r="D152" i="6"/>
  <c r="I151" i="6"/>
  <c r="H151" i="6"/>
  <c r="G151" i="6"/>
  <c r="F151" i="6"/>
  <c r="E151" i="6"/>
  <c r="D151" i="6"/>
  <c r="I150" i="6"/>
  <c r="H150" i="6"/>
  <c r="G150" i="6"/>
  <c r="F150" i="6"/>
  <c r="E150" i="6"/>
  <c r="D150" i="6"/>
  <c r="I149" i="6"/>
  <c r="H149" i="6"/>
  <c r="G149" i="6"/>
  <c r="F149" i="6"/>
  <c r="E149" i="6"/>
  <c r="D149" i="6"/>
  <c r="I148" i="6"/>
  <c r="H148" i="6"/>
  <c r="G148" i="6"/>
  <c r="F148" i="6"/>
  <c r="E148" i="6"/>
  <c r="D148" i="6"/>
  <c r="I147" i="6"/>
  <c r="H147" i="6"/>
  <c r="G147" i="6"/>
  <c r="F147" i="6"/>
  <c r="E147" i="6"/>
  <c r="D147" i="6"/>
  <c r="I146" i="6"/>
  <c r="H146" i="6"/>
  <c r="G146" i="6"/>
  <c r="F146" i="6"/>
  <c r="E146" i="6"/>
  <c r="D146" i="6"/>
  <c r="I145" i="6"/>
  <c r="H145" i="6"/>
  <c r="G145" i="6"/>
  <c r="F145" i="6"/>
  <c r="E145" i="6"/>
  <c r="D145" i="6"/>
  <c r="I144" i="6"/>
  <c r="H144" i="6"/>
  <c r="G144" i="6"/>
  <c r="F144" i="6"/>
  <c r="E144" i="6"/>
  <c r="D144" i="6"/>
  <c r="I143" i="6"/>
  <c r="H143" i="6"/>
  <c r="G143" i="6"/>
  <c r="F143" i="6"/>
  <c r="E143" i="6"/>
  <c r="D143" i="6"/>
  <c r="I142" i="6"/>
  <c r="H142" i="6"/>
  <c r="G142" i="6"/>
  <c r="F142" i="6"/>
  <c r="E142" i="6"/>
  <c r="D142" i="6"/>
  <c r="I141" i="6"/>
  <c r="H141" i="6"/>
  <c r="G141" i="6"/>
  <c r="F141" i="6"/>
  <c r="E141" i="6"/>
  <c r="D141" i="6"/>
  <c r="I140" i="6"/>
  <c r="H140" i="6"/>
  <c r="G140" i="6"/>
  <c r="F140" i="6"/>
  <c r="E140" i="6"/>
  <c r="D140" i="6"/>
  <c r="I139" i="6"/>
  <c r="H139" i="6"/>
  <c r="G139" i="6"/>
  <c r="F139" i="6"/>
  <c r="E139" i="6"/>
  <c r="D139" i="6"/>
  <c r="I138" i="6"/>
  <c r="H138" i="6"/>
  <c r="G138" i="6"/>
  <c r="F138" i="6"/>
  <c r="E138" i="6"/>
  <c r="D138" i="6"/>
  <c r="I137" i="6"/>
  <c r="H137" i="6"/>
  <c r="G137" i="6"/>
  <c r="F137" i="6"/>
  <c r="E137" i="6"/>
  <c r="D137" i="6"/>
  <c r="I136" i="6"/>
  <c r="H136" i="6"/>
  <c r="G136" i="6"/>
  <c r="F136" i="6"/>
  <c r="E136" i="6"/>
  <c r="D136" i="6"/>
  <c r="I135" i="6"/>
  <c r="H135" i="6"/>
  <c r="G135" i="6"/>
  <c r="F135" i="6"/>
  <c r="E135" i="6"/>
  <c r="D135" i="6"/>
  <c r="I134" i="6"/>
  <c r="H134" i="6"/>
  <c r="G134" i="6"/>
  <c r="F134" i="6"/>
  <c r="E134" i="6"/>
  <c r="D134" i="6"/>
  <c r="I133" i="6"/>
  <c r="H133" i="6"/>
  <c r="G133" i="6"/>
  <c r="F133" i="6"/>
  <c r="E133" i="6"/>
  <c r="D133" i="6"/>
  <c r="I132" i="6"/>
  <c r="H132" i="6"/>
  <c r="G132" i="6"/>
  <c r="F132" i="6"/>
  <c r="E132" i="6"/>
  <c r="D132" i="6"/>
  <c r="I131" i="6"/>
  <c r="H131" i="6"/>
  <c r="G131" i="6"/>
  <c r="F131" i="6"/>
  <c r="E131" i="6"/>
  <c r="D131" i="6"/>
  <c r="I130" i="6"/>
  <c r="H130" i="6"/>
  <c r="G130" i="6"/>
  <c r="F130" i="6"/>
  <c r="E130" i="6"/>
  <c r="D130" i="6"/>
  <c r="I129" i="6"/>
  <c r="H129" i="6"/>
  <c r="G129" i="6"/>
  <c r="F129" i="6"/>
  <c r="E129" i="6"/>
  <c r="D129" i="6"/>
  <c r="I128" i="6"/>
  <c r="H128" i="6"/>
  <c r="G128" i="6"/>
  <c r="F128" i="6"/>
  <c r="E128" i="6"/>
  <c r="D128" i="6"/>
  <c r="I127" i="6"/>
  <c r="H127" i="6"/>
  <c r="G127" i="6"/>
  <c r="F127" i="6"/>
  <c r="E127" i="6"/>
  <c r="D127" i="6"/>
  <c r="I126" i="6"/>
  <c r="H126" i="6"/>
  <c r="G126" i="6"/>
  <c r="F126" i="6"/>
  <c r="E126" i="6"/>
  <c r="D126" i="6"/>
  <c r="I125" i="6"/>
  <c r="H125" i="6"/>
  <c r="G125" i="6"/>
  <c r="F125" i="6"/>
  <c r="E125" i="6"/>
  <c r="D125" i="6"/>
  <c r="I124" i="6"/>
  <c r="H124" i="6"/>
  <c r="G124" i="6"/>
  <c r="F124" i="6"/>
  <c r="E124" i="6"/>
  <c r="D124" i="6"/>
  <c r="I123" i="6"/>
  <c r="H123" i="6"/>
  <c r="G123" i="6"/>
  <c r="F123" i="6"/>
  <c r="E123" i="6"/>
  <c r="D123" i="6"/>
  <c r="I122" i="6"/>
  <c r="H122" i="6"/>
  <c r="G122" i="6"/>
  <c r="F122" i="6"/>
  <c r="E122" i="6"/>
  <c r="D122" i="6"/>
  <c r="I121" i="6"/>
  <c r="H121" i="6"/>
  <c r="G121" i="6"/>
  <c r="F121" i="6"/>
  <c r="E121" i="6"/>
  <c r="D121" i="6"/>
  <c r="I120" i="6"/>
  <c r="H120" i="6"/>
  <c r="G120" i="6"/>
  <c r="F120" i="6"/>
  <c r="E120" i="6"/>
  <c r="D120" i="6"/>
  <c r="I119" i="6"/>
  <c r="H119" i="6"/>
  <c r="G119" i="6"/>
  <c r="F119" i="6"/>
  <c r="E119" i="6"/>
  <c r="D119" i="6"/>
  <c r="I118" i="6"/>
  <c r="H118" i="6"/>
  <c r="G118" i="6"/>
  <c r="F118" i="6"/>
  <c r="E118" i="6"/>
  <c r="D118" i="6"/>
  <c r="I117" i="6"/>
  <c r="H117" i="6"/>
  <c r="G117" i="6"/>
  <c r="F117" i="6"/>
  <c r="E117" i="6"/>
  <c r="D117" i="6"/>
  <c r="I116" i="6"/>
  <c r="H116" i="6"/>
  <c r="G116" i="6"/>
  <c r="F116" i="6"/>
  <c r="E116" i="6"/>
  <c r="D116" i="6"/>
  <c r="I115" i="6"/>
  <c r="H115" i="6"/>
  <c r="G115" i="6"/>
  <c r="F115" i="6"/>
  <c r="E115" i="6"/>
  <c r="D115" i="6"/>
  <c r="I114" i="6"/>
  <c r="H114" i="6"/>
  <c r="G114" i="6"/>
  <c r="F114" i="6"/>
  <c r="E114" i="6"/>
  <c r="D114" i="6"/>
  <c r="I113" i="6"/>
  <c r="H113" i="6"/>
  <c r="G113" i="6"/>
  <c r="F113" i="6"/>
  <c r="E113" i="6"/>
  <c r="D113" i="6"/>
  <c r="I112" i="6"/>
  <c r="H112" i="6"/>
  <c r="G112" i="6"/>
  <c r="F112" i="6"/>
  <c r="E112" i="6"/>
  <c r="D112" i="6"/>
  <c r="I111" i="6"/>
  <c r="H111" i="6"/>
  <c r="G111" i="6"/>
  <c r="F111" i="6"/>
  <c r="E111" i="6"/>
  <c r="D111" i="6"/>
  <c r="I110" i="6"/>
  <c r="H110" i="6"/>
  <c r="G110" i="6"/>
  <c r="F110" i="6"/>
  <c r="E110" i="6"/>
  <c r="D110" i="6"/>
  <c r="I109" i="6"/>
  <c r="H109" i="6"/>
  <c r="G109" i="6"/>
  <c r="F109" i="6"/>
  <c r="E109" i="6"/>
  <c r="D109" i="6"/>
  <c r="I108" i="6"/>
  <c r="H108" i="6"/>
  <c r="G108" i="6"/>
  <c r="F108" i="6"/>
  <c r="E108" i="6"/>
  <c r="D108" i="6"/>
  <c r="I107" i="6"/>
  <c r="H107" i="6"/>
  <c r="G107" i="6"/>
  <c r="F107" i="6"/>
  <c r="E107" i="6"/>
  <c r="D107" i="6"/>
  <c r="I106" i="6"/>
  <c r="H106" i="6"/>
  <c r="G106" i="6"/>
  <c r="F106" i="6"/>
  <c r="E106" i="6"/>
  <c r="D106" i="6"/>
  <c r="I105" i="6"/>
  <c r="H105" i="6"/>
  <c r="G105" i="6"/>
  <c r="F105" i="6"/>
  <c r="E105" i="6"/>
  <c r="D105" i="6"/>
  <c r="I104" i="6"/>
  <c r="H104" i="6"/>
  <c r="G104" i="6"/>
  <c r="F104" i="6"/>
  <c r="E104" i="6"/>
  <c r="D104" i="6"/>
  <c r="I103" i="6"/>
  <c r="H103" i="6"/>
  <c r="G103" i="6"/>
  <c r="F103" i="6"/>
  <c r="E103" i="6"/>
  <c r="D103" i="6"/>
  <c r="I102" i="6"/>
  <c r="H102" i="6"/>
  <c r="G102" i="6"/>
  <c r="F102" i="6"/>
  <c r="E102" i="6"/>
  <c r="D102" i="6"/>
  <c r="I101" i="6"/>
  <c r="H101" i="6"/>
  <c r="G101" i="6"/>
  <c r="F101" i="6"/>
  <c r="E101" i="6"/>
  <c r="D101" i="6"/>
  <c r="I100" i="6"/>
  <c r="H100" i="6"/>
  <c r="G100" i="6"/>
  <c r="F100" i="6"/>
  <c r="E100" i="6"/>
  <c r="D100" i="6"/>
  <c r="I99" i="6"/>
  <c r="H99" i="6"/>
  <c r="G99" i="6"/>
  <c r="F99" i="6"/>
  <c r="E99" i="6"/>
  <c r="D99" i="6"/>
  <c r="I98" i="6"/>
  <c r="H98" i="6"/>
  <c r="G98" i="6"/>
  <c r="F98" i="6"/>
  <c r="E98" i="6"/>
  <c r="D98" i="6"/>
  <c r="I97" i="6"/>
  <c r="H97" i="6"/>
  <c r="G97" i="6"/>
  <c r="F97" i="6"/>
  <c r="E97" i="6"/>
  <c r="D97" i="6"/>
  <c r="I96" i="6"/>
  <c r="H96" i="6"/>
  <c r="G96" i="6"/>
  <c r="F96" i="6"/>
  <c r="E96" i="6"/>
  <c r="D96" i="6"/>
  <c r="I95" i="6"/>
  <c r="H95" i="6"/>
  <c r="G95" i="6"/>
  <c r="F95" i="6"/>
  <c r="E95" i="6"/>
  <c r="D95" i="6"/>
  <c r="I94" i="6"/>
  <c r="H94" i="6"/>
  <c r="G94" i="6"/>
  <c r="F94" i="6"/>
  <c r="E94" i="6"/>
  <c r="D94" i="6"/>
  <c r="I93" i="6"/>
  <c r="H93" i="6"/>
  <c r="G93" i="6"/>
  <c r="F93" i="6"/>
  <c r="E93" i="6"/>
  <c r="D93" i="6"/>
  <c r="I92" i="6"/>
  <c r="H92" i="6"/>
  <c r="G92" i="6"/>
  <c r="F92" i="6"/>
  <c r="E92" i="6"/>
  <c r="D92" i="6"/>
  <c r="I91" i="6"/>
  <c r="H91" i="6"/>
  <c r="G91" i="6"/>
  <c r="F91" i="6"/>
  <c r="E91" i="6"/>
  <c r="D91" i="6"/>
  <c r="I90" i="6"/>
  <c r="H90" i="6"/>
  <c r="G90" i="6"/>
  <c r="F90" i="6"/>
  <c r="E90" i="6"/>
  <c r="D90" i="6"/>
  <c r="I89" i="6"/>
  <c r="H89" i="6"/>
  <c r="G89" i="6"/>
  <c r="F89" i="6"/>
  <c r="E89" i="6"/>
  <c r="D89" i="6"/>
  <c r="I88" i="6"/>
  <c r="H88" i="6"/>
  <c r="G88" i="6"/>
  <c r="F88" i="6"/>
  <c r="E88" i="6"/>
  <c r="D88" i="6"/>
  <c r="I87" i="6"/>
  <c r="H87" i="6"/>
  <c r="G87" i="6"/>
  <c r="F87" i="6"/>
  <c r="E87" i="6"/>
  <c r="D87" i="6"/>
  <c r="I86" i="6"/>
  <c r="H86" i="6"/>
  <c r="G86" i="6"/>
  <c r="F86" i="6"/>
  <c r="E86" i="6"/>
  <c r="D86" i="6"/>
  <c r="I85" i="6"/>
  <c r="H85" i="6"/>
  <c r="G85" i="6"/>
  <c r="F85" i="6"/>
  <c r="E85" i="6"/>
  <c r="D85" i="6"/>
  <c r="I84" i="6"/>
  <c r="H84" i="6"/>
  <c r="G84" i="6"/>
  <c r="F84" i="6"/>
  <c r="E84" i="6"/>
  <c r="D84" i="6"/>
  <c r="I83" i="6"/>
  <c r="H83" i="6"/>
  <c r="G83" i="6"/>
  <c r="F83" i="6"/>
  <c r="E83" i="6"/>
  <c r="D83" i="6"/>
  <c r="I82" i="6"/>
  <c r="H82" i="6"/>
  <c r="G82" i="6"/>
  <c r="F82" i="6"/>
  <c r="E82" i="6"/>
  <c r="D82" i="6"/>
  <c r="I81" i="6"/>
  <c r="H81" i="6"/>
  <c r="G81" i="6"/>
  <c r="F81" i="6"/>
  <c r="E81" i="6"/>
  <c r="D81" i="6"/>
  <c r="I80" i="6"/>
  <c r="H80" i="6"/>
  <c r="G80" i="6"/>
  <c r="F80" i="6"/>
  <c r="E80" i="6"/>
  <c r="D80" i="6"/>
  <c r="I79" i="6"/>
  <c r="H79" i="6"/>
  <c r="G79" i="6"/>
  <c r="F79" i="6"/>
  <c r="E79" i="6"/>
  <c r="D79" i="6"/>
  <c r="I78" i="6"/>
  <c r="H78" i="6"/>
  <c r="G78" i="6"/>
  <c r="F78" i="6"/>
  <c r="E78" i="6"/>
  <c r="D78" i="6"/>
  <c r="I77" i="6"/>
  <c r="H77" i="6"/>
  <c r="G77" i="6"/>
  <c r="F77" i="6"/>
  <c r="E77" i="6"/>
  <c r="D77" i="6"/>
  <c r="I76" i="6"/>
  <c r="H76" i="6"/>
  <c r="G76" i="6"/>
  <c r="F76" i="6"/>
  <c r="E76" i="6"/>
  <c r="D76" i="6"/>
  <c r="I75" i="6"/>
  <c r="H75" i="6"/>
  <c r="G75" i="6"/>
  <c r="F75" i="6"/>
  <c r="E75" i="6"/>
  <c r="D75" i="6"/>
  <c r="I74" i="6"/>
  <c r="H74" i="6"/>
  <c r="G74" i="6"/>
  <c r="F74" i="6"/>
  <c r="E74" i="6"/>
  <c r="D74" i="6"/>
  <c r="I73" i="6"/>
  <c r="H73" i="6"/>
  <c r="G73" i="6"/>
  <c r="F73" i="6"/>
  <c r="E73" i="6"/>
  <c r="D73" i="6"/>
  <c r="I72" i="6"/>
  <c r="H72" i="6"/>
  <c r="G72" i="6"/>
  <c r="F72" i="6"/>
  <c r="E72" i="6"/>
  <c r="D72" i="6"/>
  <c r="I71" i="6"/>
  <c r="H71" i="6"/>
  <c r="G71" i="6"/>
  <c r="F71" i="6"/>
  <c r="E71" i="6"/>
  <c r="D71" i="6"/>
  <c r="I70" i="6"/>
  <c r="H70" i="6"/>
  <c r="G70" i="6"/>
  <c r="F70" i="6"/>
  <c r="E70" i="6"/>
  <c r="D70" i="6"/>
  <c r="I69" i="6"/>
  <c r="H69" i="6"/>
  <c r="G69" i="6"/>
  <c r="F69" i="6"/>
  <c r="E69" i="6"/>
  <c r="D69" i="6"/>
  <c r="I68" i="6"/>
  <c r="H68" i="6"/>
  <c r="G68" i="6"/>
  <c r="F68" i="6"/>
  <c r="E68" i="6"/>
  <c r="D68" i="6"/>
  <c r="I67" i="6"/>
  <c r="H67" i="6"/>
  <c r="G67" i="6"/>
  <c r="F67" i="6"/>
  <c r="E67" i="6"/>
  <c r="D67" i="6"/>
  <c r="I66" i="6"/>
  <c r="H66" i="6"/>
  <c r="G66" i="6"/>
  <c r="F66" i="6"/>
  <c r="E66" i="6"/>
  <c r="D66" i="6"/>
  <c r="I65" i="6"/>
  <c r="H65" i="6"/>
  <c r="G65" i="6"/>
  <c r="F65" i="6"/>
  <c r="E65" i="6"/>
  <c r="D65" i="6"/>
  <c r="I64" i="6"/>
  <c r="H64" i="6"/>
  <c r="G64" i="6"/>
  <c r="F64" i="6"/>
  <c r="E64" i="6"/>
  <c r="D64" i="6"/>
  <c r="I63" i="6"/>
  <c r="H63" i="6"/>
  <c r="G63" i="6"/>
  <c r="F63" i="6"/>
  <c r="E63" i="6"/>
  <c r="D63" i="6"/>
  <c r="I62" i="6"/>
  <c r="H62" i="6"/>
  <c r="G62" i="6"/>
  <c r="F62" i="6"/>
  <c r="E62" i="6"/>
  <c r="D62" i="6"/>
  <c r="I61" i="6"/>
  <c r="H61" i="6"/>
  <c r="G61" i="6"/>
  <c r="F61" i="6"/>
  <c r="E61" i="6"/>
  <c r="D61" i="6"/>
  <c r="I60" i="6"/>
  <c r="H60" i="6"/>
  <c r="G60" i="6"/>
  <c r="F60" i="6"/>
  <c r="E60" i="6"/>
  <c r="D60" i="6"/>
  <c r="I59" i="6"/>
  <c r="H59" i="6"/>
  <c r="G59" i="6"/>
  <c r="F59" i="6"/>
  <c r="E59" i="6"/>
  <c r="D59" i="6"/>
  <c r="I58" i="6"/>
  <c r="H58" i="6"/>
  <c r="G58" i="6"/>
  <c r="F58" i="6"/>
  <c r="E58" i="6"/>
  <c r="D58" i="6"/>
  <c r="I57" i="6"/>
  <c r="H57" i="6"/>
  <c r="G57" i="6"/>
  <c r="F57" i="6"/>
  <c r="E57" i="6"/>
  <c r="D57" i="6"/>
  <c r="I56" i="6"/>
  <c r="H56" i="6"/>
  <c r="G56" i="6"/>
  <c r="F56" i="6"/>
  <c r="E56" i="6"/>
  <c r="D56" i="6"/>
  <c r="I55" i="6"/>
  <c r="H55" i="6"/>
  <c r="G55" i="6"/>
  <c r="F55" i="6"/>
  <c r="E55" i="6"/>
  <c r="D55" i="6"/>
  <c r="I54" i="6"/>
  <c r="H54" i="6"/>
  <c r="G54" i="6"/>
  <c r="F54" i="6"/>
  <c r="E54" i="6"/>
  <c r="D54" i="6"/>
  <c r="I53" i="6"/>
  <c r="H53" i="6"/>
  <c r="G53" i="6"/>
  <c r="F53" i="6"/>
  <c r="E53" i="6"/>
  <c r="D53" i="6"/>
  <c r="I52" i="6"/>
  <c r="H52" i="6"/>
  <c r="G52" i="6"/>
  <c r="F52" i="6"/>
  <c r="E52" i="6"/>
  <c r="D52" i="6"/>
  <c r="I51" i="6"/>
  <c r="H51" i="6"/>
  <c r="G51" i="6"/>
  <c r="F51" i="6"/>
  <c r="E51" i="6"/>
  <c r="D51" i="6"/>
  <c r="I50" i="6"/>
  <c r="H50" i="6"/>
  <c r="G50" i="6"/>
  <c r="F50" i="6"/>
  <c r="E50" i="6"/>
  <c r="D50" i="6"/>
  <c r="I49" i="6"/>
  <c r="H49" i="6"/>
  <c r="G49" i="6"/>
  <c r="F49" i="6"/>
  <c r="E49" i="6"/>
  <c r="D49" i="6"/>
  <c r="I48" i="6"/>
  <c r="H48" i="6"/>
  <c r="G48" i="6"/>
  <c r="F48" i="6"/>
  <c r="E48" i="6"/>
  <c r="D48" i="6"/>
  <c r="I47" i="6"/>
  <c r="H47" i="6"/>
  <c r="G47" i="6"/>
  <c r="F47" i="6"/>
  <c r="E47" i="6"/>
  <c r="D47" i="6"/>
  <c r="I46" i="6"/>
  <c r="H46" i="6"/>
  <c r="G46" i="6"/>
  <c r="F46" i="6"/>
  <c r="E46" i="6"/>
  <c r="D46" i="6"/>
  <c r="I45" i="6"/>
  <c r="H45" i="6"/>
  <c r="G45" i="6"/>
  <c r="F45" i="6"/>
  <c r="E45" i="6"/>
  <c r="D45" i="6"/>
  <c r="H44" i="6"/>
  <c r="G44" i="6"/>
  <c r="F44" i="6"/>
  <c r="E44" i="6"/>
  <c r="D44" i="6"/>
  <c r="H43" i="6"/>
  <c r="G43" i="6"/>
  <c r="F43" i="6"/>
  <c r="E43" i="6"/>
  <c r="D43" i="6"/>
  <c r="H42" i="6"/>
  <c r="G42" i="6"/>
  <c r="F42" i="6"/>
  <c r="E42" i="6"/>
  <c r="D42" i="6"/>
  <c r="H41" i="6"/>
  <c r="G41" i="6"/>
  <c r="F41" i="6"/>
  <c r="E41" i="6"/>
  <c r="D41" i="6"/>
  <c r="H40" i="6"/>
  <c r="G40" i="6"/>
  <c r="F40" i="6"/>
  <c r="E40" i="6"/>
  <c r="D40" i="6"/>
  <c r="H39" i="6"/>
  <c r="G39" i="6"/>
  <c r="F39" i="6"/>
  <c r="E39" i="6"/>
  <c r="D39" i="6"/>
  <c r="H38" i="6"/>
  <c r="G38" i="6"/>
  <c r="F38" i="6"/>
  <c r="E38" i="6"/>
  <c r="D38" i="6"/>
  <c r="H37" i="6"/>
  <c r="G37" i="6"/>
  <c r="F37" i="6"/>
  <c r="E37" i="6"/>
  <c r="D37" i="6"/>
  <c r="H36" i="6"/>
  <c r="G36" i="6"/>
  <c r="F36" i="6"/>
  <c r="E36" i="6"/>
  <c r="D36" i="6"/>
  <c r="H35" i="6"/>
  <c r="G35" i="6"/>
  <c r="F35" i="6"/>
  <c r="E35" i="6"/>
  <c r="D35" i="6"/>
  <c r="H34" i="6"/>
  <c r="G34" i="6"/>
  <c r="F34" i="6"/>
  <c r="E34" i="6"/>
  <c r="D34" i="6"/>
  <c r="H33" i="6"/>
  <c r="G33" i="6"/>
  <c r="F33" i="6"/>
  <c r="E33" i="6"/>
  <c r="D33" i="6"/>
  <c r="H32" i="6"/>
  <c r="G32" i="6"/>
  <c r="F32" i="6"/>
  <c r="E32" i="6"/>
  <c r="D32" i="6"/>
  <c r="H31" i="6"/>
  <c r="G31" i="6"/>
  <c r="F31" i="6"/>
  <c r="E31" i="6"/>
  <c r="D31" i="6"/>
  <c r="H30" i="6"/>
  <c r="G30" i="6"/>
  <c r="F30" i="6"/>
  <c r="E30" i="6"/>
  <c r="D30" i="6"/>
  <c r="H29" i="6"/>
  <c r="G29" i="6"/>
  <c r="F29" i="6"/>
  <c r="E29" i="6"/>
  <c r="D29" i="6"/>
  <c r="H28" i="6"/>
  <c r="G28" i="6"/>
  <c r="F28" i="6"/>
  <c r="E28" i="6"/>
  <c r="D28" i="6"/>
  <c r="H27" i="6"/>
  <c r="G27" i="6"/>
  <c r="F27" i="6"/>
  <c r="E27" i="6"/>
  <c r="D27" i="6"/>
  <c r="H26" i="6"/>
  <c r="G26" i="6"/>
  <c r="F26" i="6"/>
  <c r="E26" i="6"/>
  <c r="D26" i="6"/>
  <c r="H25" i="6"/>
  <c r="G25" i="6"/>
  <c r="F25" i="6"/>
  <c r="E25" i="6"/>
  <c r="D25" i="6"/>
  <c r="H24" i="6"/>
  <c r="G24" i="6"/>
  <c r="F24" i="6"/>
  <c r="E24" i="6"/>
  <c r="D24" i="6"/>
  <c r="G23" i="6"/>
  <c r="F23" i="6"/>
  <c r="E23" i="6"/>
  <c r="D23" i="6"/>
  <c r="G22" i="6"/>
  <c r="F22" i="6"/>
  <c r="E22" i="6"/>
  <c r="D22" i="6"/>
  <c r="G21" i="6"/>
  <c r="F21" i="6"/>
  <c r="E21" i="6"/>
  <c r="D21" i="6"/>
  <c r="G20" i="6"/>
  <c r="F20" i="6"/>
  <c r="E20" i="6"/>
  <c r="D20" i="6"/>
  <c r="G19" i="6"/>
  <c r="F19" i="6"/>
  <c r="E19" i="6"/>
  <c r="D19" i="6"/>
  <c r="G18" i="6"/>
  <c r="F18" i="6"/>
  <c r="E18" i="6"/>
  <c r="D18" i="6"/>
  <c r="G17" i="6"/>
  <c r="F17" i="6"/>
  <c r="E17" i="6"/>
  <c r="D17" i="6"/>
  <c r="F16" i="6"/>
  <c r="E16" i="6"/>
  <c r="D16" i="6"/>
  <c r="F15" i="6"/>
  <c r="E15" i="6"/>
  <c r="D15" i="6"/>
  <c r="F14" i="6"/>
  <c r="E14" i="6"/>
  <c r="D14" i="6"/>
  <c r="E13" i="6"/>
  <c r="D13" i="6"/>
  <c r="E12" i="6"/>
  <c r="D12" i="6"/>
  <c r="E11" i="6"/>
  <c r="D11" i="6"/>
  <c r="D10" i="6"/>
  <c r="D9" i="6"/>
  <c r="D8" i="6"/>
  <c r="S2" i="6"/>
  <c r="N135" i="5"/>
  <c r="M135" i="5"/>
  <c r="L135" i="5"/>
  <c r="K135" i="5"/>
  <c r="J135" i="5"/>
  <c r="I135" i="5"/>
  <c r="H135" i="5"/>
  <c r="G135" i="5"/>
  <c r="F135" i="5"/>
  <c r="E135" i="5"/>
  <c r="D135" i="5"/>
  <c r="N134" i="5"/>
  <c r="M134" i="5"/>
  <c r="L134" i="5"/>
  <c r="K134" i="5"/>
  <c r="J134" i="5"/>
  <c r="I134" i="5"/>
  <c r="H134" i="5"/>
  <c r="G134" i="5"/>
  <c r="F134" i="5"/>
  <c r="E134" i="5"/>
  <c r="D134" i="5"/>
  <c r="AQ133" i="5"/>
  <c r="AP133" i="5"/>
  <c r="N133" i="5"/>
  <c r="M133" i="5"/>
  <c r="L133" i="5"/>
  <c r="K133" i="5"/>
  <c r="J133" i="5"/>
  <c r="I133" i="5"/>
  <c r="H133" i="5"/>
  <c r="G133" i="5"/>
  <c r="F133" i="5"/>
  <c r="E133" i="5"/>
  <c r="D133" i="5"/>
  <c r="AQ132" i="5"/>
  <c r="AP132" i="5"/>
  <c r="N132" i="5"/>
  <c r="M132" i="5"/>
  <c r="L132" i="5"/>
  <c r="K132" i="5"/>
  <c r="J132" i="5"/>
  <c r="I132" i="5"/>
  <c r="H132" i="5"/>
  <c r="G132" i="5"/>
  <c r="F132" i="5"/>
  <c r="E132" i="5"/>
  <c r="D132" i="5"/>
  <c r="AQ131" i="5"/>
  <c r="AP131" i="5"/>
  <c r="N131" i="5"/>
  <c r="M131" i="5"/>
  <c r="L131" i="5"/>
  <c r="K131" i="5"/>
  <c r="J131" i="5"/>
  <c r="I131" i="5"/>
  <c r="H131" i="5"/>
  <c r="G131" i="5"/>
  <c r="F131" i="5"/>
  <c r="E131" i="5"/>
  <c r="D131" i="5"/>
  <c r="AQ130" i="5"/>
  <c r="AP130" i="5"/>
  <c r="N130" i="5"/>
  <c r="M130" i="5"/>
  <c r="L130" i="5"/>
  <c r="K130" i="5"/>
  <c r="J130" i="5"/>
  <c r="I130" i="5"/>
  <c r="H130" i="5"/>
  <c r="G130" i="5"/>
  <c r="F130" i="5"/>
  <c r="E130" i="5"/>
  <c r="D130" i="5"/>
  <c r="AQ129" i="5"/>
  <c r="AP129" i="5"/>
  <c r="N129" i="5"/>
  <c r="M129" i="5"/>
  <c r="L129" i="5"/>
  <c r="K129" i="5"/>
  <c r="J129" i="5"/>
  <c r="I129" i="5"/>
  <c r="H129" i="5"/>
  <c r="G129" i="5"/>
  <c r="F129" i="5"/>
  <c r="E129" i="5"/>
  <c r="D129" i="5"/>
  <c r="AQ128" i="5"/>
  <c r="AP128" i="5"/>
  <c r="N128" i="5"/>
  <c r="M128" i="5"/>
  <c r="L128" i="5"/>
  <c r="K128" i="5"/>
  <c r="J128" i="5"/>
  <c r="I128" i="5"/>
  <c r="H128" i="5"/>
  <c r="G128" i="5"/>
  <c r="F128" i="5"/>
  <c r="E128" i="5"/>
  <c r="D128" i="5"/>
  <c r="AQ127" i="5"/>
  <c r="AP127" i="5"/>
  <c r="N127" i="5"/>
  <c r="M127" i="5"/>
  <c r="L127" i="5"/>
  <c r="K127" i="5"/>
  <c r="J127" i="5"/>
  <c r="I127" i="5"/>
  <c r="H127" i="5"/>
  <c r="G127" i="5"/>
  <c r="F127" i="5"/>
  <c r="E127" i="5"/>
  <c r="D127" i="5"/>
  <c r="AQ126" i="5"/>
  <c r="AP126" i="5"/>
  <c r="N126" i="5"/>
  <c r="M126" i="5"/>
  <c r="L126" i="5"/>
  <c r="K126" i="5"/>
  <c r="J126" i="5"/>
  <c r="I126" i="5"/>
  <c r="H126" i="5"/>
  <c r="G126" i="5"/>
  <c r="F126" i="5"/>
  <c r="E126" i="5"/>
  <c r="D126" i="5"/>
  <c r="AQ125" i="5"/>
  <c r="AP125" i="5"/>
  <c r="N125" i="5"/>
  <c r="M125" i="5"/>
  <c r="L125" i="5"/>
  <c r="K125" i="5"/>
  <c r="J125" i="5"/>
  <c r="I125" i="5"/>
  <c r="H125" i="5"/>
  <c r="G125" i="5"/>
  <c r="F125" i="5"/>
  <c r="E125" i="5"/>
  <c r="D125" i="5"/>
  <c r="AQ124" i="5"/>
  <c r="AP124" i="5"/>
  <c r="N124" i="5"/>
  <c r="M124" i="5"/>
  <c r="L124" i="5"/>
  <c r="K124" i="5"/>
  <c r="J124" i="5"/>
  <c r="I124" i="5"/>
  <c r="H124" i="5"/>
  <c r="G124" i="5"/>
  <c r="F124" i="5"/>
  <c r="E124" i="5"/>
  <c r="D124" i="5"/>
  <c r="AQ123" i="5"/>
  <c r="AP123" i="5"/>
  <c r="N123" i="5"/>
  <c r="M123" i="5"/>
  <c r="L123" i="5"/>
  <c r="K123" i="5"/>
  <c r="J123" i="5"/>
  <c r="I123" i="5"/>
  <c r="H123" i="5"/>
  <c r="G123" i="5"/>
  <c r="F123" i="5"/>
  <c r="E123" i="5"/>
  <c r="D123" i="5"/>
  <c r="AQ122" i="5"/>
  <c r="AP122" i="5"/>
  <c r="N122" i="5"/>
  <c r="M122" i="5"/>
  <c r="L122" i="5"/>
  <c r="K122" i="5"/>
  <c r="J122" i="5"/>
  <c r="I122" i="5"/>
  <c r="H122" i="5"/>
  <c r="G122" i="5"/>
  <c r="F122" i="5"/>
  <c r="E122" i="5"/>
  <c r="D122" i="5"/>
  <c r="AQ121" i="5"/>
  <c r="AP121" i="5"/>
  <c r="AN121" i="5"/>
  <c r="N121" i="5"/>
  <c r="M121" i="5"/>
  <c r="L121" i="5"/>
  <c r="K121" i="5"/>
  <c r="J121" i="5"/>
  <c r="I121" i="5"/>
  <c r="H121" i="5"/>
  <c r="G121" i="5"/>
  <c r="F121" i="5"/>
  <c r="E121" i="5"/>
  <c r="D121" i="5"/>
  <c r="AM121" i="5" s="1"/>
  <c r="AQ120" i="5"/>
  <c r="AP120" i="5"/>
  <c r="N120" i="5"/>
  <c r="M120" i="5"/>
  <c r="L120" i="5"/>
  <c r="K120" i="5"/>
  <c r="J120" i="5"/>
  <c r="I120" i="5"/>
  <c r="H120" i="5"/>
  <c r="G120" i="5"/>
  <c r="F120" i="5"/>
  <c r="E120" i="5"/>
  <c r="D120" i="5"/>
  <c r="AQ119" i="5"/>
  <c r="AP119" i="5"/>
  <c r="AN119" i="5"/>
  <c r="N119" i="5"/>
  <c r="M119" i="5"/>
  <c r="L119" i="5"/>
  <c r="K119" i="5"/>
  <c r="J119" i="5"/>
  <c r="I119" i="5"/>
  <c r="H119" i="5"/>
  <c r="G119" i="5"/>
  <c r="AM119" i="5" s="1"/>
  <c r="F119" i="5"/>
  <c r="E119" i="5"/>
  <c r="D119" i="5"/>
  <c r="AQ118" i="5"/>
  <c r="AP118" i="5"/>
  <c r="N118" i="5"/>
  <c r="M118" i="5"/>
  <c r="L118" i="5"/>
  <c r="K118" i="5"/>
  <c r="J118" i="5"/>
  <c r="I118" i="5"/>
  <c r="H118" i="5"/>
  <c r="G118" i="5"/>
  <c r="F118" i="5"/>
  <c r="E118" i="5"/>
  <c r="D118" i="5"/>
  <c r="AQ117" i="5"/>
  <c r="AP117" i="5"/>
  <c r="AN117" i="5"/>
  <c r="N117" i="5"/>
  <c r="M117" i="5"/>
  <c r="L117" i="5"/>
  <c r="K117" i="5"/>
  <c r="J117" i="5"/>
  <c r="I117" i="5"/>
  <c r="H117" i="5"/>
  <c r="G117" i="5"/>
  <c r="AM117" i="5" s="1"/>
  <c r="F117" i="5"/>
  <c r="E117" i="5"/>
  <c r="D117" i="5"/>
  <c r="AQ116" i="5"/>
  <c r="AP116" i="5"/>
  <c r="N116" i="5"/>
  <c r="M116" i="5"/>
  <c r="L116" i="5"/>
  <c r="K116" i="5"/>
  <c r="J116" i="5"/>
  <c r="I116" i="5"/>
  <c r="H116" i="5"/>
  <c r="G116" i="5"/>
  <c r="F116" i="5"/>
  <c r="E116" i="5"/>
  <c r="D116" i="5"/>
  <c r="AQ115" i="5"/>
  <c r="AP115" i="5"/>
  <c r="AN115" i="5"/>
  <c r="N115" i="5"/>
  <c r="M115" i="5"/>
  <c r="L115" i="5"/>
  <c r="K115" i="5"/>
  <c r="J115" i="5"/>
  <c r="I115" i="5"/>
  <c r="H115" i="5"/>
  <c r="G115" i="5"/>
  <c r="AM115" i="5" s="1"/>
  <c r="F115" i="5"/>
  <c r="E115" i="5"/>
  <c r="D115" i="5"/>
  <c r="AQ114" i="5"/>
  <c r="AP114" i="5"/>
  <c r="N114" i="5"/>
  <c r="M114" i="5"/>
  <c r="L114" i="5"/>
  <c r="K114" i="5"/>
  <c r="J114" i="5"/>
  <c r="I114" i="5"/>
  <c r="H114" i="5"/>
  <c r="G114" i="5"/>
  <c r="F114" i="5"/>
  <c r="E114" i="5"/>
  <c r="D114" i="5"/>
  <c r="AQ113" i="5"/>
  <c r="AP113" i="5"/>
  <c r="AN113" i="5"/>
  <c r="N113" i="5"/>
  <c r="M113" i="5"/>
  <c r="L113" i="5"/>
  <c r="K113" i="5"/>
  <c r="J113" i="5"/>
  <c r="I113" i="5"/>
  <c r="H113" i="5"/>
  <c r="G113" i="5"/>
  <c r="AM113" i="5" s="1"/>
  <c r="F113" i="5"/>
  <c r="E113" i="5"/>
  <c r="D113" i="5"/>
  <c r="AQ112" i="5"/>
  <c r="AP112" i="5"/>
  <c r="N112" i="5"/>
  <c r="M112" i="5"/>
  <c r="L112" i="5"/>
  <c r="K112" i="5"/>
  <c r="J112" i="5"/>
  <c r="I112" i="5"/>
  <c r="H112" i="5"/>
  <c r="G112" i="5"/>
  <c r="F112" i="5"/>
  <c r="E112" i="5"/>
  <c r="D112" i="5"/>
  <c r="AQ111" i="5"/>
  <c r="AP111" i="5"/>
  <c r="AN111" i="5"/>
  <c r="N111" i="5"/>
  <c r="M111" i="5"/>
  <c r="L111" i="5"/>
  <c r="K111" i="5"/>
  <c r="J111" i="5"/>
  <c r="I111" i="5"/>
  <c r="H111" i="5"/>
  <c r="G111" i="5"/>
  <c r="AM111" i="5" s="1"/>
  <c r="F111" i="5"/>
  <c r="E111" i="5"/>
  <c r="D111" i="5"/>
  <c r="AQ110" i="5"/>
  <c r="AP110" i="5"/>
  <c r="N110" i="5"/>
  <c r="M110" i="5"/>
  <c r="L110" i="5"/>
  <c r="K110" i="5"/>
  <c r="J110" i="5"/>
  <c r="I110" i="5"/>
  <c r="H110" i="5"/>
  <c r="G110" i="5"/>
  <c r="F110" i="5"/>
  <c r="E110" i="5"/>
  <c r="D110" i="5"/>
  <c r="AQ109" i="5"/>
  <c r="AP109" i="5"/>
  <c r="AN109" i="5"/>
  <c r="N109" i="5"/>
  <c r="M109" i="5"/>
  <c r="L109" i="5"/>
  <c r="K109" i="5"/>
  <c r="J109" i="5"/>
  <c r="I109" i="5"/>
  <c r="H109" i="5"/>
  <c r="G109" i="5"/>
  <c r="AM109" i="5" s="1"/>
  <c r="F109" i="5"/>
  <c r="E109" i="5"/>
  <c r="D109" i="5"/>
  <c r="AQ108" i="5"/>
  <c r="AP108" i="5"/>
  <c r="N108" i="5"/>
  <c r="M108" i="5"/>
  <c r="L108" i="5"/>
  <c r="K108" i="5"/>
  <c r="J108" i="5"/>
  <c r="I108" i="5"/>
  <c r="H108" i="5"/>
  <c r="G108" i="5"/>
  <c r="F108" i="5"/>
  <c r="E108" i="5"/>
  <c r="D108" i="5"/>
  <c r="AQ107" i="5"/>
  <c r="AP107" i="5"/>
  <c r="AN107" i="5"/>
  <c r="N107" i="5"/>
  <c r="M107" i="5"/>
  <c r="L107" i="5"/>
  <c r="K107" i="5"/>
  <c r="J107" i="5"/>
  <c r="I107" i="5"/>
  <c r="H107" i="5"/>
  <c r="G107" i="5"/>
  <c r="AM107" i="5" s="1"/>
  <c r="F107" i="5"/>
  <c r="E107" i="5"/>
  <c r="D107" i="5"/>
  <c r="AQ106" i="5"/>
  <c r="AP106" i="5"/>
  <c r="N106" i="5"/>
  <c r="M106" i="5"/>
  <c r="L106" i="5"/>
  <c r="K106" i="5"/>
  <c r="J106" i="5"/>
  <c r="I106" i="5"/>
  <c r="H106" i="5"/>
  <c r="G106" i="5"/>
  <c r="F106" i="5"/>
  <c r="E106" i="5"/>
  <c r="D106" i="5"/>
  <c r="AQ105" i="5"/>
  <c r="AP105" i="5"/>
  <c r="AN105" i="5"/>
  <c r="N105" i="5"/>
  <c r="M105" i="5"/>
  <c r="L105" i="5"/>
  <c r="K105" i="5"/>
  <c r="J105" i="5"/>
  <c r="I105" i="5"/>
  <c r="H105" i="5"/>
  <c r="G105" i="5"/>
  <c r="AM105" i="5" s="1"/>
  <c r="F105" i="5"/>
  <c r="E105" i="5"/>
  <c r="D105" i="5"/>
  <c r="AQ104" i="5"/>
  <c r="AP104" i="5"/>
  <c r="N104" i="5"/>
  <c r="M104" i="5"/>
  <c r="L104" i="5"/>
  <c r="K104" i="5"/>
  <c r="J104" i="5"/>
  <c r="I104" i="5"/>
  <c r="H104" i="5"/>
  <c r="G104" i="5"/>
  <c r="F104" i="5"/>
  <c r="E104" i="5"/>
  <c r="D104" i="5"/>
  <c r="AQ103" i="5"/>
  <c r="AP103" i="5"/>
  <c r="AN103" i="5"/>
  <c r="N103" i="5"/>
  <c r="M103" i="5"/>
  <c r="L103" i="5"/>
  <c r="K103" i="5"/>
  <c r="J103" i="5"/>
  <c r="I103" i="5"/>
  <c r="H103" i="5"/>
  <c r="G103" i="5"/>
  <c r="AM103" i="5" s="1"/>
  <c r="F103" i="5"/>
  <c r="E103" i="5"/>
  <c r="D103" i="5"/>
  <c r="AQ102" i="5"/>
  <c r="AP102" i="5"/>
  <c r="N102" i="5"/>
  <c r="M102" i="5"/>
  <c r="L102" i="5"/>
  <c r="K102" i="5"/>
  <c r="J102" i="5"/>
  <c r="I102" i="5"/>
  <c r="H102" i="5"/>
  <c r="G102" i="5"/>
  <c r="F102" i="5"/>
  <c r="E102" i="5"/>
  <c r="D102" i="5"/>
  <c r="AQ101" i="5"/>
  <c r="AP101" i="5"/>
  <c r="AN101" i="5"/>
  <c r="N101" i="5"/>
  <c r="M101" i="5"/>
  <c r="L101" i="5"/>
  <c r="K101" i="5"/>
  <c r="J101" i="5"/>
  <c r="I101" i="5"/>
  <c r="H101" i="5"/>
  <c r="G101" i="5"/>
  <c r="AM101" i="5" s="1"/>
  <c r="F101" i="5"/>
  <c r="E101" i="5"/>
  <c r="D101" i="5"/>
  <c r="AQ100" i="5"/>
  <c r="AP100" i="5"/>
  <c r="N100" i="5"/>
  <c r="M100" i="5"/>
  <c r="L100" i="5"/>
  <c r="K100" i="5"/>
  <c r="J100" i="5"/>
  <c r="I100" i="5"/>
  <c r="H100" i="5"/>
  <c r="G100" i="5"/>
  <c r="F100" i="5"/>
  <c r="E100" i="5"/>
  <c r="D100" i="5"/>
  <c r="AQ99" i="5"/>
  <c r="AP99" i="5"/>
  <c r="AN99" i="5"/>
  <c r="N99" i="5"/>
  <c r="M99" i="5"/>
  <c r="L99" i="5"/>
  <c r="K99" i="5"/>
  <c r="J99" i="5"/>
  <c r="I99" i="5"/>
  <c r="H99" i="5"/>
  <c r="G99" i="5"/>
  <c r="AM99" i="5" s="1"/>
  <c r="F99" i="5"/>
  <c r="E99" i="5"/>
  <c r="D99" i="5"/>
  <c r="AQ98" i="5"/>
  <c r="AP98" i="5"/>
  <c r="N98" i="5"/>
  <c r="M98" i="5"/>
  <c r="L98" i="5"/>
  <c r="K98" i="5"/>
  <c r="J98" i="5"/>
  <c r="I98" i="5"/>
  <c r="H98" i="5"/>
  <c r="G98" i="5"/>
  <c r="F98" i="5"/>
  <c r="E98" i="5"/>
  <c r="D98" i="5"/>
  <c r="AQ97" i="5"/>
  <c r="AP97" i="5"/>
  <c r="AN97" i="5"/>
  <c r="N97" i="5"/>
  <c r="M97" i="5"/>
  <c r="L97" i="5"/>
  <c r="K97" i="5"/>
  <c r="J97" i="5"/>
  <c r="I97" i="5"/>
  <c r="H97" i="5"/>
  <c r="G97" i="5"/>
  <c r="AM97" i="5" s="1"/>
  <c r="F97" i="5"/>
  <c r="E97" i="5"/>
  <c r="D97" i="5"/>
  <c r="AQ96" i="5"/>
  <c r="AP96" i="5"/>
  <c r="N96" i="5"/>
  <c r="M96" i="5"/>
  <c r="L96" i="5"/>
  <c r="K96" i="5"/>
  <c r="J96" i="5"/>
  <c r="I96" i="5"/>
  <c r="H96" i="5"/>
  <c r="G96" i="5"/>
  <c r="F96" i="5"/>
  <c r="E96" i="5"/>
  <c r="D96" i="5"/>
  <c r="AQ95" i="5"/>
  <c r="AP95" i="5"/>
  <c r="AN95" i="5"/>
  <c r="N95" i="5"/>
  <c r="M95" i="5"/>
  <c r="L95" i="5"/>
  <c r="K95" i="5"/>
  <c r="J95" i="5"/>
  <c r="I95" i="5"/>
  <c r="H95" i="5"/>
  <c r="G95" i="5"/>
  <c r="AM95" i="5" s="1"/>
  <c r="F95" i="5"/>
  <c r="E95" i="5"/>
  <c r="D95" i="5"/>
  <c r="AQ94" i="5"/>
  <c r="AP94" i="5"/>
  <c r="N94" i="5"/>
  <c r="M94" i="5"/>
  <c r="L94" i="5"/>
  <c r="K94" i="5"/>
  <c r="J94" i="5"/>
  <c r="I94" i="5"/>
  <c r="H94" i="5"/>
  <c r="G94" i="5"/>
  <c r="F94" i="5"/>
  <c r="E94" i="5"/>
  <c r="D94" i="5"/>
  <c r="AQ93" i="5"/>
  <c r="AP93" i="5"/>
  <c r="AN93" i="5"/>
  <c r="N93" i="5"/>
  <c r="M93" i="5"/>
  <c r="L93" i="5"/>
  <c r="K93" i="5"/>
  <c r="J93" i="5"/>
  <c r="I93" i="5"/>
  <c r="H93" i="5"/>
  <c r="G93" i="5"/>
  <c r="AM93" i="5" s="1"/>
  <c r="F93" i="5"/>
  <c r="E93" i="5"/>
  <c r="D93" i="5"/>
  <c r="AQ92" i="5"/>
  <c r="AP92" i="5"/>
  <c r="N92" i="5"/>
  <c r="M92" i="5"/>
  <c r="L92" i="5"/>
  <c r="K92" i="5"/>
  <c r="J92" i="5"/>
  <c r="I92" i="5"/>
  <c r="H92" i="5"/>
  <c r="G92" i="5"/>
  <c r="F92" i="5"/>
  <c r="E92" i="5"/>
  <c r="D92" i="5"/>
  <c r="AQ91" i="5"/>
  <c r="AP91" i="5"/>
  <c r="AN91" i="5"/>
  <c r="N91" i="5"/>
  <c r="M91" i="5"/>
  <c r="L91" i="5"/>
  <c r="K91" i="5"/>
  <c r="J91" i="5"/>
  <c r="I91" i="5"/>
  <c r="H91" i="5"/>
  <c r="G91" i="5"/>
  <c r="AM91" i="5" s="1"/>
  <c r="F91" i="5"/>
  <c r="E91" i="5"/>
  <c r="D91" i="5"/>
  <c r="AQ90" i="5"/>
  <c r="AP90" i="5"/>
  <c r="N90" i="5"/>
  <c r="M90" i="5"/>
  <c r="L90" i="5"/>
  <c r="K90" i="5"/>
  <c r="J90" i="5"/>
  <c r="I90" i="5"/>
  <c r="H90" i="5"/>
  <c r="G90" i="5"/>
  <c r="F90" i="5"/>
  <c r="E90" i="5"/>
  <c r="D90" i="5"/>
  <c r="AQ89" i="5"/>
  <c r="AP89" i="5"/>
  <c r="AN89" i="5"/>
  <c r="N89" i="5"/>
  <c r="M89" i="5"/>
  <c r="L89" i="5"/>
  <c r="K89" i="5"/>
  <c r="J89" i="5"/>
  <c r="I89" i="5"/>
  <c r="H89" i="5"/>
  <c r="G89" i="5"/>
  <c r="AM89" i="5" s="1"/>
  <c r="F89" i="5"/>
  <c r="E89" i="5"/>
  <c r="D89" i="5"/>
  <c r="AQ88" i="5"/>
  <c r="AP88" i="5"/>
  <c r="N88" i="5"/>
  <c r="M88" i="5"/>
  <c r="L88" i="5"/>
  <c r="K88" i="5"/>
  <c r="J88" i="5"/>
  <c r="I88" i="5"/>
  <c r="H88" i="5"/>
  <c r="G88" i="5"/>
  <c r="F88" i="5"/>
  <c r="E88" i="5"/>
  <c r="D88" i="5"/>
  <c r="AQ87" i="5"/>
  <c r="AP87" i="5"/>
  <c r="AN87" i="5"/>
  <c r="N87" i="5"/>
  <c r="M87" i="5"/>
  <c r="L87" i="5"/>
  <c r="K87" i="5"/>
  <c r="J87" i="5"/>
  <c r="I87" i="5"/>
  <c r="H87" i="5"/>
  <c r="G87" i="5"/>
  <c r="AM87" i="5" s="1"/>
  <c r="F87" i="5"/>
  <c r="E87" i="5"/>
  <c r="D87" i="5"/>
  <c r="AQ86" i="5"/>
  <c r="AP86" i="5"/>
  <c r="N86" i="5"/>
  <c r="M86" i="5"/>
  <c r="L86" i="5"/>
  <c r="K86" i="5"/>
  <c r="J86" i="5"/>
  <c r="I86" i="5"/>
  <c r="H86" i="5"/>
  <c r="G86" i="5"/>
  <c r="F86" i="5"/>
  <c r="E86" i="5"/>
  <c r="D86" i="5"/>
  <c r="AQ85" i="5"/>
  <c r="AP85" i="5"/>
  <c r="AN85" i="5"/>
  <c r="N85" i="5"/>
  <c r="M85" i="5"/>
  <c r="L85" i="5"/>
  <c r="K85" i="5"/>
  <c r="J85" i="5"/>
  <c r="I85" i="5"/>
  <c r="H85" i="5"/>
  <c r="G85" i="5"/>
  <c r="F85" i="5"/>
  <c r="E85" i="5"/>
  <c r="D85" i="5"/>
  <c r="AM85" i="5" s="1"/>
  <c r="AQ84" i="5"/>
  <c r="AP84" i="5"/>
  <c r="N84" i="5"/>
  <c r="M84" i="5"/>
  <c r="L84" i="5"/>
  <c r="K84" i="5"/>
  <c r="J84" i="5"/>
  <c r="I84" i="5"/>
  <c r="H84" i="5"/>
  <c r="G84" i="5"/>
  <c r="F84" i="5"/>
  <c r="E84" i="5"/>
  <c r="D84" i="5"/>
  <c r="AQ83" i="5"/>
  <c r="AP83" i="5"/>
  <c r="N83" i="5"/>
  <c r="M83" i="5"/>
  <c r="L83" i="5"/>
  <c r="K83" i="5"/>
  <c r="J83" i="5"/>
  <c r="I83" i="5"/>
  <c r="H83" i="5"/>
  <c r="G83" i="5"/>
  <c r="AM83" i="5" s="1"/>
  <c r="F83" i="5"/>
  <c r="E83" i="5"/>
  <c r="D83" i="5"/>
  <c r="AQ82" i="5"/>
  <c r="AP82" i="5"/>
  <c r="N82" i="5"/>
  <c r="M82" i="5"/>
  <c r="L82" i="5"/>
  <c r="K82" i="5"/>
  <c r="J82" i="5"/>
  <c r="I82" i="5"/>
  <c r="H82" i="5"/>
  <c r="G82" i="5"/>
  <c r="F82" i="5"/>
  <c r="E82" i="5"/>
  <c r="D82" i="5"/>
  <c r="AQ81" i="5"/>
  <c r="AP81" i="5"/>
  <c r="N81" i="5"/>
  <c r="M81" i="5"/>
  <c r="L81" i="5"/>
  <c r="K81" i="5"/>
  <c r="J81" i="5"/>
  <c r="I81" i="5"/>
  <c r="H81" i="5"/>
  <c r="G81" i="5"/>
  <c r="F81" i="5"/>
  <c r="E81" i="5"/>
  <c r="D81" i="5"/>
  <c r="AQ80" i="5"/>
  <c r="AP80" i="5"/>
  <c r="N80" i="5"/>
  <c r="M80" i="5"/>
  <c r="L80" i="5"/>
  <c r="K80" i="5"/>
  <c r="J80" i="5"/>
  <c r="I80" i="5"/>
  <c r="H80" i="5"/>
  <c r="G80" i="5"/>
  <c r="F80" i="5"/>
  <c r="E80" i="5"/>
  <c r="D80" i="5"/>
  <c r="AQ79" i="5"/>
  <c r="AP79" i="5"/>
  <c r="N79" i="5"/>
  <c r="M79" i="5"/>
  <c r="L79" i="5"/>
  <c r="K79" i="5"/>
  <c r="J79" i="5"/>
  <c r="I79" i="5"/>
  <c r="H79" i="5"/>
  <c r="G79" i="5"/>
  <c r="AM79" i="5" s="1"/>
  <c r="F79" i="5"/>
  <c r="E79" i="5"/>
  <c r="D79" i="5"/>
  <c r="AQ78" i="5"/>
  <c r="AP78" i="5"/>
  <c r="N78" i="5"/>
  <c r="M78" i="5"/>
  <c r="L78" i="5"/>
  <c r="K78" i="5"/>
  <c r="J78" i="5"/>
  <c r="I78" i="5"/>
  <c r="H78" i="5"/>
  <c r="G78" i="5"/>
  <c r="F78" i="5"/>
  <c r="E78" i="5"/>
  <c r="D78" i="5"/>
  <c r="AQ77" i="5"/>
  <c r="AP77" i="5"/>
  <c r="N77" i="5"/>
  <c r="M77" i="5"/>
  <c r="L77" i="5"/>
  <c r="K77" i="5"/>
  <c r="J77" i="5"/>
  <c r="I77" i="5"/>
  <c r="H77" i="5"/>
  <c r="G77" i="5"/>
  <c r="F77" i="5"/>
  <c r="E77" i="5"/>
  <c r="D77" i="5"/>
  <c r="AQ76" i="5"/>
  <c r="AP76" i="5"/>
  <c r="N76" i="5"/>
  <c r="M76" i="5"/>
  <c r="L76" i="5"/>
  <c r="K76" i="5"/>
  <c r="J76" i="5"/>
  <c r="I76" i="5"/>
  <c r="H76" i="5"/>
  <c r="G76" i="5"/>
  <c r="F76" i="5"/>
  <c r="E76" i="5"/>
  <c r="D76" i="5"/>
  <c r="AQ75" i="5"/>
  <c r="AP75" i="5"/>
  <c r="N75" i="5"/>
  <c r="M75" i="5"/>
  <c r="L75" i="5"/>
  <c r="K75" i="5"/>
  <c r="J75" i="5"/>
  <c r="I75" i="5"/>
  <c r="H75" i="5"/>
  <c r="G75" i="5"/>
  <c r="AM75" i="5" s="1"/>
  <c r="F75" i="5"/>
  <c r="E75" i="5"/>
  <c r="D75" i="5"/>
  <c r="AQ74" i="5"/>
  <c r="AP74" i="5"/>
  <c r="N74" i="5"/>
  <c r="M74" i="5"/>
  <c r="L74" i="5"/>
  <c r="K74" i="5"/>
  <c r="J74" i="5"/>
  <c r="I74" i="5"/>
  <c r="H74" i="5"/>
  <c r="G74" i="5"/>
  <c r="F74" i="5"/>
  <c r="E74" i="5"/>
  <c r="D74" i="5"/>
  <c r="AQ73" i="5"/>
  <c r="AP73" i="5"/>
  <c r="N73" i="5"/>
  <c r="M73" i="5"/>
  <c r="L73" i="5"/>
  <c r="K73" i="5"/>
  <c r="J73" i="5"/>
  <c r="I73" i="5"/>
  <c r="H73" i="5"/>
  <c r="G73" i="5"/>
  <c r="F73" i="5"/>
  <c r="E73" i="5"/>
  <c r="D73" i="5"/>
  <c r="AQ72" i="5"/>
  <c r="AP72" i="5"/>
  <c r="N72" i="5"/>
  <c r="M72" i="5"/>
  <c r="L72" i="5"/>
  <c r="K72" i="5"/>
  <c r="J72" i="5"/>
  <c r="I72" i="5"/>
  <c r="H72" i="5"/>
  <c r="G72" i="5"/>
  <c r="F72" i="5"/>
  <c r="E72" i="5"/>
  <c r="AN72" i="5" s="1"/>
  <c r="D72" i="5"/>
  <c r="AQ71" i="5"/>
  <c r="AP71" i="5"/>
  <c r="N71" i="5"/>
  <c r="M71" i="5"/>
  <c r="L71" i="5"/>
  <c r="K71" i="5"/>
  <c r="J71" i="5"/>
  <c r="I71" i="5"/>
  <c r="H71" i="5"/>
  <c r="G71" i="5"/>
  <c r="F71" i="5"/>
  <c r="E71" i="5"/>
  <c r="D71" i="5"/>
  <c r="AQ70" i="5"/>
  <c r="AP70" i="5"/>
  <c r="N70" i="5"/>
  <c r="M70" i="5"/>
  <c r="L70" i="5"/>
  <c r="K70" i="5"/>
  <c r="J70" i="5"/>
  <c r="I70" i="5"/>
  <c r="H70" i="5"/>
  <c r="G70" i="5"/>
  <c r="AM70" i="5" s="1"/>
  <c r="F70" i="5"/>
  <c r="E70" i="5"/>
  <c r="D70" i="5"/>
  <c r="AQ69" i="5"/>
  <c r="AP69" i="5"/>
  <c r="N69" i="5"/>
  <c r="M69" i="5"/>
  <c r="L69" i="5"/>
  <c r="K69" i="5"/>
  <c r="J69" i="5"/>
  <c r="I69" i="5"/>
  <c r="H69" i="5"/>
  <c r="G69" i="5"/>
  <c r="F69" i="5"/>
  <c r="E69" i="5"/>
  <c r="D69" i="5"/>
  <c r="AQ68" i="5"/>
  <c r="AP68" i="5"/>
  <c r="N68" i="5"/>
  <c r="M68" i="5"/>
  <c r="L68" i="5"/>
  <c r="K68" i="5"/>
  <c r="J68" i="5"/>
  <c r="I68" i="5"/>
  <c r="H68" i="5"/>
  <c r="G68" i="5"/>
  <c r="F68" i="5"/>
  <c r="E68" i="5"/>
  <c r="AN68" i="5" s="1"/>
  <c r="D68" i="5"/>
  <c r="AQ67" i="5"/>
  <c r="AP67" i="5"/>
  <c r="N67" i="5"/>
  <c r="M67" i="5"/>
  <c r="L67" i="5"/>
  <c r="K67" i="5"/>
  <c r="J67" i="5"/>
  <c r="I67" i="5"/>
  <c r="H67" i="5"/>
  <c r="G67" i="5"/>
  <c r="F67" i="5"/>
  <c r="E67" i="5"/>
  <c r="D67" i="5"/>
  <c r="AQ66" i="5"/>
  <c r="AP66" i="5"/>
  <c r="N66" i="5"/>
  <c r="M66" i="5"/>
  <c r="L66" i="5"/>
  <c r="K66" i="5"/>
  <c r="J66" i="5"/>
  <c r="I66" i="5"/>
  <c r="H66" i="5"/>
  <c r="G66" i="5"/>
  <c r="AM66" i="5" s="1"/>
  <c r="F66" i="5"/>
  <c r="E66" i="5"/>
  <c r="D66" i="5"/>
  <c r="AQ65" i="5"/>
  <c r="AP65" i="5"/>
  <c r="N65" i="5"/>
  <c r="M65" i="5"/>
  <c r="L65" i="5"/>
  <c r="K65" i="5"/>
  <c r="J65" i="5"/>
  <c r="I65" i="5"/>
  <c r="H65" i="5"/>
  <c r="G65" i="5"/>
  <c r="F65" i="5"/>
  <c r="E65" i="5"/>
  <c r="D65" i="5"/>
  <c r="AQ64" i="5"/>
  <c r="AP64" i="5"/>
  <c r="N64" i="5"/>
  <c r="M64" i="5"/>
  <c r="L64" i="5"/>
  <c r="K64" i="5"/>
  <c r="J64" i="5"/>
  <c r="I64" i="5"/>
  <c r="H64" i="5"/>
  <c r="G64" i="5"/>
  <c r="F64" i="5"/>
  <c r="E64" i="5"/>
  <c r="AM64" i="5" s="1"/>
  <c r="D64" i="5"/>
  <c r="AQ63" i="5"/>
  <c r="AP63" i="5"/>
  <c r="N63" i="5"/>
  <c r="M63" i="5"/>
  <c r="L63" i="5"/>
  <c r="K63" i="5"/>
  <c r="J63" i="5"/>
  <c r="I63" i="5"/>
  <c r="H63" i="5"/>
  <c r="G63" i="5"/>
  <c r="AM63" i="5" s="1"/>
  <c r="F63" i="5"/>
  <c r="E63" i="5"/>
  <c r="D63" i="5"/>
  <c r="AQ62" i="5"/>
  <c r="AP62" i="5"/>
  <c r="N62" i="5"/>
  <c r="M62" i="5"/>
  <c r="L62" i="5"/>
  <c r="K62" i="5"/>
  <c r="J62" i="5"/>
  <c r="I62" i="5"/>
  <c r="H62" i="5"/>
  <c r="G62" i="5"/>
  <c r="F62" i="5"/>
  <c r="AM62" i="5" s="1"/>
  <c r="E62" i="5"/>
  <c r="D62" i="5"/>
  <c r="AQ61" i="5"/>
  <c r="AP61" i="5"/>
  <c r="N61" i="5"/>
  <c r="M61" i="5"/>
  <c r="L61" i="5"/>
  <c r="K61" i="5"/>
  <c r="J61" i="5"/>
  <c r="I61" i="5"/>
  <c r="H61" i="5"/>
  <c r="G61" i="5"/>
  <c r="F61" i="5"/>
  <c r="E61" i="5"/>
  <c r="D61" i="5"/>
  <c r="AQ60" i="5"/>
  <c r="AP60" i="5"/>
  <c r="AN60" i="5"/>
  <c r="N60" i="5"/>
  <c r="M60" i="5"/>
  <c r="L60" i="5"/>
  <c r="K60" i="5"/>
  <c r="J60" i="5"/>
  <c r="I60" i="5"/>
  <c r="H60" i="5"/>
  <c r="G60" i="5"/>
  <c r="AM60" i="5" s="1"/>
  <c r="F60" i="5"/>
  <c r="E60" i="5"/>
  <c r="D60" i="5"/>
  <c r="AQ59" i="5"/>
  <c r="AP59" i="5"/>
  <c r="N59" i="5"/>
  <c r="M59" i="5"/>
  <c r="L59" i="5"/>
  <c r="K59" i="5"/>
  <c r="J59" i="5"/>
  <c r="I59" i="5"/>
  <c r="H59" i="5"/>
  <c r="G59" i="5"/>
  <c r="AM59" i="5" s="1"/>
  <c r="F59" i="5"/>
  <c r="E59" i="5"/>
  <c r="D59" i="5"/>
  <c r="AQ58" i="5"/>
  <c r="AP58" i="5"/>
  <c r="AN58" i="5"/>
  <c r="N58" i="5"/>
  <c r="M58" i="5"/>
  <c r="L58" i="5"/>
  <c r="K58" i="5"/>
  <c r="J58" i="5"/>
  <c r="I58" i="5"/>
  <c r="H58" i="5"/>
  <c r="G58" i="5"/>
  <c r="F58" i="5"/>
  <c r="E58" i="5"/>
  <c r="D58" i="5"/>
  <c r="AQ57" i="5"/>
  <c r="AP57" i="5"/>
  <c r="N57" i="5"/>
  <c r="M57" i="5"/>
  <c r="L57" i="5"/>
  <c r="K57" i="5"/>
  <c r="J57" i="5"/>
  <c r="I57" i="5"/>
  <c r="H57" i="5"/>
  <c r="G57" i="5"/>
  <c r="F57" i="5"/>
  <c r="E57" i="5"/>
  <c r="D57" i="5"/>
  <c r="AQ56" i="5"/>
  <c r="AP56" i="5"/>
  <c r="N56" i="5"/>
  <c r="M56" i="5"/>
  <c r="L56" i="5"/>
  <c r="K56" i="5"/>
  <c r="J56" i="5"/>
  <c r="I56" i="5"/>
  <c r="H56" i="5"/>
  <c r="G56" i="5"/>
  <c r="F56" i="5"/>
  <c r="E56" i="5"/>
  <c r="AN56" i="5" s="1"/>
  <c r="D56" i="5"/>
  <c r="AQ55" i="5"/>
  <c r="AP55" i="5"/>
  <c r="N55" i="5"/>
  <c r="M55" i="5"/>
  <c r="L55" i="5"/>
  <c r="K55" i="5"/>
  <c r="J55" i="5"/>
  <c r="I55" i="5"/>
  <c r="H55" i="5"/>
  <c r="G55" i="5"/>
  <c r="AM55" i="5" s="1"/>
  <c r="F55" i="5"/>
  <c r="E55" i="5"/>
  <c r="D55" i="5"/>
  <c r="AQ54" i="5"/>
  <c r="AP54" i="5"/>
  <c r="AM54" i="5"/>
  <c r="N54" i="5"/>
  <c r="M54" i="5"/>
  <c r="L54" i="5"/>
  <c r="K54" i="5"/>
  <c r="J54" i="5"/>
  <c r="I54" i="5"/>
  <c r="H54" i="5"/>
  <c r="G54" i="5"/>
  <c r="F54" i="5"/>
  <c r="E54" i="5"/>
  <c r="D54" i="5"/>
  <c r="AQ53" i="5"/>
  <c r="AP53" i="5"/>
  <c r="N53" i="5"/>
  <c r="M53" i="5"/>
  <c r="L53" i="5"/>
  <c r="K53" i="5"/>
  <c r="J53" i="5"/>
  <c r="I53" i="5"/>
  <c r="H53" i="5"/>
  <c r="G53" i="5"/>
  <c r="F53" i="5"/>
  <c r="E53" i="5"/>
  <c r="D53" i="5"/>
  <c r="AQ52" i="5"/>
  <c r="AP52" i="5"/>
  <c r="AN52" i="5"/>
  <c r="N52" i="5"/>
  <c r="M52" i="5"/>
  <c r="L52" i="5"/>
  <c r="K52" i="5"/>
  <c r="J52" i="5"/>
  <c r="I52" i="5"/>
  <c r="H52" i="5"/>
  <c r="G52" i="5"/>
  <c r="AM52" i="5" s="1"/>
  <c r="F52" i="5"/>
  <c r="E52" i="5"/>
  <c r="D52" i="5"/>
  <c r="AQ51" i="5"/>
  <c r="AP51" i="5"/>
  <c r="N51" i="5"/>
  <c r="M51" i="5"/>
  <c r="L51" i="5"/>
  <c r="K51" i="5"/>
  <c r="J51" i="5"/>
  <c r="I51" i="5"/>
  <c r="H51" i="5"/>
  <c r="G51" i="5"/>
  <c r="F51" i="5"/>
  <c r="E51" i="5"/>
  <c r="D51" i="5"/>
  <c r="AQ50" i="5"/>
  <c r="AP50" i="5"/>
  <c r="AN50" i="5"/>
  <c r="N50" i="5"/>
  <c r="M50" i="5"/>
  <c r="L50" i="5"/>
  <c r="K50" i="5"/>
  <c r="J50" i="5"/>
  <c r="I50" i="5"/>
  <c r="H50" i="5"/>
  <c r="G50" i="5"/>
  <c r="AM50" i="5" s="1"/>
  <c r="F50" i="5"/>
  <c r="E50" i="5"/>
  <c r="D50" i="5"/>
  <c r="AQ49" i="5"/>
  <c r="AP49" i="5"/>
  <c r="N49" i="5"/>
  <c r="M49" i="5"/>
  <c r="L49" i="5"/>
  <c r="K49" i="5"/>
  <c r="J49" i="5"/>
  <c r="I49" i="5"/>
  <c r="H49" i="5"/>
  <c r="G49" i="5"/>
  <c r="F49" i="5"/>
  <c r="E49" i="5"/>
  <c r="D49" i="5"/>
  <c r="AQ48" i="5"/>
  <c r="AP48" i="5"/>
  <c r="AN48" i="5"/>
  <c r="N48" i="5"/>
  <c r="M48" i="5"/>
  <c r="L48" i="5"/>
  <c r="K48" i="5"/>
  <c r="J48" i="5"/>
  <c r="I48" i="5"/>
  <c r="H48" i="5"/>
  <c r="G48" i="5"/>
  <c r="AM48" i="5" s="1"/>
  <c r="F48" i="5"/>
  <c r="E48" i="5"/>
  <c r="D48" i="5"/>
  <c r="AQ47" i="5"/>
  <c r="AP47" i="5"/>
  <c r="N47" i="5"/>
  <c r="M47" i="5"/>
  <c r="L47" i="5"/>
  <c r="K47" i="5"/>
  <c r="J47" i="5"/>
  <c r="I47" i="5"/>
  <c r="H47" i="5"/>
  <c r="G47" i="5"/>
  <c r="F47" i="5"/>
  <c r="E47" i="5"/>
  <c r="D47" i="5"/>
  <c r="AQ46" i="5"/>
  <c r="AP46" i="5"/>
  <c r="AN46" i="5"/>
  <c r="N46" i="5"/>
  <c r="M46" i="5"/>
  <c r="L46" i="5"/>
  <c r="K46" i="5"/>
  <c r="J46" i="5"/>
  <c r="I46" i="5"/>
  <c r="H46" i="5"/>
  <c r="G46" i="5"/>
  <c r="AM46" i="5" s="1"/>
  <c r="F46" i="5"/>
  <c r="E46" i="5"/>
  <c r="D46" i="5"/>
  <c r="AQ45" i="5"/>
  <c r="AP45" i="5"/>
  <c r="N45" i="5"/>
  <c r="M45" i="5"/>
  <c r="L45" i="5"/>
  <c r="K45" i="5"/>
  <c r="J45" i="5"/>
  <c r="I45" i="5"/>
  <c r="H45" i="5"/>
  <c r="G45" i="5"/>
  <c r="F45" i="5"/>
  <c r="E45" i="5"/>
  <c r="D45" i="5"/>
  <c r="AQ44" i="5"/>
  <c r="AP44" i="5"/>
  <c r="AN44" i="5"/>
  <c r="N44" i="5"/>
  <c r="M44" i="5"/>
  <c r="L44" i="5"/>
  <c r="K44" i="5"/>
  <c r="J44" i="5"/>
  <c r="I44" i="5"/>
  <c r="H44" i="5"/>
  <c r="G44" i="5"/>
  <c r="AM44" i="5" s="1"/>
  <c r="F44" i="5"/>
  <c r="E44" i="5"/>
  <c r="D44" i="5"/>
  <c r="AQ43" i="5"/>
  <c r="AP43" i="5"/>
  <c r="N43" i="5"/>
  <c r="M43" i="5"/>
  <c r="L43" i="5"/>
  <c r="K43" i="5"/>
  <c r="J43" i="5"/>
  <c r="I43" i="5"/>
  <c r="H43" i="5"/>
  <c r="G43" i="5"/>
  <c r="F43" i="5"/>
  <c r="E43" i="5"/>
  <c r="D43" i="5"/>
  <c r="AQ42" i="5"/>
  <c r="AP42" i="5"/>
  <c r="AN42" i="5"/>
  <c r="N42" i="5"/>
  <c r="M42" i="5"/>
  <c r="L42" i="5"/>
  <c r="K42" i="5"/>
  <c r="J42" i="5"/>
  <c r="I42" i="5"/>
  <c r="H42" i="5"/>
  <c r="G42" i="5"/>
  <c r="AM42" i="5" s="1"/>
  <c r="F42" i="5"/>
  <c r="E42" i="5"/>
  <c r="D42" i="5"/>
  <c r="AQ41" i="5"/>
  <c r="AP41" i="5"/>
  <c r="N41" i="5"/>
  <c r="M41" i="5"/>
  <c r="L41" i="5"/>
  <c r="K41" i="5"/>
  <c r="J41" i="5"/>
  <c r="I41" i="5"/>
  <c r="H41" i="5"/>
  <c r="G41" i="5"/>
  <c r="F41" i="5"/>
  <c r="E41" i="5"/>
  <c r="D41" i="5"/>
  <c r="AQ40" i="5"/>
  <c r="AP40" i="5"/>
  <c r="AN40" i="5"/>
  <c r="N40" i="5"/>
  <c r="M40" i="5"/>
  <c r="L40" i="5"/>
  <c r="K40" i="5"/>
  <c r="J40" i="5"/>
  <c r="I40" i="5"/>
  <c r="H40" i="5"/>
  <c r="G40" i="5"/>
  <c r="AM40" i="5" s="1"/>
  <c r="F40" i="5"/>
  <c r="E40" i="5"/>
  <c r="D40" i="5"/>
  <c r="AQ39" i="5"/>
  <c r="AP39" i="5"/>
  <c r="N39" i="5"/>
  <c r="M39" i="5"/>
  <c r="L39" i="5"/>
  <c r="K39" i="5"/>
  <c r="J39" i="5"/>
  <c r="I39" i="5"/>
  <c r="H39" i="5"/>
  <c r="G39" i="5"/>
  <c r="F39" i="5"/>
  <c r="E39" i="5"/>
  <c r="D39" i="5"/>
  <c r="AQ38" i="5"/>
  <c r="AP38" i="5"/>
  <c r="AN38" i="5"/>
  <c r="N38" i="5"/>
  <c r="M38" i="5"/>
  <c r="L38" i="5"/>
  <c r="K38" i="5"/>
  <c r="J38" i="5"/>
  <c r="I38" i="5"/>
  <c r="H38" i="5"/>
  <c r="G38" i="5"/>
  <c r="AM38" i="5" s="1"/>
  <c r="F38" i="5"/>
  <c r="E38" i="5"/>
  <c r="D38" i="5"/>
  <c r="AQ37" i="5"/>
  <c r="AP37" i="5"/>
  <c r="N37" i="5"/>
  <c r="M37" i="5"/>
  <c r="L37" i="5"/>
  <c r="K37" i="5"/>
  <c r="J37" i="5"/>
  <c r="I37" i="5"/>
  <c r="H37" i="5"/>
  <c r="G37" i="5"/>
  <c r="F37" i="5"/>
  <c r="E37" i="5"/>
  <c r="D37" i="5"/>
  <c r="AQ36" i="5"/>
  <c r="AP36" i="5"/>
  <c r="AN36" i="5"/>
  <c r="N36" i="5"/>
  <c r="M36" i="5"/>
  <c r="L36" i="5"/>
  <c r="K36" i="5"/>
  <c r="J36" i="5"/>
  <c r="I36" i="5"/>
  <c r="H36" i="5"/>
  <c r="G36" i="5"/>
  <c r="AM36" i="5" s="1"/>
  <c r="F36" i="5"/>
  <c r="E36" i="5"/>
  <c r="D36" i="5"/>
  <c r="AQ35" i="5"/>
  <c r="AP35" i="5"/>
  <c r="N35" i="5"/>
  <c r="M35" i="5"/>
  <c r="L35" i="5"/>
  <c r="K35" i="5"/>
  <c r="J35" i="5"/>
  <c r="I35" i="5"/>
  <c r="H35" i="5"/>
  <c r="G35" i="5"/>
  <c r="F35" i="5"/>
  <c r="E35" i="5"/>
  <c r="D35" i="5"/>
  <c r="AQ34" i="5"/>
  <c r="AP34" i="5"/>
  <c r="AN34" i="5"/>
  <c r="N34" i="5"/>
  <c r="M34" i="5"/>
  <c r="L34" i="5"/>
  <c r="K34" i="5"/>
  <c r="J34" i="5"/>
  <c r="I34" i="5"/>
  <c r="H34" i="5"/>
  <c r="G34" i="5"/>
  <c r="AM34" i="5" s="1"/>
  <c r="F34" i="5"/>
  <c r="E34" i="5"/>
  <c r="D34" i="5"/>
  <c r="AQ33" i="5"/>
  <c r="AP33" i="5"/>
  <c r="N33" i="5"/>
  <c r="M33" i="5"/>
  <c r="L33" i="5"/>
  <c r="K33" i="5"/>
  <c r="J33" i="5"/>
  <c r="I33" i="5"/>
  <c r="H33" i="5"/>
  <c r="G33" i="5"/>
  <c r="F33" i="5"/>
  <c r="E33" i="5"/>
  <c r="D33" i="5"/>
  <c r="AQ32" i="5"/>
  <c r="AP32" i="5"/>
  <c r="AN32" i="5"/>
  <c r="N32" i="5"/>
  <c r="M32" i="5"/>
  <c r="L32" i="5"/>
  <c r="K32" i="5"/>
  <c r="J32" i="5"/>
  <c r="I32" i="5"/>
  <c r="H32" i="5"/>
  <c r="G32" i="5"/>
  <c r="AM32" i="5" s="1"/>
  <c r="F32" i="5"/>
  <c r="E32" i="5"/>
  <c r="D32" i="5"/>
  <c r="AQ31" i="5"/>
  <c r="AP31" i="5"/>
  <c r="N31" i="5"/>
  <c r="M31" i="5"/>
  <c r="L31" i="5"/>
  <c r="K31" i="5"/>
  <c r="J31" i="5"/>
  <c r="I31" i="5"/>
  <c r="H31" i="5"/>
  <c r="G31" i="5"/>
  <c r="F31" i="5"/>
  <c r="E31" i="5"/>
  <c r="D31" i="5"/>
  <c r="AQ30" i="5"/>
  <c r="AP30" i="5"/>
  <c r="AN30" i="5"/>
  <c r="N30" i="5"/>
  <c r="M30" i="5"/>
  <c r="L30" i="5"/>
  <c r="K30" i="5"/>
  <c r="J30" i="5"/>
  <c r="I30" i="5"/>
  <c r="H30" i="5"/>
  <c r="G30" i="5"/>
  <c r="AM30" i="5" s="1"/>
  <c r="F30" i="5"/>
  <c r="E30" i="5"/>
  <c r="D30" i="5"/>
  <c r="AQ29" i="5"/>
  <c r="AP29" i="5"/>
  <c r="N29" i="5"/>
  <c r="M29" i="5"/>
  <c r="L29" i="5"/>
  <c r="K29" i="5"/>
  <c r="J29" i="5"/>
  <c r="I29" i="5"/>
  <c r="H29" i="5"/>
  <c r="G29" i="5"/>
  <c r="F29" i="5"/>
  <c r="E29" i="5"/>
  <c r="D29" i="5"/>
  <c r="AQ28" i="5"/>
  <c r="AP28" i="5"/>
  <c r="AN28" i="5"/>
  <c r="N28" i="5"/>
  <c r="M28" i="5"/>
  <c r="L28" i="5"/>
  <c r="K28" i="5"/>
  <c r="J28" i="5"/>
  <c r="I28" i="5"/>
  <c r="H28" i="5"/>
  <c r="G28" i="5"/>
  <c r="AM28" i="5" s="1"/>
  <c r="F28" i="5"/>
  <c r="E28" i="5"/>
  <c r="D28" i="5"/>
  <c r="AQ27" i="5"/>
  <c r="AP27" i="5"/>
  <c r="N27" i="5"/>
  <c r="M27" i="5"/>
  <c r="L27" i="5"/>
  <c r="K27" i="5"/>
  <c r="J27" i="5"/>
  <c r="I27" i="5"/>
  <c r="H27" i="5"/>
  <c r="G27" i="5"/>
  <c r="F27" i="5"/>
  <c r="E27" i="5"/>
  <c r="D27" i="5"/>
  <c r="AQ26" i="5"/>
  <c r="AP26" i="5"/>
  <c r="AN26" i="5"/>
  <c r="N26" i="5"/>
  <c r="M26" i="5"/>
  <c r="L26" i="5"/>
  <c r="K26" i="5"/>
  <c r="J26" i="5"/>
  <c r="I26" i="5"/>
  <c r="H26" i="5"/>
  <c r="G26" i="5"/>
  <c r="AM26" i="5" s="1"/>
  <c r="F26" i="5"/>
  <c r="E26" i="5"/>
  <c r="D26" i="5"/>
  <c r="AQ25" i="5"/>
  <c r="AP25" i="5"/>
  <c r="N25" i="5"/>
  <c r="M25" i="5"/>
  <c r="L25" i="5"/>
  <c r="K25" i="5"/>
  <c r="J25" i="5"/>
  <c r="I25" i="5"/>
  <c r="H25" i="5"/>
  <c r="G25" i="5"/>
  <c r="F25" i="5"/>
  <c r="E25" i="5"/>
  <c r="D25" i="5"/>
  <c r="AQ24" i="5"/>
  <c r="AP24" i="5"/>
  <c r="AN24" i="5"/>
  <c r="N24" i="5"/>
  <c r="M24" i="5"/>
  <c r="L24" i="5"/>
  <c r="K24" i="5"/>
  <c r="J24" i="5"/>
  <c r="I24" i="5"/>
  <c r="H24" i="5"/>
  <c r="G24" i="5"/>
  <c r="AM24" i="5" s="1"/>
  <c r="F24" i="5"/>
  <c r="E24" i="5"/>
  <c r="D24" i="5"/>
  <c r="AQ23" i="5"/>
  <c r="AP23" i="5"/>
  <c r="N23" i="5"/>
  <c r="M23" i="5"/>
  <c r="L23" i="5"/>
  <c r="K23" i="5"/>
  <c r="J23" i="5"/>
  <c r="I23" i="5"/>
  <c r="H23" i="5"/>
  <c r="G23" i="5"/>
  <c r="F23" i="5"/>
  <c r="E23" i="5"/>
  <c r="D23" i="5"/>
  <c r="AQ22" i="5"/>
  <c r="AP22" i="5"/>
  <c r="AN22" i="5"/>
  <c r="N22" i="5"/>
  <c r="M22" i="5"/>
  <c r="L22" i="5"/>
  <c r="K22" i="5"/>
  <c r="J22" i="5"/>
  <c r="I22" i="5"/>
  <c r="H22" i="5"/>
  <c r="G22" i="5"/>
  <c r="AM22" i="5" s="1"/>
  <c r="F22" i="5"/>
  <c r="E22" i="5"/>
  <c r="D22" i="5"/>
  <c r="AQ21" i="5"/>
  <c r="AP21" i="5"/>
  <c r="N21" i="5"/>
  <c r="M21" i="5"/>
  <c r="L21" i="5"/>
  <c r="K21" i="5"/>
  <c r="J21" i="5"/>
  <c r="I21" i="5"/>
  <c r="H21" i="5"/>
  <c r="G21" i="5"/>
  <c r="F21" i="5"/>
  <c r="E21" i="5"/>
  <c r="D21" i="5"/>
  <c r="AQ20" i="5"/>
  <c r="AP20" i="5"/>
  <c r="AN20" i="5"/>
  <c r="N20" i="5"/>
  <c r="M20" i="5"/>
  <c r="L20" i="5"/>
  <c r="K20" i="5"/>
  <c r="J20" i="5"/>
  <c r="I20" i="5"/>
  <c r="H20" i="5"/>
  <c r="G20" i="5"/>
  <c r="AM20" i="5" s="1"/>
  <c r="F20" i="5"/>
  <c r="E20" i="5"/>
  <c r="D20" i="5"/>
  <c r="AQ19" i="5"/>
  <c r="AP19" i="5"/>
  <c r="N19" i="5"/>
  <c r="M19" i="5"/>
  <c r="L19" i="5"/>
  <c r="K19" i="5"/>
  <c r="J19" i="5"/>
  <c r="I19" i="5"/>
  <c r="H19" i="5"/>
  <c r="G19" i="5"/>
  <c r="F19" i="5"/>
  <c r="E19" i="5"/>
  <c r="D19" i="5"/>
  <c r="AQ18" i="5"/>
  <c r="AP18" i="5"/>
  <c r="AN18" i="5"/>
  <c r="N18" i="5"/>
  <c r="M18" i="5"/>
  <c r="L18" i="5"/>
  <c r="K18" i="5"/>
  <c r="J18" i="5"/>
  <c r="I18" i="5"/>
  <c r="H18" i="5"/>
  <c r="G18" i="5"/>
  <c r="AM18" i="5" s="1"/>
  <c r="F18" i="5"/>
  <c r="E18" i="5"/>
  <c r="D18" i="5"/>
  <c r="AQ17" i="5"/>
  <c r="AP17" i="5"/>
  <c r="N17" i="5"/>
  <c r="M17" i="5"/>
  <c r="L17" i="5"/>
  <c r="K17" i="5"/>
  <c r="J17" i="5"/>
  <c r="I17" i="5"/>
  <c r="H17" i="5"/>
  <c r="G17" i="5"/>
  <c r="F17" i="5"/>
  <c r="E17" i="5"/>
  <c r="D17" i="5"/>
  <c r="AQ16" i="5"/>
  <c r="AP16" i="5"/>
  <c r="AN16" i="5"/>
  <c r="N16" i="5"/>
  <c r="M16" i="5"/>
  <c r="L16" i="5"/>
  <c r="K16" i="5"/>
  <c r="J16" i="5"/>
  <c r="I16" i="5"/>
  <c r="H16" i="5"/>
  <c r="G16" i="5"/>
  <c r="AM16" i="5" s="1"/>
  <c r="F16" i="5"/>
  <c r="E16" i="5"/>
  <c r="D16" i="5"/>
  <c r="AQ15" i="5"/>
  <c r="AP15" i="5"/>
  <c r="N15" i="5"/>
  <c r="M15" i="5"/>
  <c r="L15" i="5"/>
  <c r="K15" i="5"/>
  <c r="J15" i="5"/>
  <c r="I15" i="5"/>
  <c r="H15" i="5"/>
  <c r="G15" i="5"/>
  <c r="F15" i="5"/>
  <c r="E15" i="5"/>
  <c r="D15" i="5"/>
  <c r="AQ14" i="5"/>
  <c r="AP14" i="5"/>
  <c r="AN14" i="5"/>
  <c r="N14" i="5"/>
  <c r="M14" i="5"/>
  <c r="L14" i="5"/>
  <c r="K14" i="5"/>
  <c r="J14" i="5"/>
  <c r="I14" i="5"/>
  <c r="H14" i="5"/>
  <c r="G14" i="5"/>
  <c r="AM14" i="5" s="1"/>
  <c r="F14" i="5"/>
  <c r="E14" i="5"/>
  <c r="D14" i="5"/>
  <c r="AQ13" i="5"/>
  <c r="AP13" i="5"/>
  <c r="N13" i="5"/>
  <c r="M13" i="5"/>
  <c r="L13" i="5"/>
  <c r="K13" i="5"/>
  <c r="J13" i="5"/>
  <c r="I13" i="5"/>
  <c r="H13" i="5"/>
  <c r="G13" i="5"/>
  <c r="F13" i="5"/>
  <c r="E13" i="5"/>
  <c r="D13" i="5"/>
  <c r="AQ12" i="5"/>
  <c r="AP12" i="5"/>
  <c r="AN12" i="5"/>
  <c r="N12" i="5"/>
  <c r="M12" i="5"/>
  <c r="L12" i="5"/>
  <c r="K12" i="5"/>
  <c r="J12" i="5"/>
  <c r="I12" i="5"/>
  <c r="H12" i="5"/>
  <c r="G12" i="5"/>
  <c r="AM12" i="5" s="1"/>
  <c r="F12" i="5"/>
  <c r="E12" i="5"/>
  <c r="D12" i="5"/>
  <c r="AQ11" i="5"/>
  <c r="AP11" i="5"/>
  <c r="N11" i="5"/>
  <c r="M11" i="5"/>
  <c r="L11" i="5"/>
  <c r="K11" i="5"/>
  <c r="J11" i="5"/>
  <c r="I11" i="5"/>
  <c r="H11" i="5"/>
  <c r="G11" i="5"/>
  <c r="F11" i="5"/>
  <c r="E11" i="5"/>
  <c r="D11" i="5"/>
  <c r="AQ10" i="5"/>
  <c r="AP10" i="5"/>
  <c r="N10" i="5"/>
  <c r="M10" i="5"/>
  <c r="L10" i="5"/>
  <c r="K10" i="5"/>
  <c r="J10" i="5"/>
  <c r="I10" i="5"/>
  <c r="H10" i="5"/>
  <c r="G10" i="5"/>
  <c r="AN10" i="5" s="1"/>
  <c r="F10" i="5"/>
  <c r="E10" i="5"/>
  <c r="D10" i="5"/>
  <c r="AQ9" i="5"/>
  <c r="AP9" i="5"/>
  <c r="N9" i="5"/>
  <c r="M9" i="5"/>
  <c r="L9" i="5"/>
  <c r="K9" i="5"/>
  <c r="J9" i="5"/>
  <c r="I9" i="5"/>
  <c r="H9" i="5"/>
  <c r="G9" i="5"/>
  <c r="F9" i="5"/>
  <c r="E9" i="5"/>
  <c r="D9" i="5"/>
  <c r="AQ8" i="5"/>
  <c r="AP8" i="5"/>
  <c r="AN8" i="5"/>
  <c r="N8" i="5"/>
  <c r="M8" i="5"/>
  <c r="L8" i="5"/>
  <c r="K8" i="5"/>
  <c r="J8" i="5"/>
  <c r="I8" i="5"/>
  <c r="H8" i="5"/>
  <c r="G8" i="5"/>
  <c r="AM8" i="5" s="1"/>
  <c r="F8" i="5"/>
  <c r="E8" i="5"/>
  <c r="D8" i="5"/>
  <c r="AQ7" i="5"/>
  <c r="AP7" i="5"/>
  <c r="N7" i="5"/>
  <c r="M7" i="5"/>
  <c r="L7" i="5"/>
  <c r="K7" i="5"/>
  <c r="J7" i="5"/>
  <c r="I7" i="5"/>
  <c r="H7" i="5"/>
  <c r="G7" i="5"/>
  <c r="F7" i="5"/>
  <c r="E7" i="5"/>
  <c r="D7" i="5"/>
  <c r="AQ6" i="5"/>
  <c r="AP6" i="5"/>
  <c r="N6" i="5"/>
  <c r="M6" i="5"/>
  <c r="L6" i="5"/>
  <c r="K6" i="5"/>
  <c r="J6" i="5"/>
  <c r="I6" i="5"/>
  <c r="H6" i="5"/>
  <c r="G6" i="5"/>
  <c r="AN6" i="5" s="1"/>
  <c r="F6" i="5"/>
  <c r="E6" i="5"/>
  <c r="D6" i="5"/>
  <c r="AQ5" i="5"/>
  <c r="AP5" i="5"/>
  <c r="N5" i="5"/>
  <c r="M5" i="5"/>
  <c r="L5" i="5"/>
  <c r="K5" i="5"/>
  <c r="J5" i="5"/>
  <c r="I5" i="5"/>
  <c r="H5" i="5"/>
  <c r="G5" i="5"/>
  <c r="F5" i="5"/>
  <c r="E5" i="5"/>
  <c r="D5" i="5"/>
  <c r="AQ4" i="5"/>
  <c r="AP4" i="5"/>
  <c r="AN4" i="5"/>
  <c r="N4" i="5"/>
  <c r="M4" i="5"/>
  <c r="L4" i="5"/>
  <c r="K4" i="5"/>
  <c r="J4" i="5"/>
  <c r="I4" i="5"/>
  <c r="H4" i="5"/>
  <c r="G4" i="5"/>
  <c r="AM4" i="5" s="1"/>
  <c r="F4" i="5"/>
  <c r="E4" i="5"/>
  <c r="D4" i="5"/>
  <c r="C75" i="4"/>
  <c r="K75" i="4" s="1"/>
  <c r="C74" i="4"/>
  <c r="K74" i="4" s="1"/>
  <c r="C73" i="4"/>
  <c r="K73" i="4" s="1"/>
  <c r="C72" i="4"/>
  <c r="K72" i="4" s="1"/>
  <c r="C71" i="4"/>
  <c r="K71" i="4" s="1"/>
  <c r="C70" i="4"/>
  <c r="K70" i="4" s="1"/>
  <c r="C69" i="4"/>
  <c r="K69" i="4" s="1"/>
  <c r="C68" i="4"/>
  <c r="K68" i="4" s="1"/>
  <c r="C67" i="4"/>
  <c r="K67" i="4" s="1"/>
  <c r="C66" i="4"/>
  <c r="K66" i="4" s="1"/>
  <c r="C65" i="4"/>
  <c r="K65" i="4" s="1"/>
  <c r="C64" i="4"/>
  <c r="K64" i="4" s="1"/>
  <c r="N63" i="4"/>
  <c r="M63" i="4"/>
  <c r="L63" i="4"/>
  <c r="K63" i="4"/>
  <c r="J63" i="4"/>
  <c r="I63" i="4"/>
  <c r="H63" i="4"/>
  <c r="G63" i="4"/>
  <c r="F63" i="4"/>
  <c r="E63" i="4"/>
  <c r="D63" i="4"/>
  <c r="N62" i="4"/>
  <c r="M62" i="4"/>
  <c r="L62" i="4"/>
  <c r="K62" i="4"/>
  <c r="J62" i="4"/>
  <c r="I62" i="4"/>
  <c r="H62" i="4"/>
  <c r="G62" i="4"/>
  <c r="F62" i="4"/>
  <c r="E62" i="4"/>
  <c r="D62" i="4"/>
  <c r="N61" i="4"/>
  <c r="M61" i="4"/>
  <c r="L61" i="4"/>
  <c r="K61" i="4"/>
  <c r="J61" i="4"/>
  <c r="I61" i="4"/>
  <c r="H61" i="4"/>
  <c r="G61" i="4"/>
  <c r="F61" i="4"/>
  <c r="E61" i="4"/>
  <c r="D61" i="4"/>
  <c r="N60" i="4"/>
  <c r="M60" i="4"/>
  <c r="L60" i="4"/>
  <c r="K60" i="4"/>
  <c r="J60" i="4"/>
  <c r="I60" i="4"/>
  <c r="H60" i="4"/>
  <c r="G60" i="4"/>
  <c r="F60" i="4"/>
  <c r="E60" i="4"/>
  <c r="D60" i="4"/>
  <c r="N59" i="4"/>
  <c r="M59" i="4"/>
  <c r="L59" i="4"/>
  <c r="K59" i="4"/>
  <c r="J59" i="4"/>
  <c r="I59" i="4"/>
  <c r="H59" i="4"/>
  <c r="G59" i="4"/>
  <c r="F59" i="4"/>
  <c r="E59" i="4"/>
  <c r="D59" i="4"/>
  <c r="N58" i="4"/>
  <c r="M58" i="4"/>
  <c r="L58" i="4"/>
  <c r="K58" i="4"/>
  <c r="J58" i="4"/>
  <c r="I58" i="4"/>
  <c r="H58" i="4"/>
  <c r="G58" i="4"/>
  <c r="F58" i="4"/>
  <c r="E58" i="4"/>
  <c r="D58" i="4"/>
  <c r="N57" i="4"/>
  <c r="M57" i="4"/>
  <c r="L57" i="4"/>
  <c r="K57" i="4"/>
  <c r="J57" i="4"/>
  <c r="I57" i="4"/>
  <c r="H57" i="4"/>
  <c r="G57" i="4"/>
  <c r="F57" i="4"/>
  <c r="E57" i="4"/>
  <c r="D57" i="4"/>
  <c r="N56" i="4"/>
  <c r="M56" i="4"/>
  <c r="L56" i="4"/>
  <c r="K56" i="4"/>
  <c r="J56" i="4"/>
  <c r="I56" i="4"/>
  <c r="H56" i="4"/>
  <c r="G56" i="4"/>
  <c r="F56" i="4"/>
  <c r="E56" i="4"/>
  <c r="D56" i="4"/>
  <c r="AB56" i="4" s="1"/>
  <c r="AC56" i="4" s="1"/>
  <c r="N55" i="4"/>
  <c r="M55" i="4"/>
  <c r="L55" i="4"/>
  <c r="K55" i="4"/>
  <c r="J55" i="4"/>
  <c r="I55" i="4"/>
  <c r="H55" i="4"/>
  <c r="G55" i="4"/>
  <c r="F55" i="4"/>
  <c r="E55" i="4"/>
  <c r="D55" i="4"/>
  <c r="N54" i="4"/>
  <c r="M54" i="4"/>
  <c r="L54" i="4"/>
  <c r="K54" i="4"/>
  <c r="J54" i="4"/>
  <c r="I54" i="4"/>
  <c r="H54" i="4"/>
  <c r="G54" i="4"/>
  <c r="F54" i="4"/>
  <c r="E54" i="4"/>
  <c r="D54" i="4"/>
  <c r="N53" i="4"/>
  <c r="M53" i="4"/>
  <c r="L53" i="4"/>
  <c r="K53" i="4"/>
  <c r="J53" i="4"/>
  <c r="I53" i="4"/>
  <c r="H53" i="4"/>
  <c r="G53" i="4"/>
  <c r="F53" i="4"/>
  <c r="E53" i="4"/>
  <c r="D53" i="4"/>
  <c r="N52" i="4"/>
  <c r="M52" i="4"/>
  <c r="L52" i="4"/>
  <c r="K52" i="4"/>
  <c r="J52" i="4"/>
  <c r="I52" i="4"/>
  <c r="H52" i="4"/>
  <c r="G52" i="4"/>
  <c r="F52" i="4"/>
  <c r="E52" i="4"/>
  <c r="D52" i="4"/>
  <c r="AB52" i="4" s="1"/>
  <c r="AC52" i="4" s="1"/>
  <c r="N51" i="4"/>
  <c r="M51" i="4"/>
  <c r="L51" i="4"/>
  <c r="K51" i="4"/>
  <c r="J51" i="4"/>
  <c r="I51" i="4"/>
  <c r="H51" i="4"/>
  <c r="G51" i="4"/>
  <c r="F51" i="4"/>
  <c r="E51" i="4"/>
  <c r="D51" i="4"/>
  <c r="N50" i="4"/>
  <c r="M50" i="4"/>
  <c r="L50" i="4"/>
  <c r="K50" i="4"/>
  <c r="J50" i="4"/>
  <c r="I50" i="4"/>
  <c r="H50" i="4"/>
  <c r="G50" i="4"/>
  <c r="F50" i="4"/>
  <c r="E50" i="4"/>
  <c r="D50" i="4"/>
  <c r="N49" i="4"/>
  <c r="M49" i="4"/>
  <c r="L49" i="4"/>
  <c r="K49" i="4"/>
  <c r="J49" i="4"/>
  <c r="I49" i="4"/>
  <c r="H49" i="4"/>
  <c r="G49" i="4"/>
  <c r="F49" i="4"/>
  <c r="E49" i="4"/>
  <c r="D49" i="4"/>
  <c r="N48" i="4"/>
  <c r="M48" i="4"/>
  <c r="L48" i="4"/>
  <c r="K48" i="4"/>
  <c r="J48" i="4"/>
  <c r="I48" i="4"/>
  <c r="H48" i="4"/>
  <c r="G48" i="4"/>
  <c r="F48" i="4"/>
  <c r="E48" i="4"/>
  <c r="D48" i="4"/>
  <c r="AB48" i="4" s="1"/>
  <c r="AC48" i="4" s="1"/>
  <c r="N47" i="4"/>
  <c r="M47" i="4"/>
  <c r="L47" i="4"/>
  <c r="K47" i="4"/>
  <c r="J47" i="4"/>
  <c r="I47" i="4"/>
  <c r="H47" i="4"/>
  <c r="G47" i="4"/>
  <c r="F47" i="4"/>
  <c r="E47" i="4"/>
  <c r="D47" i="4"/>
  <c r="N46" i="4"/>
  <c r="M46" i="4"/>
  <c r="L46" i="4"/>
  <c r="K46" i="4"/>
  <c r="J46" i="4"/>
  <c r="I46" i="4"/>
  <c r="H46" i="4"/>
  <c r="G46" i="4"/>
  <c r="F46" i="4"/>
  <c r="E46" i="4"/>
  <c r="D46" i="4"/>
  <c r="N45" i="4"/>
  <c r="M45" i="4"/>
  <c r="L45" i="4"/>
  <c r="K45" i="4"/>
  <c r="J45" i="4"/>
  <c r="I45" i="4"/>
  <c r="H45" i="4"/>
  <c r="G45" i="4"/>
  <c r="F45" i="4"/>
  <c r="E45" i="4"/>
  <c r="D45" i="4"/>
  <c r="N44" i="4"/>
  <c r="M44" i="4"/>
  <c r="L44" i="4"/>
  <c r="K44" i="4"/>
  <c r="J44" i="4"/>
  <c r="I44" i="4"/>
  <c r="H44" i="4"/>
  <c r="G44" i="4"/>
  <c r="F44" i="4"/>
  <c r="E44" i="4"/>
  <c r="D44" i="4"/>
  <c r="AB44" i="4" s="1"/>
  <c r="AC44" i="4" s="1"/>
  <c r="N43" i="4"/>
  <c r="M43" i="4"/>
  <c r="L43" i="4"/>
  <c r="K43" i="4"/>
  <c r="J43" i="4"/>
  <c r="I43" i="4"/>
  <c r="H43" i="4"/>
  <c r="G43" i="4"/>
  <c r="F43" i="4"/>
  <c r="E43" i="4"/>
  <c r="D43" i="4"/>
  <c r="N42" i="4"/>
  <c r="M42" i="4"/>
  <c r="L42" i="4"/>
  <c r="K42" i="4"/>
  <c r="J42" i="4"/>
  <c r="I42" i="4"/>
  <c r="H42" i="4"/>
  <c r="G42" i="4"/>
  <c r="F42" i="4"/>
  <c r="E42" i="4"/>
  <c r="D42" i="4"/>
  <c r="N41" i="4"/>
  <c r="M41" i="4"/>
  <c r="L41" i="4"/>
  <c r="K41" i="4"/>
  <c r="J41" i="4"/>
  <c r="I41" i="4"/>
  <c r="H41" i="4"/>
  <c r="G41" i="4"/>
  <c r="F41" i="4"/>
  <c r="E41" i="4"/>
  <c r="D41" i="4"/>
  <c r="N40" i="4"/>
  <c r="M40" i="4"/>
  <c r="L40" i="4"/>
  <c r="K40" i="4"/>
  <c r="J40" i="4"/>
  <c r="I40" i="4"/>
  <c r="H40" i="4"/>
  <c r="G40" i="4"/>
  <c r="F40" i="4"/>
  <c r="E40" i="4"/>
  <c r="D40" i="4"/>
  <c r="AB40" i="4" s="1"/>
  <c r="AC40" i="4" s="1"/>
  <c r="N39" i="4"/>
  <c r="M39" i="4"/>
  <c r="L39" i="4"/>
  <c r="K39" i="4"/>
  <c r="J39" i="4"/>
  <c r="I39" i="4"/>
  <c r="H39" i="4"/>
  <c r="G39" i="4"/>
  <c r="F39" i="4"/>
  <c r="E39" i="4"/>
  <c r="D39" i="4"/>
  <c r="N38" i="4"/>
  <c r="M38" i="4"/>
  <c r="L38" i="4"/>
  <c r="K38" i="4"/>
  <c r="J38" i="4"/>
  <c r="I38" i="4"/>
  <c r="H38" i="4"/>
  <c r="G38" i="4"/>
  <c r="F38" i="4"/>
  <c r="E38" i="4"/>
  <c r="D38" i="4"/>
  <c r="N37" i="4"/>
  <c r="M37" i="4"/>
  <c r="L37" i="4"/>
  <c r="K37" i="4"/>
  <c r="J37" i="4"/>
  <c r="I37" i="4"/>
  <c r="H37" i="4"/>
  <c r="G37" i="4"/>
  <c r="F37" i="4"/>
  <c r="E37" i="4"/>
  <c r="D37" i="4"/>
  <c r="N36" i="4"/>
  <c r="M36" i="4"/>
  <c r="L36" i="4"/>
  <c r="K36" i="4"/>
  <c r="J36" i="4"/>
  <c r="I36" i="4"/>
  <c r="H36" i="4"/>
  <c r="G36" i="4"/>
  <c r="F36" i="4"/>
  <c r="E36" i="4"/>
  <c r="D36" i="4"/>
  <c r="AB36" i="4" s="1"/>
  <c r="AC36" i="4" s="1"/>
  <c r="N35" i="4"/>
  <c r="M35" i="4"/>
  <c r="L35" i="4"/>
  <c r="K35" i="4"/>
  <c r="J35" i="4"/>
  <c r="I35" i="4"/>
  <c r="H35" i="4"/>
  <c r="G35" i="4"/>
  <c r="F35" i="4"/>
  <c r="E35" i="4"/>
  <c r="D35" i="4"/>
  <c r="N34" i="4"/>
  <c r="M34" i="4"/>
  <c r="L34" i="4"/>
  <c r="K34" i="4"/>
  <c r="J34" i="4"/>
  <c r="I34" i="4"/>
  <c r="H34" i="4"/>
  <c r="G34" i="4"/>
  <c r="F34" i="4"/>
  <c r="E34" i="4"/>
  <c r="D34" i="4"/>
  <c r="N33" i="4"/>
  <c r="M33" i="4"/>
  <c r="L33" i="4"/>
  <c r="K33" i="4"/>
  <c r="J33" i="4"/>
  <c r="I33" i="4"/>
  <c r="H33" i="4"/>
  <c r="G33" i="4"/>
  <c r="F33" i="4"/>
  <c r="E33" i="4"/>
  <c r="D33" i="4"/>
  <c r="N32" i="4"/>
  <c r="M32" i="4"/>
  <c r="L32" i="4"/>
  <c r="K32" i="4"/>
  <c r="J32" i="4"/>
  <c r="I32" i="4"/>
  <c r="H32" i="4"/>
  <c r="G32" i="4"/>
  <c r="F32" i="4"/>
  <c r="E32" i="4"/>
  <c r="D32" i="4"/>
  <c r="AB32" i="4" s="1"/>
  <c r="N31" i="4"/>
  <c r="M31" i="4"/>
  <c r="L31" i="4"/>
  <c r="K31" i="4"/>
  <c r="J31" i="4"/>
  <c r="I31" i="4"/>
  <c r="H31" i="4"/>
  <c r="G31" i="4"/>
  <c r="F31" i="4"/>
  <c r="E31" i="4"/>
  <c r="D31" i="4"/>
  <c r="N30" i="4"/>
  <c r="M30" i="4"/>
  <c r="L30" i="4"/>
  <c r="K30" i="4"/>
  <c r="J30" i="4"/>
  <c r="I30" i="4"/>
  <c r="H30" i="4"/>
  <c r="G30" i="4"/>
  <c r="F30" i="4"/>
  <c r="E30" i="4"/>
  <c r="D30" i="4"/>
  <c r="N29" i="4"/>
  <c r="M29" i="4"/>
  <c r="L29" i="4"/>
  <c r="K29" i="4"/>
  <c r="J29" i="4"/>
  <c r="I29" i="4"/>
  <c r="H29" i="4"/>
  <c r="G29" i="4"/>
  <c r="F29" i="4"/>
  <c r="E29" i="4"/>
  <c r="D29" i="4"/>
  <c r="N28" i="4"/>
  <c r="M28" i="4"/>
  <c r="L28" i="4"/>
  <c r="K28" i="4"/>
  <c r="J28" i="4"/>
  <c r="I28" i="4"/>
  <c r="H28" i="4"/>
  <c r="G28" i="4"/>
  <c r="F28" i="4"/>
  <c r="E28" i="4"/>
  <c r="D28" i="4"/>
  <c r="AB28" i="4" s="1"/>
  <c r="N27" i="4"/>
  <c r="M27" i="4"/>
  <c r="L27" i="4"/>
  <c r="K27" i="4"/>
  <c r="J27" i="4"/>
  <c r="I27" i="4"/>
  <c r="H27" i="4"/>
  <c r="G27" i="4"/>
  <c r="F27" i="4"/>
  <c r="E27" i="4"/>
  <c r="D27" i="4"/>
  <c r="N26" i="4"/>
  <c r="M26" i="4"/>
  <c r="L26" i="4"/>
  <c r="K26" i="4"/>
  <c r="J26" i="4"/>
  <c r="I26" i="4"/>
  <c r="H26" i="4"/>
  <c r="G26" i="4"/>
  <c r="F26" i="4"/>
  <c r="E26" i="4"/>
  <c r="D26" i="4"/>
  <c r="N25" i="4"/>
  <c r="M25" i="4"/>
  <c r="L25" i="4"/>
  <c r="K25" i="4"/>
  <c r="J25" i="4"/>
  <c r="I25" i="4"/>
  <c r="H25" i="4"/>
  <c r="G25" i="4"/>
  <c r="F25" i="4"/>
  <c r="E25" i="4"/>
  <c r="D25" i="4"/>
  <c r="N24" i="4"/>
  <c r="M24" i="4"/>
  <c r="L24" i="4"/>
  <c r="K24" i="4"/>
  <c r="J24" i="4"/>
  <c r="I24" i="4"/>
  <c r="H24" i="4"/>
  <c r="G24" i="4"/>
  <c r="F24" i="4"/>
  <c r="E24" i="4"/>
  <c r="D24" i="4"/>
  <c r="AB24" i="4" s="1"/>
  <c r="N23" i="4"/>
  <c r="M23" i="4"/>
  <c r="L23" i="4"/>
  <c r="K23" i="4"/>
  <c r="J23" i="4"/>
  <c r="I23" i="4"/>
  <c r="H23" i="4"/>
  <c r="G23" i="4"/>
  <c r="F23" i="4"/>
  <c r="E23" i="4"/>
  <c r="D23" i="4"/>
  <c r="N22" i="4"/>
  <c r="M22" i="4"/>
  <c r="L22" i="4"/>
  <c r="K22" i="4"/>
  <c r="J22" i="4"/>
  <c r="I22" i="4"/>
  <c r="H22" i="4"/>
  <c r="G22" i="4"/>
  <c r="F22" i="4"/>
  <c r="E22" i="4"/>
  <c r="D22" i="4"/>
  <c r="N21" i="4"/>
  <c r="M21" i="4"/>
  <c r="L21" i="4"/>
  <c r="K21" i="4"/>
  <c r="J21" i="4"/>
  <c r="I21" i="4"/>
  <c r="H21" i="4"/>
  <c r="G21" i="4"/>
  <c r="F21" i="4"/>
  <c r="E21" i="4"/>
  <c r="D21" i="4"/>
  <c r="N20" i="4"/>
  <c r="M20" i="4"/>
  <c r="L20" i="4"/>
  <c r="K20" i="4"/>
  <c r="J20" i="4"/>
  <c r="I20" i="4"/>
  <c r="H20" i="4"/>
  <c r="G20" i="4"/>
  <c r="F20" i="4"/>
  <c r="E20" i="4"/>
  <c r="D20" i="4"/>
  <c r="AB20" i="4" s="1"/>
  <c r="N19" i="4"/>
  <c r="M19" i="4"/>
  <c r="L19" i="4"/>
  <c r="K19" i="4"/>
  <c r="J19" i="4"/>
  <c r="I19" i="4"/>
  <c r="H19" i="4"/>
  <c r="G19" i="4"/>
  <c r="F19" i="4"/>
  <c r="E19" i="4"/>
  <c r="D19" i="4"/>
  <c r="N18" i="4"/>
  <c r="M18" i="4"/>
  <c r="L18" i="4"/>
  <c r="K18" i="4"/>
  <c r="J18" i="4"/>
  <c r="I18" i="4"/>
  <c r="H18" i="4"/>
  <c r="G18" i="4"/>
  <c r="F18" i="4"/>
  <c r="E18" i="4"/>
  <c r="D18" i="4"/>
  <c r="N17" i="4"/>
  <c r="M17" i="4"/>
  <c r="L17" i="4"/>
  <c r="K17" i="4"/>
  <c r="J17" i="4"/>
  <c r="I17" i="4"/>
  <c r="H17" i="4"/>
  <c r="G17" i="4"/>
  <c r="F17" i="4"/>
  <c r="E17" i="4"/>
  <c r="D17" i="4"/>
  <c r="N16" i="4"/>
  <c r="M16" i="4"/>
  <c r="L16" i="4"/>
  <c r="K16" i="4"/>
  <c r="J16" i="4"/>
  <c r="I16" i="4"/>
  <c r="H16" i="4"/>
  <c r="G16" i="4"/>
  <c r="F16" i="4"/>
  <c r="E16" i="4"/>
  <c r="D16" i="4"/>
  <c r="AB16" i="4" s="1"/>
  <c r="N15" i="4"/>
  <c r="M15" i="4"/>
  <c r="L15" i="4"/>
  <c r="K15" i="4"/>
  <c r="J15" i="4"/>
  <c r="I15" i="4"/>
  <c r="H15" i="4"/>
  <c r="G15" i="4"/>
  <c r="F15" i="4"/>
  <c r="E15" i="4"/>
  <c r="D15" i="4"/>
  <c r="N14" i="4"/>
  <c r="M14" i="4"/>
  <c r="L14" i="4"/>
  <c r="K14" i="4"/>
  <c r="J14" i="4"/>
  <c r="I14" i="4"/>
  <c r="H14" i="4"/>
  <c r="G14" i="4"/>
  <c r="F14" i="4"/>
  <c r="E14" i="4"/>
  <c r="D14" i="4"/>
  <c r="N13" i="4"/>
  <c r="M13" i="4"/>
  <c r="L13" i="4"/>
  <c r="K13" i="4"/>
  <c r="J13" i="4"/>
  <c r="I13" i="4"/>
  <c r="H13" i="4"/>
  <c r="G13" i="4"/>
  <c r="F13" i="4"/>
  <c r="E13" i="4"/>
  <c r="D13" i="4"/>
  <c r="N12" i="4"/>
  <c r="M12" i="4"/>
  <c r="L12" i="4"/>
  <c r="K12" i="4"/>
  <c r="J12" i="4"/>
  <c r="I12" i="4"/>
  <c r="H12" i="4"/>
  <c r="G12" i="4"/>
  <c r="F12" i="4"/>
  <c r="E12" i="4"/>
  <c r="D12" i="4"/>
  <c r="AB12" i="4" s="1"/>
  <c r="N11" i="4"/>
  <c r="M11" i="4"/>
  <c r="L11" i="4"/>
  <c r="K11" i="4"/>
  <c r="J11" i="4"/>
  <c r="I11" i="4"/>
  <c r="H11" i="4"/>
  <c r="G11" i="4"/>
  <c r="F11" i="4"/>
  <c r="E11" i="4"/>
  <c r="D11" i="4"/>
  <c r="N10" i="4"/>
  <c r="M10" i="4"/>
  <c r="L10" i="4"/>
  <c r="K10" i="4"/>
  <c r="J10" i="4"/>
  <c r="I10" i="4"/>
  <c r="H10" i="4"/>
  <c r="G10" i="4"/>
  <c r="F10" i="4"/>
  <c r="E10" i="4"/>
  <c r="D10" i="4"/>
  <c r="N9" i="4"/>
  <c r="M9" i="4"/>
  <c r="L9" i="4"/>
  <c r="K9" i="4"/>
  <c r="J9" i="4"/>
  <c r="I9" i="4"/>
  <c r="H9" i="4"/>
  <c r="G9" i="4"/>
  <c r="F9" i="4"/>
  <c r="E9" i="4"/>
  <c r="D9" i="4"/>
  <c r="N8" i="4"/>
  <c r="M8" i="4"/>
  <c r="L8" i="4"/>
  <c r="K8" i="4"/>
  <c r="J8" i="4"/>
  <c r="I8" i="4"/>
  <c r="H8" i="4"/>
  <c r="G8" i="4"/>
  <c r="F8" i="4"/>
  <c r="E8" i="4"/>
  <c r="D8" i="4"/>
  <c r="AB8" i="4" s="1"/>
  <c r="N7" i="4"/>
  <c r="M7" i="4"/>
  <c r="L7" i="4"/>
  <c r="K7" i="4"/>
  <c r="J7" i="4"/>
  <c r="I7" i="4"/>
  <c r="H7" i="4"/>
  <c r="G7" i="4"/>
  <c r="E7" i="4"/>
  <c r="D7" i="4"/>
  <c r="N6" i="4"/>
  <c r="M6" i="4"/>
  <c r="L6" i="4"/>
  <c r="K6" i="4"/>
  <c r="J6" i="4"/>
  <c r="I6" i="4"/>
  <c r="H6" i="4"/>
  <c r="G6" i="4"/>
  <c r="F6" i="4"/>
  <c r="D6" i="4"/>
  <c r="N5" i="4"/>
  <c r="M5" i="4"/>
  <c r="L5" i="4"/>
  <c r="K5" i="4"/>
  <c r="J5" i="4"/>
  <c r="I5" i="4"/>
  <c r="H5" i="4"/>
  <c r="G5" i="4"/>
  <c r="F5" i="4"/>
  <c r="E5" i="4"/>
  <c r="D5" i="4"/>
  <c r="N4" i="4"/>
  <c r="M4" i="4"/>
  <c r="L4" i="4"/>
  <c r="K4" i="4"/>
  <c r="J4" i="4"/>
  <c r="I4" i="4"/>
  <c r="H4" i="4"/>
  <c r="G4" i="4"/>
  <c r="F4" i="4"/>
  <c r="E4" i="4"/>
  <c r="AB4" i="4"/>
  <c r="AC32" i="4"/>
  <c r="D123" i="3"/>
  <c r="D122" i="3"/>
  <c r="E123" i="3" s="1"/>
  <c r="D121" i="3"/>
  <c r="E122" i="3" s="1"/>
  <c r="F123" i="3" s="1"/>
  <c r="D120" i="3"/>
  <c r="E121" i="3" s="1"/>
  <c r="F122" i="3" s="1"/>
  <c r="G123" i="3" s="1"/>
  <c r="D119" i="3"/>
  <c r="E120" i="3" s="1"/>
  <c r="F121" i="3" s="1"/>
  <c r="G122" i="3" s="1"/>
  <c r="H123" i="3" s="1"/>
  <c r="D118" i="3"/>
  <c r="E119" i="3" s="1"/>
  <c r="F120" i="3" s="1"/>
  <c r="G121" i="3" s="1"/>
  <c r="H122" i="3" s="1"/>
  <c r="I123" i="3" s="1"/>
  <c r="D117" i="3"/>
  <c r="E118" i="3" s="1"/>
  <c r="F119" i="3" s="1"/>
  <c r="G120" i="3" s="1"/>
  <c r="H121" i="3" s="1"/>
  <c r="I122" i="3" s="1"/>
  <c r="J123" i="3" s="1"/>
  <c r="D116" i="3"/>
  <c r="E117" i="3" s="1"/>
  <c r="F118" i="3" s="1"/>
  <c r="G119" i="3" s="1"/>
  <c r="H120" i="3" s="1"/>
  <c r="I121" i="3" s="1"/>
  <c r="J122" i="3" s="1"/>
  <c r="K123" i="3" s="1"/>
  <c r="D115" i="3"/>
  <c r="E116" i="3" s="1"/>
  <c r="F117" i="3" s="1"/>
  <c r="G118" i="3" s="1"/>
  <c r="H119" i="3" s="1"/>
  <c r="I120" i="3" s="1"/>
  <c r="J121" i="3" s="1"/>
  <c r="K122" i="3" s="1"/>
  <c r="L123" i="3" s="1"/>
  <c r="D114" i="3"/>
  <c r="E115" i="3" s="1"/>
  <c r="F116" i="3" s="1"/>
  <c r="G117" i="3" s="1"/>
  <c r="H118" i="3" s="1"/>
  <c r="I119" i="3" s="1"/>
  <c r="J120" i="3" s="1"/>
  <c r="K121" i="3" s="1"/>
  <c r="L122" i="3" s="1"/>
  <c r="M123" i="3" s="1"/>
  <c r="D113" i="3"/>
  <c r="E114" i="3" s="1"/>
  <c r="F115" i="3" s="1"/>
  <c r="G116" i="3" s="1"/>
  <c r="H117" i="3" s="1"/>
  <c r="I118" i="3" s="1"/>
  <c r="J119" i="3" s="1"/>
  <c r="K120" i="3" s="1"/>
  <c r="L121" i="3" s="1"/>
  <c r="M122" i="3" s="1"/>
  <c r="N123" i="3" s="1"/>
  <c r="D112" i="3"/>
  <c r="E113" i="3" s="1"/>
  <c r="F114" i="3" s="1"/>
  <c r="G115" i="3" s="1"/>
  <c r="H116" i="3" s="1"/>
  <c r="I117" i="3" s="1"/>
  <c r="J118" i="3" s="1"/>
  <c r="K119" i="3" s="1"/>
  <c r="L120" i="3" s="1"/>
  <c r="M121" i="3" s="1"/>
  <c r="N122" i="3" s="1"/>
  <c r="O123" i="3" s="1"/>
  <c r="D111" i="3"/>
  <c r="E112" i="3" s="1"/>
  <c r="F113" i="3" s="1"/>
  <c r="G114" i="3" s="1"/>
  <c r="H115" i="3" s="1"/>
  <c r="I116" i="3" s="1"/>
  <c r="J117" i="3" s="1"/>
  <c r="K118" i="3" s="1"/>
  <c r="L119" i="3" s="1"/>
  <c r="M120" i="3" s="1"/>
  <c r="N121" i="3" s="1"/>
  <c r="O122" i="3" s="1"/>
  <c r="P123" i="3" s="1"/>
  <c r="D110" i="3"/>
  <c r="E111" i="3" s="1"/>
  <c r="F112" i="3" s="1"/>
  <c r="G113" i="3" s="1"/>
  <c r="H114" i="3" s="1"/>
  <c r="I115" i="3" s="1"/>
  <c r="J116" i="3" s="1"/>
  <c r="K117" i="3" s="1"/>
  <c r="L118" i="3" s="1"/>
  <c r="M119" i="3" s="1"/>
  <c r="N120" i="3" s="1"/>
  <c r="O121" i="3" s="1"/>
  <c r="P122" i="3" s="1"/>
  <c r="Q123" i="3" s="1"/>
  <c r="D109" i="3"/>
  <c r="E110" i="3" s="1"/>
  <c r="F111" i="3" s="1"/>
  <c r="G112" i="3" s="1"/>
  <c r="H113" i="3" s="1"/>
  <c r="I114" i="3" s="1"/>
  <c r="J115" i="3" s="1"/>
  <c r="K116" i="3" s="1"/>
  <c r="L117" i="3" s="1"/>
  <c r="M118" i="3" s="1"/>
  <c r="N119" i="3" s="1"/>
  <c r="O120" i="3" s="1"/>
  <c r="P121" i="3" s="1"/>
  <c r="Q122" i="3" s="1"/>
  <c r="R123" i="3" s="1"/>
  <c r="D108" i="3"/>
  <c r="E109" i="3" s="1"/>
  <c r="F110" i="3" s="1"/>
  <c r="G111" i="3" s="1"/>
  <c r="H112" i="3" s="1"/>
  <c r="I113" i="3" s="1"/>
  <c r="J114" i="3" s="1"/>
  <c r="K115" i="3" s="1"/>
  <c r="L116" i="3" s="1"/>
  <c r="M117" i="3" s="1"/>
  <c r="N118" i="3" s="1"/>
  <c r="O119" i="3" s="1"/>
  <c r="P120" i="3" s="1"/>
  <c r="Q121" i="3" s="1"/>
  <c r="R122" i="3" s="1"/>
  <c r="S123" i="3" s="1"/>
  <c r="D107" i="3"/>
  <c r="E108" i="3" s="1"/>
  <c r="F109" i="3" s="1"/>
  <c r="G110" i="3" s="1"/>
  <c r="H111" i="3" s="1"/>
  <c r="I112" i="3" s="1"/>
  <c r="J113" i="3" s="1"/>
  <c r="K114" i="3" s="1"/>
  <c r="L115" i="3" s="1"/>
  <c r="M116" i="3" s="1"/>
  <c r="N117" i="3" s="1"/>
  <c r="O118" i="3" s="1"/>
  <c r="P119" i="3" s="1"/>
  <c r="Q120" i="3" s="1"/>
  <c r="R121" i="3" s="1"/>
  <c r="S122" i="3" s="1"/>
  <c r="T123" i="3" s="1"/>
  <c r="D106" i="3"/>
  <c r="E107" i="3" s="1"/>
  <c r="F108" i="3" s="1"/>
  <c r="G109" i="3" s="1"/>
  <c r="H110" i="3" s="1"/>
  <c r="I111" i="3" s="1"/>
  <c r="J112" i="3" s="1"/>
  <c r="K113" i="3" s="1"/>
  <c r="L114" i="3" s="1"/>
  <c r="M115" i="3" s="1"/>
  <c r="N116" i="3" s="1"/>
  <c r="O117" i="3" s="1"/>
  <c r="P118" i="3" s="1"/>
  <c r="Q119" i="3" s="1"/>
  <c r="R120" i="3" s="1"/>
  <c r="S121" i="3" s="1"/>
  <c r="T122" i="3" s="1"/>
  <c r="U123" i="3" s="1"/>
  <c r="D105" i="3"/>
  <c r="E106" i="3" s="1"/>
  <c r="F107" i="3" s="1"/>
  <c r="G108" i="3" s="1"/>
  <c r="H109" i="3" s="1"/>
  <c r="I110" i="3" s="1"/>
  <c r="J111" i="3" s="1"/>
  <c r="K112" i="3" s="1"/>
  <c r="L113" i="3" s="1"/>
  <c r="M114" i="3" s="1"/>
  <c r="N115" i="3" s="1"/>
  <c r="O116" i="3" s="1"/>
  <c r="P117" i="3" s="1"/>
  <c r="Q118" i="3" s="1"/>
  <c r="R119" i="3" s="1"/>
  <c r="S120" i="3" s="1"/>
  <c r="T121" i="3" s="1"/>
  <c r="U122" i="3" s="1"/>
  <c r="V123" i="3" s="1"/>
  <c r="D104" i="3"/>
  <c r="E105" i="3" s="1"/>
  <c r="F106" i="3" s="1"/>
  <c r="G107" i="3" s="1"/>
  <c r="H108" i="3" s="1"/>
  <c r="I109" i="3" s="1"/>
  <c r="J110" i="3" s="1"/>
  <c r="K111" i="3" s="1"/>
  <c r="L112" i="3" s="1"/>
  <c r="M113" i="3" s="1"/>
  <c r="N114" i="3" s="1"/>
  <c r="O115" i="3" s="1"/>
  <c r="P116" i="3" s="1"/>
  <c r="Q117" i="3" s="1"/>
  <c r="R118" i="3" s="1"/>
  <c r="S119" i="3" s="1"/>
  <c r="T120" i="3" s="1"/>
  <c r="U121" i="3" s="1"/>
  <c r="V122" i="3" s="1"/>
  <c r="W123" i="3" s="1"/>
  <c r="D103" i="3"/>
  <c r="E104" i="3" s="1"/>
  <c r="F105" i="3" s="1"/>
  <c r="G106" i="3" s="1"/>
  <c r="H107" i="3" s="1"/>
  <c r="I108" i="3" s="1"/>
  <c r="J109" i="3" s="1"/>
  <c r="K110" i="3" s="1"/>
  <c r="L111" i="3" s="1"/>
  <c r="M112" i="3" s="1"/>
  <c r="N113" i="3" s="1"/>
  <c r="O114" i="3" s="1"/>
  <c r="P115" i="3" s="1"/>
  <c r="Q116" i="3" s="1"/>
  <c r="R117" i="3" s="1"/>
  <c r="S118" i="3" s="1"/>
  <c r="T119" i="3" s="1"/>
  <c r="U120" i="3" s="1"/>
  <c r="V121" i="3" s="1"/>
  <c r="W122" i="3" s="1"/>
  <c r="X123" i="3" s="1"/>
  <c r="D102" i="3"/>
  <c r="E103" i="3" s="1"/>
  <c r="F104" i="3" s="1"/>
  <c r="G105" i="3" s="1"/>
  <c r="H106" i="3" s="1"/>
  <c r="I107" i="3" s="1"/>
  <c r="J108" i="3" s="1"/>
  <c r="K109" i="3" s="1"/>
  <c r="L110" i="3" s="1"/>
  <c r="M111" i="3" s="1"/>
  <c r="N112" i="3" s="1"/>
  <c r="O113" i="3" s="1"/>
  <c r="P114" i="3" s="1"/>
  <c r="Q115" i="3" s="1"/>
  <c r="R116" i="3" s="1"/>
  <c r="S117" i="3" s="1"/>
  <c r="T118" i="3" s="1"/>
  <c r="U119" i="3" s="1"/>
  <c r="V120" i="3" s="1"/>
  <c r="W121" i="3" s="1"/>
  <c r="X122" i="3" s="1"/>
  <c r="Y123" i="3" s="1"/>
  <c r="D101" i="3"/>
  <c r="E102" i="3" s="1"/>
  <c r="F103" i="3" s="1"/>
  <c r="G104" i="3" s="1"/>
  <c r="H105" i="3" s="1"/>
  <c r="I106" i="3" s="1"/>
  <c r="J107" i="3" s="1"/>
  <c r="K108" i="3" s="1"/>
  <c r="L109" i="3" s="1"/>
  <c r="M110" i="3" s="1"/>
  <c r="N111" i="3" s="1"/>
  <c r="O112" i="3" s="1"/>
  <c r="P113" i="3" s="1"/>
  <c r="Q114" i="3" s="1"/>
  <c r="R115" i="3" s="1"/>
  <c r="S116" i="3" s="1"/>
  <c r="T117" i="3" s="1"/>
  <c r="U118" i="3" s="1"/>
  <c r="V119" i="3" s="1"/>
  <c r="W120" i="3" s="1"/>
  <c r="X121" i="3" s="1"/>
  <c r="Y122" i="3" s="1"/>
  <c r="Z123" i="3" s="1"/>
  <c r="D100" i="3"/>
  <c r="E101" i="3" s="1"/>
  <c r="F102" i="3" s="1"/>
  <c r="G103" i="3" s="1"/>
  <c r="H104" i="3" s="1"/>
  <c r="I105" i="3" s="1"/>
  <c r="J106" i="3" s="1"/>
  <c r="K107" i="3" s="1"/>
  <c r="L108" i="3" s="1"/>
  <c r="M109" i="3" s="1"/>
  <c r="N110" i="3" s="1"/>
  <c r="O111" i="3" s="1"/>
  <c r="P112" i="3" s="1"/>
  <c r="Q113" i="3" s="1"/>
  <c r="R114" i="3" s="1"/>
  <c r="S115" i="3" s="1"/>
  <c r="T116" i="3" s="1"/>
  <c r="U117" i="3" s="1"/>
  <c r="V118" i="3" s="1"/>
  <c r="W119" i="3" s="1"/>
  <c r="X120" i="3" s="1"/>
  <c r="Y121" i="3" s="1"/>
  <c r="Z122" i="3" s="1"/>
  <c r="AA123" i="3" s="1"/>
  <c r="D99" i="3"/>
  <c r="E100" i="3" s="1"/>
  <c r="F101" i="3" s="1"/>
  <c r="G102" i="3" s="1"/>
  <c r="H103" i="3" s="1"/>
  <c r="I104" i="3" s="1"/>
  <c r="J105" i="3" s="1"/>
  <c r="K106" i="3" s="1"/>
  <c r="L107" i="3" s="1"/>
  <c r="M108" i="3" s="1"/>
  <c r="N109" i="3" s="1"/>
  <c r="O110" i="3" s="1"/>
  <c r="P111" i="3" s="1"/>
  <c r="Q112" i="3" s="1"/>
  <c r="R113" i="3" s="1"/>
  <c r="S114" i="3" s="1"/>
  <c r="T115" i="3" s="1"/>
  <c r="U116" i="3" s="1"/>
  <c r="V117" i="3" s="1"/>
  <c r="W118" i="3" s="1"/>
  <c r="X119" i="3" s="1"/>
  <c r="Y120" i="3" s="1"/>
  <c r="Z121" i="3" s="1"/>
  <c r="AA122" i="3" s="1"/>
  <c r="AB123" i="3" s="1"/>
  <c r="D98" i="3"/>
  <c r="E99" i="3" s="1"/>
  <c r="F100" i="3" s="1"/>
  <c r="G101" i="3" s="1"/>
  <c r="H102" i="3" s="1"/>
  <c r="I103" i="3" s="1"/>
  <c r="J104" i="3" s="1"/>
  <c r="K105" i="3" s="1"/>
  <c r="L106" i="3" s="1"/>
  <c r="M107" i="3" s="1"/>
  <c r="N108" i="3" s="1"/>
  <c r="O109" i="3" s="1"/>
  <c r="P110" i="3" s="1"/>
  <c r="Q111" i="3" s="1"/>
  <c r="R112" i="3" s="1"/>
  <c r="S113" i="3" s="1"/>
  <c r="T114" i="3" s="1"/>
  <c r="U115" i="3" s="1"/>
  <c r="V116" i="3" s="1"/>
  <c r="W117" i="3" s="1"/>
  <c r="X118" i="3" s="1"/>
  <c r="Y119" i="3" s="1"/>
  <c r="Z120" i="3" s="1"/>
  <c r="AA121" i="3" s="1"/>
  <c r="AB122" i="3" s="1"/>
  <c r="AC123" i="3" s="1"/>
  <c r="D97" i="3"/>
  <c r="E98" i="3" s="1"/>
  <c r="F99" i="3" s="1"/>
  <c r="G100" i="3" s="1"/>
  <c r="H101" i="3" s="1"/>
  <c r="I102" i="3" s="1"/>
  <c r="J103" i="3" s="1"/>
  <c r="K104" i="3" s="1"/>
  <c r="L105" i="3" s="1"/>
  <c r="M106" i="3" s="1"/>
  <c r="N107" i="3" s="1"/>
  <c r="O108" i="3" s="1"/>
  <c r="P109" i="3" s="1"/>
  <c r="Q110" i="3" s="1"/>
  <c r="R111" i="3" s="1"/>
  <c r="S112" i="3" s="1"/>
  <c r="T113" i="3" s="1"/>
  <c r="U114" i="3" s="1"/>
  <c r="V115" i="3" s="1"/>
  <c r="W116" i="3" s="1"/>
  <c r="X117" i="3" s="1"/>
  <c r="Y118" i="3" s="1"/>
  <c r="Z119" i="3" s="1"/>
  <c r="AA120" i="3" s="1"/>
  <c r="AB121" i="3" s="1"/>
  <c r="AC122" i="3" s="1"/>
  <c r="AD123" i="3" s="1"/>
  <c r="D96" i="3"/>
  <c r="E97" i="3" s="1"/>
  <c r="F98" i="3" s="1"/>
  <c r="G99" i="3" s="1"/>
  <c r="H100" i="3" s="1"/>
  <c r="I101" i="3" s="1"/>
  <c r="J102" i="3" s="1"/>
  <c r="K103" i="3" s="1"/>
  <c r="L104" i="3" s="1"/>
  <c r="M105" i="3" s="1"/>
  <c r="N106" i="3" s="1"/>
  <c r="O107" i="3" s="1"/>
  <c r="P108" i="3" s="1"/>
  <c r="Q109" i="3" s="1"/>
  <c r="R110" i="3" s="1"/>
  <c r="S111" i="3" s="1"/>
  <c r="T112" i="3" s="1"/>
  <c r="U113" i="3" s="1"/>
  <c r="V114" i="3" s="1"/>
  <c r="W115" i="3" s="1"/>
  <c r="X116" i="3" s="1"/>
  <c r="Y117" i="3" s="1"/>
  <c r="Z118" i="3" s="1"/>
  <c r="AA119" i="3" s="1"/>
  <c r="AB120" i="3" s="1"/>
  <c r="AC121" i="3" s="1"/>
  <c r="AD122" i="3" s="1"/>
  <c r="AE123" i="3" s="1"/>
  <c r="E95" i="3"/>
  <c r="F96" i="3" s="1"/>
  <c r="G97" i="3" s="1"/>
  <c r="H98" i="3" s="1"/>
  <c r="I99" i="3" s="1"/>
  <c r="J100" i="3" s="1"/>
  <c r="K101" i="3" s="1"/>
  <c r="L102" i="3" s="1"/>
  <c r="M103" i="3" s="1"/>
  <c r="N104" i="3" s="1"/>
  <c r="O105" i="3" s="1"/>
  <c r="P106" i="3" s="1"/>
  <c r="Q107" i="3" s="1"/>
  <c r="R108" i="3" s="1"/>
  <c r="S109" i="3" s="1"/>
  <c r="T110" i="3" s="1"/>
  <c r="U111" i="3" s="1"/>
  <c r="V112" i="3" s="1"/>
  <c r="W113" i="3" s="1"/>
  <c r="X114" i="3" s="1"/>
  <c r="Y115" i="3" s="1"/>
  <c r="Z116" i="3" s="1"/>
  <c r="AA117" i="3" s="1"/>
  <c r="AB118" i="3" s="1"/>
  <c r="AC119" i="3" s="1"/>
  <c r="AD120" i="3" s="1"/>
  <c r="AE121" i="3" s="1"/>
  <c r="AF122" i="3" s="1"/>
  <c r="AG123" i="3" s="1"/>
  <c r="D95" i="3"/>
  <c r="E96" i="3" s="1"/>
  <c r="F97" i="3" s="1"/>
  <c r="G98" i="3" s="1"/>
  <c r="H99" i="3" s="1"/>
  <c r="I100" i="3" s="1"/>
  <c r="J101" i="3" s="1"/>
  <c r="K102" i="3" s="1"/>
  <c r="L103" i="3" s="1"/>
  <c r="M104" i="3" s="1"/>
  <c r="N105" i="3" s="1"/>
  <c r="O106" i="3" s="1"/>
  <c r="P107" i="3" s="1"/>
  <c r="Q108" i="3" s="1"/>
  <c r="R109" i="3" s="1"/>
  <c r="S110" i="3" s="1"/>
  <c r="T111" i="3" s="1"/>
  <c r="U112" i="3" s="1"/>
  <c r="V113" i="3" s="1"/>
  <c r="W114" i="3" s="1"/>
  <c r="X115" i="3" s="1"/>
  <c r="Y116" i="3" s="1"/>
  <c r="Z117" i="3" s="1"/>
  <c r="AA118" i="3" s="1"/>
  <c r="AB119" i="3" s="1"/>
  <c r="AC120" i="3" s="1"/>
  <c r="AD121" i="3" s="1"/>
  <c r="AE122" i="3" s="1"/>
  <c r="AF123" i="3" s="1"/>
  <c r="E94" i="3"/>
  <c r="F95" i="3" s="1"/>
  <c r="G96" i="3" s="1"/>
  <c r="H97" i="3" s="1"/>
  <c r="I98" i="3" s="1"/>
  <c r="J99" i="3" s="1"/>
  <c r="K100" i="3" s="1"/>
  <c r="L101" i="3" s="1"/>
  <c r="M102" i="3" s="1"/>
  <c r="N103" i="3" s="1"/>
  <c r="O104" i="3" s="1"/>
  <c r="P105" i="3" s="1"/>
  <c r="Q106" i="3" s="1"/>
  <c r="R107" i="3" s="1"/>
  <c r="S108" i="3" s="1"/>
  <c r="T109" i="3" s="1"/>
  <c r="U110" i="3" s="1"/>
  <c r="V111" i="3" s="1"/>
  <c r="W112" i="3" s="1"/>
  <c r="X113" i="3" s="1"/>
  <c r="Y114" i="3" s="1"/>
  <c r="Z115" i="3" s="1"/>
  <c r="AA116" i="3" s="1"/>
  <c r="AB117" i="3" s="1"/>
  <c r="AC118" i="3" s="1"/>
  <c r="AD119" i="3" s="1"/>
  <c r="AE120" i="3" s="1"/>
  <c r="AF121" i="3" s="1"/>
  <c r="AG122" i="3" s="1"/>
  <c r="AH123" i="3" s="1"/>
  <c r="D94" i="3"/>
  <c r="E93" i="3"/>
  <c r="F94" i="3" s="1"/>
  <c r="G95" i="3" s="1"/>
  <c r="H96" i="3" s="1"/>
  <c r="I97" i="3" s="1"/>
  <c r="J98" i="3" s="1"/>
  <c r="K99" i="3" s="1"/>
  <c r="L100" i="3" s="1"/>
  <c r="M101" i="3" s="1"/>
  <c r="N102" i="3" s="1"/>
  <c r="O103" i="3" s="1"/>
  <c r="P104" i="3" s="1"/>
  <c r="Q105" i="3" s="1"/>
  <c r="R106" i="3" s="1"/>
  <c r="S107" i="3" s="1"/>
  <c r="T108" i="3" s="1"/>
  <c r="U109" i="3" s="1"/>
  <c r="V110" i="3" s="1"/>
  <c r="W111" i="3" s="1"/>
  <c r="X112" i="3" s="1"/>
  <c r="Y113" i="3" s="1"/>
  <c r="Z114" i="3" s="1"/>
  <c r="AA115" i="3" s="1"/>
  <c r="AB116" i="3" s="1"/>
  <c r="AC117" i="3" s="1"/>
  <c r="AD118" i="3" s="1"/>
  <c r="AE119" i="3" s="1"/>
  <c r="AF120" i="3" s="1"/>
  <c r="AG121" i="3" s="1"/>
  <c r="AH122" i="3" s="1"/>
  <c r="AI123" i="3" s="1"/>
  <c r="D93" i="3"/>
  <c r="E92" i="3"/>
  <c r="F93" i="3" s="1"/>
  <c r="G94" i="3" s="1"/>
  <c r="H95" i="3" s="1"/>
  <c r="I96" i="3" s="1"/>
  <c r="J97" i="3" s="1"/>
  <c r="K98" i="3" s="1"/>
  <c r="L99" i="3" s="1"/>
  <c r="M100" i="3" s="1"/>
  <c r="N101" i="3" s="1"/>
  <c r="O102" i="3" s="1"/>
  <c r="P103" i="3" s="1"/>
  <c r="Q104" i="3" s="1"/>
  <c r="R105" i="3" s="1"/>
  <c r="S106" i="3" s="1"/>
  <c r="T107" i="3" s="1"/>
  <c r="U108" i="3" s="1"/>
  <c r="V109" i="3" s="1"/>
  <c r="W110" i="3" s="1"/>
  <c r="X111" i="3" s="1"/>
  <c r="Y112" i="3" s="1"/>
  <c r="Z113" i="3" s="1"/>
  <c r="AA114" i="3" s="1"/>
  <c r="AB115" i="3" s="1"/>
  <c r="AC116" i="3" s="1"/>
  <c r="AD117" i="3" s="1"/>
  <c r="AE118" i="3" s="1"/>
  <c r="AF119" i="3" s="1"/>
  <c r="AG120" i="3" s="1"/>
  <c r="AH121" i="3" s="1"/>
  <c r="AI122" i="3" s="1"/>
  <c r="AJ123" i="3" s="1"/>
  <c r="D92" i="3"/>
  <c r="E91" i="3"/>
  <c r="F92" i="3" s="1"/>
  <c r="G93" i="3" s="1"/>
  <c r="H94" i="3" s="1"/>
  <c r="I95" i="3" s="1"/>
  <c r="J96" i="3" s="1"/>
  <c r="K97" i="3" s="1"/>
  <c r="L98" i="3" s="1"/>
  <c r="M99" i="3" s="1"/>
  <c r="N100" i="3" s="1"/>
  <c r="O101" i="3" s="1"/>
  <c r="P102" i="3" s="1"/>
  <c r="Q103" i="3" s="1"/>
  <c r="R104" i="3" s="1"/>
  <c r="S105" i="3" s="1"/>
  <c r="T106" i="3" s="1"/>
  <c r="U107" i="3" s="1"/>
  <c r="V108" i="3" s="1"/>
  <c r="W109" i="3" s="1"/>
  <c r="X110" i="3" s="1"/>
  <c r="Y111" i="3" s="1"/>
  <c r="Z112" i="3" s="1"/>
  <c r="AA113" i="3" s="1"/>
  <c r="AB114" i="3" s="1"/>
  <c r="AC115" i="3" s="1"/>
  <c r="AD116" i="3" s="1"/>
  <c r="AE117" i="3" s="1"/>
  <c r="AF118" i="3" s="1"/>
  <c r="AG119" i="3" s="1"/>
  <c r="AH120" i="3" s="1"/>
  <c r="AI121" i="3" s="1"/>
  <c r="AJ122" i="3" s="1"/>
  <c r="AK123" i="3" s="1"/>
  <c r="D91" i="3"/>
  <c r="D90" i="3"/>
  <c r="D89" i="3"/>
  <c r="E90" i="3" s="1"/>
  <c r="F91" i="3" s="1"/>
  <c r="G92" i="3" s="1"/>
  <c r="H93" i="3" s="1"/>
  <c r="I94" i="3" s="1"/>
  <c r="J95" i="3" s="1"/>
  <c r="K96" i="3" s="1"/>
  <c r="L97" i="3" s="1"/>
  <c r="M98" i="3" s="1"/>
  <c r="N99" i="3" s="1"/>
  <c r="O100" i="3" s="1"/>
  <c r="P101" i="3" s="1"/>
  <c r="Q102" i="3" s="1"/>
  <c r="R103" i="3" s="1"/>
  <c r="S104" i="3" s="1"/>
  <c r="T105" i="3" s="1"/>
  <c r="U106" i="3" s="1"/>
  <c r="V107" i="3" s="1"/>
  <c r="W108" i="3" s="1"/>
  <c r="X109" i="3" s="1"/>
  <c r="Y110" i="3" s="1"/>
  <c r="Z111" i="3" s="1"/>
  <c r="AA112" i="3" s="1"/>
  <c r="AB113" i="3" s="1"/>
  <c r="AC114" i="3" s="1"/>
  <c r="AD115" i="3" s="1"/>
  <c r="AE116" i="3" s="1"/>
  <c r="AF117" i="3" s="1"/>
  <c r="AG118" i="3" s="1"/>
  <c r="AH119" i="3" s="1"/>
  <c r="AI120" i="3" s="1"/>
  <c r="AJ121" i="3" s="1"/>
  <c r="AK122" i="3" s="1"/>
  <c r="AL123" i="3" s="1"/>
  <c r="D88" i="3"/>
  <c r="E89" i="3" s="1"/>
  <c r="F90" i="3" s="1"/>
  <c r="G91" i="3" s="1"/>
  <c r="H92" i="3" s="1"/>
  <c r="I93" i="3" s="1"/>
  <c r="J94" i="3" s="1"/>
  <c r="K95" i="3" s="1"/>
  <c r="L96" i="3" s="1"/>
  <c r="M97" i="3" s="1"/>
  <c r="N98" i="3" s="1"/>
  <c r="O99" i="3" s="1"/>
  <c r="P100" i="3" s="1"/>
  <c r="Q101" i="3" s="1"/>
  <c r="R102" i="3" s="1"/>
  <c r="S103" i="3" s="1"/>
  <c r="T104" i="3" s="1"/>
  <c r="U105" i="3" s="1"/>
  <c r="V106" i="3" s="1"/>
  <c r="W107" i="3" s="1"/>
  <c r="X108" i="3" s="1"/>
  <c r="Y109" i="3" s="1"/>
  <c r="Z110" i="3" s="1"/>
  <c r="AA111" i="3" s="1"/>
  <c r="AB112" i="3" s="1"/>
  <c r="AC113" i="3" s="1"/>
  <c r="AD114" i="3" s="1"/>
  <c r="AE115" i="3" s="1"/>
  <c r="AF116" i="3" s="1"/>
  <c r="AG117" i="3" s="1"/>
  <c r="AH118" i="3" s="1"/>
  <c r="AI119" i="3" s="1"/>
  <c r="AJ120" i="3" s="1"/>
  <c r="AK121" i="3" s="1"/>
  <c r="AL122" i="3" s="1"/>
  <c r="AM123" i="3" s="1"/>
  <c r="D87" i="3"/>
  <c r="E88" i="3" s="1"/>
  <c r="F89" i="3" s="1"/>
  <c r="G90" i="3" s="1"/>
  <c r="H91" i="3" s="1"/>
  <c r="I92" i="3" s="1"/>
  <c r="J93" i="3" s="1"/>
  <c r="K94" i="3" s="1"/>
  <c r="L95" i="3" s="1"/>
  <c r="M96" i="3" s="1"/>
  <c r="N97" i="3" s="1"/>
  <c r="O98" i="3" s="1"/>
  <c r="P99" i="3" s="1"/>
  <c r="Q100" i="3" s="1"/>
  <c r="R101" i="3" s="1"/>
  <c r="S102" i="3" s="1"/>
  <c r="T103" i="3" s="1"/>
  <c r="U104" i="3" s="1"/>
  <c r="V105" i="3" s="1"/>
  <c r="W106" i="3" s="1"/>
  <c r="X107" i="3" s="1"/>
  <c r="Y108" i="3" s="1"/>
  <c r="Z109" i="3" s="1"/>
  <c r="AA110" i="3" s="1"/>
  <c r="AB111" i="3" s="1"/>
  <c r="AC112" i="3" s="1"/>
  <c r="AD113" i="3" s="1"/>
  <c r="AE114" i="3" s="1"/>
  <c r="AF115" i="3" s="1"/>
  <c r="AG116" i="3" s="1"/>
  <c r="AH117" i="3" s="1"/>
  <c r="AI118" i="3" s="1"/>
  <c r="AJ119" i="3" s="1"/>
  <c r="AK120" i="3" s="1"/>
  <c r="AL121" i="3" s="1"/>
  <c r="AM122" i="3" s="1"/>
  <c r="D86" i="3"/>
  <c r="E87" i="3" s="1"/>
  <c r="F88" i="3" s="1"/>
  <c r="G89" i="3" s="1"/>
  <c r="H90" i="3" s="1"/>
  <c r="I91" i="3" s="1"/>
  <c r="J92" i="3" s="1"/>
  <c r="K93" i="3" s="1"/>
  <c r="L94" i="3" s="1"/>
  <c r="M95" i="3" s="1"/>
  <c r="N96" i="3" s="1"/>
  <c r="O97" i="3" s="1"/>
  <c r="P98" i="3" s="1"/>
  <c r="Q99" i="3" s="1"/>
  <c r="R100" i="3" s="1"/>
  <c r="S101" i="3" s="1"/>
  <c r="T102" i="3" s="1"/>
  <c r="U103" i="3" s="1"/>
  <c r="V104" i="3" s="1"/>
  <c r="W105" i="3" s="1"/>
  <c r="X106" i="3" s="1"/>
  <c r="Y107" i="3" s="1"/>
  <c r="Z108" i="3" s="1"/>
  <c r="AA109" i="3" s="1"/>
  <c r="AB110" i="3" s="1"/>
  <c r="AC111" i="3" s="1"/>
  <c r="AD112" i="3" s="1"/>
  <c r="AE113" i="3" s="1"/>
  <c r="AF114" i="3" s="1"/>
  <c r="AG115" i="3" s="1"/>
  <c r="AH116" i="3" s="1"/>
  <c r="AI117" i="3" s="1"/>
  <c r="AJ118" i="3" s="1"/>
  <c r="AK119" i="3" s="1"/>
  <c r="AL120" i="3" s="1"/>
  <c r="AM121" i="3" s="1"/>
  <c r="D85" i="3"/>
  <c r="E86" i="3" s="1"/>
  <c r="F87" i="3" s="1"/>
  <c r="G88" i="3" s="1"/>
  <c r="H89" i="3" s="1"/>
  <c r="I90" i="3" s="1"/>
  <c r="J91" i="3" s="1"/>
  <c r="K92" i="3" s="1"/>
  <c r="L93" i="3" s="1"/>
  <c r="M94" i="3" s="1"/>
  <c r="N95" i="3" s="1"/>
  <c r="O96" i="3" s="1"/>
  <c r="P97" i="3" s="1"/>
  <c r="Q98" i="3" s="1"/>
  <c r="R99" i="3" s="1"/>
  <c r="S100" i="3" s="1"/>
  <c r="T101" i="3" s="1"/>
  <c r="U102" i="3" s="1"/>
  <c r="V103" i="3" s="1"/>
  <c r="W104" i="3" s="1"/>
  <c r="X105" i="3" s="1"/>
  <c r="Y106" i="3" s="1"/>
  <c r="Z107" i="3" s="1"/>
  <c r="AA108" i="3" s="1"/>
  <c r="AB109" i="3" s="1"/>
  <c r="AC110" i="3" s="1"/>
  <c r="AD111" i="3" s="1"/>
  <c r="AE112" i="3" s="1"/>
  <c r="AF113" i="3" s="1"/>
  <c r="AG114" i="3" s="1"/>
  <c r="AH115" i="3" s="1"/>
  <c r="AI116" i="3" s="1"/>
  <c r="AJ117" i="3" s="1"/>
  <c r="AK118" i="3" s="1"/>
  <c r="AL119" i="3" s="1"/>
  <c r="AM120" i="3" s="1"/>
  <c r="D84" i="3"/>
  <c r="E85" i="3" s="1"/>
  <c r="F86" i="3" s="1"/>
  <c r="G87" i="3" s="1"/>
  <c r="H88" i="3" s="1"/>
  <c r="I89" i="3" s="1"/>
  <c r="J90" i="3" s="1"/>
  <c r="K91" i="3" s="1"/>
  <c r="L92" i="3" s="1"/>
  <c r="M93" i="3" s="1"/>
  <c r="N94" i="3" s="1"/>
  <c r="O95" i="3" s="1"/>
  <c r="P96" i="3" s="1"/>
  <c r="Q97" i="3" s="1"/>
  <c r="R98" i="3" s="1"/>
  <c r="S99" i="3" s="1"/>
  <c r="T100" i="3" s="1"/>
  <c r="U101" i="3" s="1"/>
  <c r="V102" i="3" s="1"/>
  <c r="W103" i="3" s="1"/>
  <c r="X104" i="3" s="1"/>
  <c r="Y105" i="3" s="1"/>
  <c r="Z106" i="3" s="1"/>
  <c r="AA107" i="3" s="1"/>
  <c r="AB108" i="3" s="1"/>
  <c r="AC109" i="3" s="1"/>
  <c r="AD110" i="3" s="1"/>
  <c r="AE111" i="3" s="1"/>
  <c r="AF112" i="3" s="1"/>
  <c r="AG113" i="3" s="1"/>
  <c r="AH114" i="3" s="1"/>
  <c r="AI115" i="3" s="1"/>
  <c r="AJ116" i="3" s="1"/>
  <c r="AK117" i="3" s="1"/>
  <c r="AL118" i="3" s="1"/>
  <c r="AM119" i="3" s="1"/>
  <c r="D83" i="3"/>
  <c r="E84" i="3" s="1"/>
  <c r="F85" i="3" s="1"/>
  <c r="G86" i="3" s="1"/>
  <c r="H87" i="3" s="1"/>
  <c r="I88" i="3" s="1"/>
  <c r="J89" i="3" s="1"/>
  <c r="K90" i="3" s="1"/>
  <c r="L91" i="3" s="1"/>
  <c r="M92" i="3" s="1"/>
  <c r="N93" i="3" s="1"/>
  <c r="O94" i="3" s="1"/>
  <c r="P95" i="3" s="1"/>
  <c r="Q96" i="3" s="1"/>
  <c r="R97" i="3" s="1"/>
  <c r="S98" i="3" s="1"/>
  <c r="T99" i="3" s="1"/>
  <c r="U100" i="3" s="1"/>
  <c r="V101" i="3" s="1"/>
  <c r="W102" i="3" s="1"/>
  <c r="X103" i="3" s="1"/>
  <c r="Y104" i="3" s="1"/>
  <c r="Z105" i="3" s="1"/>
  <c r="AA106" i="3" s="1"/>
  <c r="AB107" i="3" s="1"/>
  <c r="AC108" i="3" s="1"/>
  <c r="AD109" i="3" s="1"/>
  <c r="AE110" i="3" s="1"/>
  <c r="AF111" i="3" s="1"/>
  <c r="AG112" i="3" s="1"/>
  <c r="AH113" i="3" s="1"/>
  <c r="AI114" i="3" s="1"/>
  <c r="AJ115" i="3" s="1"/>
  <c r="AK116" i="3" s="1"/>
  <c r="AL117" i="3" s="1"/>
  <c r="AM118" i="3" s="1"/>
  <c r="D82" i="3"/>
  <c r="E83" i="3" s="1"/>
  <c r="F84" i="3" s="1"/>
  <c r="G85" i="3" s="1"/>
  <c r="H86" i="3" s="1"/>
  <c r="I87" i="3" s="1"/>
  <c r="J88" i="3" s="1"/>
  <c r="K89" i="3" s="1"/>
  <c r="L90" i="3" s="1"/>
  <c r="M91" i="3" s="1"/>
  <c r="N92" i="3" s="1"/>
  <c r="O93" i="3" s="1"/>
  <c r="P94" i="3" s="1"/>
  <c r="Q95" i="3" s="1"/>
  <c r="R96" i="3" s="1"/>
  <c r="S97" i="3" s="1"/>
  <c r="T98" i="3" s="1"/>
  <c r="U99" i="3" s="1"/>
  <c r="V100" i="3" s="1"/>
  <c r="W101" i="3" s="1"/>
  <c r="X102" i="3" s="1"/>
  <c r="Y103" i="3" s="1"/>
  <c r="Z104" i="3" s="1"/>
  <c r="AA105" i="3" s="1"/>
  <c r="AB106" i="3" s="1"/>
  <c r="AC107" i="3" s="1"/>
  <c r="AD108" i="3" s="1"/>
  <c r="AE109" i="3" s="1"/>
  <c r="AF110" i="3" s="1"/>
  <c r="AG111" i="3" s="1"/>
  <c r="AH112" i="3" s="1"/>
  <c r="AI113" i="3" s="1"/>
  <c r="AJ114" i="3" s="1"/>
  <c r="AK115" i="3" s="1"/>
  <c r="AL116" i="3" s="1"/>
  <c r="AM117" i="3" s="1"/>
  <c r="D81" i="3"/>
  <c r="E82" i="3" s="1"/>
  <c r="F83" i="3" s="1"/>
  <c r="G84" i="3" s="1"/>
  <c r="H85" i="3" s="1"/>
  <c r="I86" i="3" s="1"/>
  <c r="J87" i="3" s="1"/>
  <c r="K88" i="3" s="1"/>
  <c r="L89" i="3" s="1"/>
  <c r="M90" i="3" s="1"/>
  <c r="N91" i="3" s="1"/>
  <c r="O92" i="3" s="1"/>
  <c r="P93" i="3" s="1"/>
  <c r="Q94" i="3" s="1"/>
  <c r="R95" i="3" s="1"/>
  <c r="S96" i="3" s="1"/>
  <c r="T97" i="3" s="1"/>
  <c r="U98" i="3" s="1"/>
  <c r="V99" i="3" s="1"/>
  <c r="W100" i="3" s="1"/>
  <c r="X101" i="3" s="1"/>
  <c r="Y102" i="3" s="1"/>
  <c r="Z103" i="3" s="1"/>
  <c r="AA104" i="3" s="1"/>
  <c r="AB105" i="3" s="1"/>
  <c r="AC106" i="3" s="1"/>
  <c r="AD107" i="3" s="1"/>
  <c r="AE108" i="3" s="1"/>
  <c r="AF109" i="3" s="1"/>
  <c r="AG110" i="3" s="1"/>
  <c r="AH111" i="3" s="1"/>
  <c r="AI112" i="3" s="1"/>
  <c r="AJ113" i="3" s="1"/>
  <c r="AK114" i="3" s="1"/>
  <c r="AL115" i="3" s="1"/>
  <c r="AM116" i="3" s="1"/>
  <c r="D80" i="3"/>
  <c r="E81" i="3" s="1"/>
  <c r="F82" i="3" s="1"/>
  <c r="G83" i="3" s="1"/>
  <c r="H84" i="3" s="1"/>
  <c r="I85" i="3" s="1"/>
  <c r="J86" i="3" s="1"/>
  <c r="K87" i="3" s="1"/>
  <c r="L88" i="3" s="1"/>
  <c r="M89" i="3" s="1"/>
  <c r="N90" i="3" s="1"/>
  <c r="O91" i="3" s="1"/>
  <c r="P92" i="3" s="1"/>
  <c r="Q93" i="3" s="1"/>
  <c r="R94" i="3" s="1"/>
  <c r="S95" i="3" s="1"/>
  <c r="T96" i="3" s="1"/>
  <c r="U97" i="3" s="1"/>
  <c r="V98" i="3" s="1"/>
  <c r="W99" i="3" s="1"/>
  <c r="X100" i="3" s="1"/>
  <c r="Y101" i="3" s="1"/>
  <c r="Z102" i="3" s="1"/>
  <c r="AA103" i="3" s="1"/>
  <c r="AB104" i="3" s="1"/>
  <c r="AC105" i="3" s="1"/>
  <c r="AD106" i="3" s="1"/>
  <c r="AE107" i="3" s="1"/>
  <c r="AF108" i="3" s="1"/>
  <c r="AG109" i="3" s="1"/>
  <c r="AH110" i="3" s="1"/>
  <c r="AI111" i="3" s="1"/>
  <c r="AJ112" i="3" s="1"/>
  <c r="AK113" i="3" s="1"/>
  <c r="AL114" i="3" s="1"/>
  <c r="AM115" i="3" s="1"/>
  <c r="D79" i="3"/>
  <c r="E80" i="3" s="1"/>
  <c r="F81" i="3" s="1"/>
  <c r="G82" i="3" s="1"/>
  <c r="H83" i="3" s="1"/>
  <c r="I84" i="3" s="1"/>
  <c r="J85" i="3" s="1"/>
  <c r="K86" i="3" s="1"/>
  <c r="L87" i="3" s="1"/>
  <c r="M88" i="3" s="1"/>
  <c r="N89" i="3" s="1"/>
  <c r="O90" i="3" s="1"/>
  <c r="P91" i="3" s="1"/>
  <c r="Q92" i="3" s="1"/>
  <c r="R93" i="3" s="1"/>
  <c r="S94" i="3" s="1"/>
  <c r="T95" i="3" s="1"/>
  <c r="U96" i="3" s="1"/>
  <c r="V97" i="3" s="1"/>
  <c r="W98" i="3" s="1"/>
  <c r="X99" i="3" s="1"/>
  <c r="Y100" i="3" s="1"/>
  <c r="Z101" i="3" s="1"/>
  <c r="AA102" i="3" s="1"/>
  <c r="AB103" i="3" s="1"/>
  <c r="AC104" i="3" s="1"/>
  <c r="AD105" i="3" s="1"/>
  <c r="AE106" i="3" s="1"/>
  <c r="AF107" i="3" s="1"/>
  <c r="AG108" i="3" s="1"/>
  <c r="AH109" i="3" s="1"/>
  <c r="AI110" i="3" s="1"/>
  <c r="AJ111" i="3" s="1"/>
  <c r="AK112" i="3" s="1"/>
  <c r="AL113" i="3" s="1"/>
  <c r="AM114" i="3" s="1"/>
  <c r="D78" i="3"/>
  <c r="E79" i="3" s="1"/>
  <c r="F80" i="3" s="1"/>
  <c r="G81" i="3" s="1"/>
  <c r="H82" i="3" s="1"/>
  <c r="I83" i="3" s="1"/>
  <c r="J84" i="3" s="1"/>
  <c r="K85" i="3" s="1"/>
  <c r="L86" i="3" s="1"/>
  <c r="M87" i="3" s="1"/>
  <c r="N88" i="3" s="1"/>
  <c r="O89" i="3" s="1"/>
  <c r="P90" i="3" s="1"/>
  <c r="Q91" i="3" s="1"/>
  <c r="R92" i="3" s="1"/>
  <c r="S93" i="3" s="1"/>
  <c r="T94" i="3" s="1"/>
  <c r="U95" i="3" s="1"/>
  <c r="V96" i="3" s="1"/>
  <c r="W97" i="3" s="1"/>
  <c r="X98" i="3" s="1"/>
  <c r="Y99" i="3" s="1"/>
  <c r="Z100" i="3" s="1"/>
  <c r="AA101" i="3" s="1"/>
  <c r="AB102" i="3" s="1"/>
  <c r="AC103" i="3" s="1"/>
  <c r="AD104" i="3" s="1"/>
  <c r="AE105" i="3" s="1"/>
  <c r="AF106" i="3" s="1"/>
  <c r="AG107" i="3" s="1"/>
  <c r="AH108" i="3" s="1"/>
  <c r="AI109" i="3" s="1"/>
  <c r="AJ110" i="3" s="1"/>
  <c r="AK111" i="3" s="1"/>
  <c r="AL112" i="3" s="1"/>
  <c r="AM113" i="3" s="1"/>
  <c r="D77" i="3"/>
  <c r="E78" i="3" s="1"/>
  <c r="F79" i="3" s="1"/>
  <c r="G80" i="3" s="1"/>
  <c r="H81" i="3" s="1"/>
  <c r="I82" i="3" s="1"/>
  <c r="J83" i="3" s="1"/>
  <c r="K84" i="3" s="1"/>
  <c r="L85" i="3" s="1"/>
  <c r="M86" i="3" s="1"/>
  <c r="N87" i="3" s="1"/>
  <c r="O88" i="3" s="1"/>
  <c r="P89" i="3" s="1"/>
  <c r="Q90" i="3" s="1"/>
  <c r="R91" i="3" s="1"/>
  <c r="S92" i="3" s="1"/>
  <c r="T93" i="3" s="1"/>
  <c r="U94" i="3" s="1"/>
  <c r="V95" i="3" s="1"/>
  <c r="W96" i="3" s="1"/>
  <c r="X97" i="3" s="1"/>
  <c r="Y98" i="3" s="1"/>
  <c r="Z99" i="3" s="1"/>
  <c r="AA100" i="3" s="1"/>
  <c r="AB101" i="3" s="1"/>
  <c r="AC102" i="3" s="1"/>
  <c r="AD103" i="3" s="1"/>
  <c r="AE104" i="3" s="1"/>
  <c r="AF105" i="3" s="1"/>
  <c r="AG106" i="3" s="1"/>
  <c r="AH107" i="3" s="1"/>
  <c r="AI108" i="3" s="1"/>
  <c r="AJ109" i="3" s="1"/>
  <c r="AK110" i="3" s="1"/>
  <c r="AL111" i="3" s="1"/>
  <c r="AM112" i="3" s="1"/>
  <c r="D76" i="3"/>
  <c r="E77" i="3" s="1"/>
  <c r="F78" i="3" s="1"/>
  <c r="G79" i="3" s="1"/>
  <c r="H80" i="3" s="1"/>
  <c r="I81" i="3" s="1"/>
  <c r="J82" i="3" s="1"/>
  <c r="K83" i="3" s="1"/>
  <c r="L84" i="3" s="1"/>
  <c r="M85" i="3" s="1"/>
  <c r="N86" i="3" s="1"/>
  <c r="O87" i="3" s="1"/>
  <c r="P88" i="3" s="1"/>
  <c r="Q89" i="3" s="1"/>
  <c r="R90" i="3" s="1"/>
  <c r="S91" i="3" s="1"/>
  <c r="T92" i="3" s="1"/>
  <c r="U93" i="3" s="1"/>
  <c r="V94" i="3" s="1"/>
  <c r="W95" i="3" s="1"/>
  <c r="X96" i="3" s="1"/>
  <c r="Y97" i="3" s="1"/>
  <c r="Z98" i="3" s="1"/>
  <c r="AA99" i="3" s="1"/>
  <c r="AB100" i="3" s="1"/>
  <c r="AC101" i="3" s="1"/>
  <c r="AD102" i="3" s="1"/>
  <c r="AE103" i="3" s="1"/>
  <c r="AF104" i="3" s="1"/>
  <c r="AG105" i="3" s="1"/>
  <c r="AH106" i="3" s="1"/>
  <c r="AI107" i="3" s="1"/>
  <c r="AJ108" i="3" s="1"/>
  <c r="AK109" i="3" s="1"/>
  <c r="AL110" i="3" s="1"/>
  <c r="AM111" i="3" s="1"/>
  <c r="D75" i="3"/>
  <c r="E76" i="3" s="1"/>
  <c r="F77" i="3" s="1"/>
  <c r="G78" i="3" s="1"/>
  <c r="H79" i="3" s="1"/>
  <c r="I80" i="3" s="1"/>
  <c r="J81" i="3" s="1"/>
  <c r="K82" i="3" s="1"/>
  <c r="L83" i="3" s="1"/>
  <c r="M84" i="3" s="1"/>
  <c r="N85" i="3" s="1"/>
  <c r="O86" i="3" s="1"/>
  <c r="P87" i="3" s="1"/>
  <c r="Q88" i="3" s="1"/>
  <c r="R89" i="3" s="1"/>
  <c r="S90" i="3" s="1"/>
  <c r="T91" i="3" s="1"/>
  <c r="U92" i="3" s="1"/>
  <c r="V93" i="3" s="1"/>
  <c r="W94" i="3" s="1"/>
  <c r="X95" i="3" s="1"/>
  <c r="Y96" i="3" s="1"/>
  <c r="Z97" i="3" s="1"/>
  <c r="AA98" i="3" s="1"/>
  <c r="AB99" i="3" s="1"/>
  <c r="AC100" i="3" s="1"/>
  <c r="AD101" i="3" s="1"/>
  <c r="AE102" i="3" s="1"/>
  <c r="AF103" i="3" s="1"/>
  <c r="AG104" i="3" s="1"/>
  <c r="AH105" i="3" s="1"/>
  <c r="AI106" i="3" s="1"/>
  <c r="AJ107" i="3" s="1"/>
  <c r="AK108" i="3" s="1"/>
  <c r="AL109" i="3" s="1"/>
  <c r="AM110" i="3" s="1"/>
  <c r="D74" i="3"/>
  <c r="E75" i="3" s="1"/>
  <c r="F76" i="3" s="1"/>
  <c r="G77" i="3" s="1"/>
  <c r="H78" i="3" s="1"/>
  <c r="I79" i="3" s="1"/>
  <c r="J80" i="3" s="1"/>
  <c r="K81" i="3" s="1"/>
  <c r="L82" i="3" s="1"/>
  <c r="M83" i="3" s="1"/>
  <c r="N84" i="3" s="1"/>
  <c r="O85" i="3" s="1"/>
  <c r="P86" i="3" s="1"/>
  <c r="Q87" i="3" s="1"/>
  <c r="R88" i="3" s="1"/>
  <c r="S89" i="3" s="1"/>
  <c r="T90" i="3" s="1"/>
  <c r="U91" i="3" s="1"/>
  <c r="V92" i="3" s="1"/>
  <c r="W93" i="3" s="1"/>
  <c r="X94" i="3" s="1"/>
  <c r="Y95" i="3" s="1"/>
  <c r="Z96" i="3" s="1"/>
  <c r="AA97" i="3" s="1"/>
  <c r="AB98" i="3" s="1"/>
  <c r="AC99" i="3" s="1"/>
  <c r="AD100" i="3" s="1"/>
  <c r="AE101" i="3" s="1"/>
  <c r="AF102" i="3" s="1"/>
  <c r="AG103" i="3" s="1"/>
  <c r="AH104" i="3" s="1"/>
  <c r="AI105" i="3" s="1"/>
  <c r="AJ106" i="3" s="1"/>
  <c r="AK107" i="3" s="1"/>
  <c r="AL108" i="3" s="1"/>
  <c r="AM109" i="3" s="1"/>
  <c r="D73" i="3"/>
  <c r="E74" i="3" s="1"/>
  <c r="F75" i="3" s="1"/>
  <c r="G76" i="3" s="1"/>
  <c r="H77" i="3" s="1"/>
  <c r="I78" i="3" s="1"/>
  <c r="J79" i="3" s="1"/>
  <c r="K80" i="3" s="1"/>
  <c r="L81" i="3" s="1"/>
  <c r="M82" i="3" s="1"/>
  <c r="N83" i="3" s="1"/>
  <c r="O84" i="3" s="1"/>
  <c r="P85" i="3" s="1"/>
  <c r="Q86" i="3" s="1"/>
  <c r="R87" i="3" s="1"/>
  <c r="S88" i="3" s="1"/>
  <c r="T89" i="3" s="1"/>
  <c r="U90" i="3" s="1"/>
  <c r="V91" i="3" s="1"/>
  <c r="W92" i="3" s="1"/>
  <c r="X93" i="3" s="1"/>
  <c r="Y94" i="3" s="1"/>
  <c r="Z95" i="3" s="1"/>
  <c r="AA96" i="3" s="1"/>
  <c r="AB97" i="3" s="1"/>
  <c r="AC98" i="3" s="1"/>
  <c r="AD99" i="3" s="1"/>
  <c r="AE100" i="3" s="1"/>
  <c r="AF101" i="3" s="1"/>
  <c r="AG102" i="3" s="1"/>
  <c r="AH103" i="3" s="1"/>
  <c r="AI104" i="3" s="1"/>
  <c r="AJ105" i="3" s="1"/>
  <c r="AK106" i="3" s="1"/>
  <c r="AL107" i="3" s="1"/>
  <c r="AM108" i="3" s="1"/>
  <c r="D72" i="3"/>
  <c r="E73" i="3" s="1"/>
  <c r="F74" i="3" s="1"/>
  <c r="G75" i="3" s="1"/>
  <c r="H76" i="3" s="1"/>
  <c r="I77" i="3" s="1"/>
  <c r="J78" i="3" s="1"/>
  <c r="K79" i="3" s="1"/>
  <c r="L80" i="3" s="1"/>
  <c r="M81" i="3" s="1"/>
  <c r="N82" i="3" s="1"/>
  <c r="O83" i="3" s="1"/>
  <c r="P84" i="3" s="1"/>
  <c r="Q85" i="3" s="1"/>
  <c r="R86" i="3" s="1"/>
  <c r="S87" i="3" s="1"/>
  <c r="T88" i="3" s="1"/>
  <c r="U89" i="3" s="1"/>
  <c r="V90" i="3" s="1"/>
  <c r="W91" i="3" s="1"/>
  <c r="X92" i="3" s="1"/>
  <c r="Y93" i="3" s="1"/>
  <c r="Z94" i="3" s="1"/>
  <c r="AA95" i="3" s="1"/>
  <c r="AB96" i="3" s="1"/>
  <c r="AC97" i="3" s="1"/>
  <c r="AD98" i="3" s="1"/>
  <c r="AE99" i="3" s="1"/>
  <c r="AF100" i="3" s="1"/>
  <c r="AG101" i="3" s="1"/>
  <c r="AH102" i="3" s="1"/>
  <c r="AI103" i="3" s="1"/>
  <c r="AJ104" i="3" s="1"/>
  <c r="AK105" i="3" s="1"/>
  <c r="AL106" i="3" s="1"/>
  <c r="AM107" i="3" s="1"/>
  <c r="D71" i="3"/>
  <c r="E72" i="3" s="1"/>
  <c r="F73" i="3" s="1"/>
  <c r="G74" i="3" s="1"/>
  <c r="H75" i="3" s="1"/>
  <c r="I76" i="3" s="1"/>
  <c r="J77" i="3" s="1"/>
  <c r="K78" i="3" s="1"/>
  <c r="L79" i="3" s="1"/>
  <c r="M80" i="3" s="1"/>
  <c r="N81" i="3" s="1"/>
  <c r="O82" i="3" s="1"/>
  <c r="P83" i="3" s="1"/>
  <c r="Q84" i="3" s="1"/>
  <c r="R85" i="3" s="1"/>
  <c r="S86" i="3" s="1"/>
  <c r="T87" i="3" s="1"/>
  <c r="U88" i="3" s="1"/>
  <c r="V89" i="3" s="1"/>
  <c r="W90" i="3" s="1"/>
  <c r="X91" i="3" s="1"/>
  <c r="Y92" i="3" s="1"/>
  <c r="Z93" i="3" s="1"/>
  <c r="AA94" i="3" s="1"/>
  <c r="AB95" i="3" s="1"/>
  <c r="AC96" i="3" s="1"/>
  <c r="AD97" i="3" s="1"/>
  <c r="AE98" i="3" s="1"/>
  <c r="AF99" i="3" s="1"/>
  <c r="AG100" i="3" s="1"/>
  <c r="AH101" i="3" s="1"/>
  <c r="AI102" i="3" s="1"/>
  <c r="AJ103" i="3" s="1"/>
  <c r="AK104" i="3" s="1"/>
  <c r="AL105" i="3" s="1"/>
  <c r="AM106" i="3" s="1"/>
  <c r="D70" i="3"/>
  <c r="E71" i="3" s="1"/>
  <c r="F72" i="3" s="1"/>
  <c r="G73" i="3" s="1"/>
  <c r="H74" i="3" s="1"/>
  <c r="I75" i="3" s="1"/>
  <c r="J76" i="3" s="1"/>
  <c r="K77" i="3" s="1"/>
  <c r="L78" i="3" s="1"/>
  <c r="M79" i="3" s="1"/>
  <c r="N80" i="3" s="1"/>
  <c r="O81" i="3" s="1"/>
  <c r="P82" i="3" s="1"/>
  <c r="Q83" i="3" s="1"/>
  <c r="R84" i="3" s="1"/>
  <c r="S85" i="3" s="1"/>
  <c r="T86" i="3" s="1"/>
  <c r="U87" i="3" s="1"/>
  <c r="V88" i="3" s="1"/>
  <c r="W89" i="3" s="1"/>
  <c r="X90" i="3" s="1"/>
  <c r="Y91" i="3" s="1"/>
  <c r="Z92" i="3" s="1"/>
  <c r="AA93" i="3" s="1"/>
  <c r="AB94" i="3" s="1"/>
  <c r="AC95" i="3" s="1"/>
  <c r="AD96" i="3" s="1"/>
  <c r="AE97" i="3" s="1"/>
  <c r="AF98" i="3" s="1"/>
  <c r="AG99" i="3" s="1"/>
  <c r="AH100" i="3" s="1"/>
  <c r="AI101" i="3" s="1"/>
  <c r="AJ102" i="3" s="1"/>
  <c r="AK103" i="3" s="1"/>
  <c r="AL104" i="3" s="1"/>
  <c r="AM105" i="3" s="1"/>
  <c r="D69" i="3"/>
  <c r="E70" i="3" s="1"/>
  <c r="F71" i="3" s="1"/>
  <c r="G72" i="3" s="1"/>
  <c r="H73" i="3" s="1"/>
  <c r="I74" i="3" s="1"/>
  <c r="J75" i="3" s="1"/>
  <c r="K76" i="3" s="1"/>
  <c r="L77" i="3" s="1"/>
  <c r="M78" i="3" s="1"/>
  <c r="N79" i="3" s="1"/>
  <c r="O80" i="3" s="1"/>
  <c r="P81" i="3" s="1"/>
  <c r="Q82" i="3" s="1"/>
  <c r="R83" i="3" s="1"/>
  <c r="S84" i="3" s="1"/>
  <c r="T85" i="3" s="1"/>
  <c r="U86" i="3" s="1"/>
  <c r="V87" i="3" s="1"/>
  <c r="W88" i="3" s="1"/>
  <c r="X89" i="3" s="1"/>
  <c r="Y90" i="3" s="1"/>
  <c r="Z91" i="3" s="1"/>
  <c r="AA92" i="3" s="1"/>
  <c r="AB93" i="3" s="1"/>
  <c r="AC94" i="3" s="1"/>
  <c r="AD95" i="3" s="1"/>
  <c r="AE96" i="3" s="1"/>
  <c r="AF97" i="3" s="1"/>
  <c r="AG98" i="3" s="1"/>
  <c r="AH99" i="3" s="1"/>
  <c r="AI100" i="3" s="1"/>
  <c r="AJ101" i="3" s="1"/>
  <c r="AK102" i="3" s="1"/>
  <c r="AL103" i="3" s="1"/>
  <c r="AM104" i="3" s="1"/>
  <c r="D68" i="3"/>
  <c r="E69" i="3" s="1"/>
  <c r="F70" i="3" s="1"/>
  <c r="G71" i="3" s="1"/>
  <c r="H72" i="3" s="1"/>
  <c r="I73" i="3" s="1"/>
  <c r="J74" i="3" s="1"/>
  <c r="K75" i="3" s="1"/>
  <c r="L76" i="3" s="1"/>
  <c r="M77" i="3" s="1"/>
  <c r="N78" i="3" s="1"/>
  <c r="O79" i="3" s="1"/>
  <c r="P80" i="3" s="1"/>
  <c r="Q81" i="3" s="1"/>
  <c r="R82" i="3" s="1"/>
  <c r="S83" i="3" s="1"/>
  <c r="T84" i="3" s="1"/>
  <c r="U85" i="3" s="1"/>
  <c r="V86" i="3" s="1"/>
  <c r="W87" i="3" s="1"/>
  <c r="X88" i="3" s="1"/>
  <c r="Y89" i="3" s="1"/>
  <c r="Z90" i="3" s="1"/>
  <c r="AA91" i="3" s="1"/>
  <c r="AB92" i="3" s="1"/>
  <c r="AC93" i="3" s="1"/>
  <c r="AD94" i="3" s="1"/>
  <c r="AE95" i="3" s="1"/>
  <c r="AF96" i="3" s="1"/>
  <c r="AG97" i="3" s="1"/>
  <c r="AH98" i="3" s="1"/>
  <c r="AI99" i="3" s="1"/>
  <c r="AJ100" i="3" s="1"/>
  <c r="AK101" i="3" s="1"/>
  <c r="AL102" i="3" s="1"/>
  <c r="AM103" i="3" s="1"/>
  <c r="D67" i="3"/>
  <c r="E68" i="3" s="1"/>
  <c r="F69" i="3" s="1"/>
  <c r="G70" i="3" s="1"/>
  <c r="H71" i="3" s="1"/>
  <c r="I72" i="3" s="1"/>
  <c r="J73" i="3" s="1"/>
  <c r="K74" i="3" s="1"/>
  <c r="L75" i="3" s="1"/>
  <c r="M76" i="3" s="1"/>
  <c r="N77" i="3" s="1"/>
  <c r="O78" i="3" s="1"/>
  <c r="P79" i="3" s="1"/>
  <c r="Q80" i="3" s="1"/>
  <c r="R81" i="3" s="1"/>
  <c r="S82" i="3" s="1"/>
  <c r="T83" i="3" s="1"/>
  <c r="U84" i="3" s="1"/>
  <c r="V85" i="3" s="1"/>
  <c r="W86" i="3" s="1"/>
  <c r="X87" i="3" s="1"/>
  <c r="Y88" i="3" s="1"/>
  <c r="Z89" i="3" s="1"/>
  <c r="AA90" i="3" s="1"/>
  <c r="AB91" i="3" s="1"/>
  <c r="AC92" i="3" s="1"/>
  <c r="AD93" i="3" s="1"/>
  <c r="AE94" i="3" s="1"/>
  <c r="AF95" i="3" s="1"/>
  <c r="AG96" i="3" s="1"/>
  <c r="AH97" i="3" s="1"/>
  <c r="AI98" i="3" s="1"/>
  <c r="AJ99" i="3" s="1"/>
  <c r="AK100" i="3" s="1"/>
  <c r="AL101" i="3" s="1"/>
  <c r="AM102" i="3" s="1"/>
  <c r="D66" i="3"/>
  <c r="E67" i="3" s="1"/>
  <c r="F68" i="3" s="1"/>
  <c r="G69" i="3" s="1"/>
  <c r="H70" i="3" s="1"/>
  <c r="I71" i="3" s="1"/>
  <c r="J72" i="3" s="1"/>
  <c r="K73" i="3" s="1"/>
  <c r="L74" i="3" s="1"/>
  <c r="M75" i="3" s="1"/>
  <c r="N76" i="3" s="1"/>
  <c r="O77" i="3" s="1"/>
  <c r="P78" i="3" s="1"/>
  <c r="Q79" i="3" s="1"/>
  <c r="R80" i="3" s="1"/>
  <c r="S81" i="3" s="1"/>
  <c r="T82" i="3" s="1"/>
  <c r="U83" i="3" s="1"/>
  <c r="V84" i="3" s="1"/>
  <c r="W85" i="3" s="1"/>
  <c r="X86" i="3" s="1"/>
  <c r="Y87" i="3" s="1"/>
  <c r="Z88" i="3" s="1"/>
  <c r="AA89" i="3" s="1"/>
  <c r="AB90" i="3" s="1"/>
  <c r="AC91" i="3" s="1"/>
  <c r="AD92" i="3" s="1"/>
  <c r="AE93" i="3" s="1"/>
  <c r="AF94" i="3" s="1"/>
  <c r="AG95" i="3" s="1"/>
  <c r="AH96" i="3" s="1"/>
  <c r="AI97" i="3" s="1"/>
  <c r="AJ98" i="3" s="1"/>
  <c r="AK99" i="3" s="1"/>
  <c r="AL100" i="3" s="1"/>
  <c r="AM101" i="3" s="1"/>
  <c r="D65" i="3"/>
  <c r="E66" i="3" s="1"/>
  <c r="F67" i="3" s="1"/>
  <c r="G68" i="3" s="1"/>
  <c r="H69" i="3" s="1"/>
  <c r="I70" i="3" s="1"/>
  <c r="J71" i="3" s="1"/>
  <c r="K72" i="3" s="1"/>
  <c r="L73" i="3" s="1"/>
  <c r="M74" i="3" s="1"/>
  <c r="N75" i="3" s="1"/>
  <c r="O76" i="3" s="1"/>
  <c r="P77" i="3" s="1"/>
  <c r="Q78" i="3" s="1"/>
  <c r="R79" i="3" s="1"/>
  <c r="S80" i="3" s="1"/>
  <c r="T81" i="3" s="1"/>
  <c r="U82" i="3" s="1"/>
  <c r="V83" i="3" s="1"/>
  <c r="W84" i="3" s="1"/>
  <c r="X85" i="3" s="1"/>
  <c r="Y86" i="3" s="1"/>
  <c r="Z87" i="3" s="1"/>
  <c r="AA88" i="3" s="1"/>
  <c r="AB89" i="3" s="1"/>
  <c r="AC90" i="3" s="1"/>
  <c r="AD91" i="3" s="1"/>
  <c r="AE92" i="3" s="1"/>
  <c r="AF93" i="3" s="1"/>
  <c r="AG94" i="3" s="1"/>
  <c r="AH95" i="3" s="1"/>
  <c r="AI96" i="3" s="1"/>
  <c r="AJ97" i="3" s="1"/>
  <c r="AK98" i="3" s="1"/>
  <c r="AL99" i="3" s="1"/>
  <c r="AM100" i="3" s="1"/>
  <c r="D64" i="3"/>
  <c r="E65" i="3" s="1"/>
  <c r="F66" i="3" s="1"/>
  <c r="G67" i="3" s="1"/>
  <c r="H68" i="3" s="1"/>
  <c r="I69" i="3" s="1"/>
  <c r="J70" i="3" s="1"/>
  <c r="K71" i="3" s="1"/>
  <c r="L72" i="3" s="1"/>
  <c r="M73" i="3" s="1"/>
  <c r="N74" i="3" s="1"/>
  <c r="O75" i="3" s="1"/>
  <c r="P76" i="3" s="1"/>
  <c r="Q77" i="3" s="1"/>
  <c r="R78" i="3" s="1"/>
  <c r="S79" i="3" s="1"/>
  <c r="T80" i="3" s="1"/>
  <c r="U81" i="3" s="1"/>
  <c r="V82" i="3" s="1"/>
  <c r="W83" i="3" s="1"/>
  <c r="X84" i="3" s="1"/>
  <c r="Y85" i="3" s="1"/>
  <c r="Z86" i="3" s="1"/>
  <c r="AA87" i="3" s="1"/>
  <c r="AB88" i="3" s="1"/>
  <c r="AC89" i="3" s="1"/>
  <c r="AD90" i="3" s="1"/>
  <c r="AE91" i="3" s="1"/>
  <c r="AF92" i="3" s="1"/>
  <c r="AG93" i="3" s="1"/>
  <c r="AH94" i="3" s="1"/>
  <c r="AI95" i="3" s="1"/>
  <c r="AJ96" i="3" s="1"/>
  <c r="AK97" i="3" s="1"/>
  <c r="AL98" i="3" s="1"/>
  <c r="AM99" i="3" s="1"/>
  <c r="D63" i="3"/>
  <c r="E64" i="3" s="1"/>
  <c r="F65" i="3" s="1"/>
  <c r="G66" i="3" s="1"/>
  <c r="H67" i="3" s="1"/>
  <c r="I68" i="3" s="1"/>
  <c r="J69" i="3" s="1"/>
  <c r="K70" i="3" s="1"/>
  <c r="L71" i="3" s="1"/>
  <c r="M72" i="3" s="1"/>
  <c r="N73" i="3" s="1"/>
  <c r="O74" i="3" s="1"/>
  <c r="P75" i="3" s="1"/>
  <c r="Q76" i="3" s="1"/>
  <c r="R77" i="3" s="1"/>
  <c r="S78" i="3" s="1"/>
  <c r="T79" i="3" s="1"/>
  <c r="U80" i="3" s="1"/>
  <c r="V81" i="3" s="1"/>
  <c r="W82" i="3" s="1"/>
  <c r="X83" i="3" s="1"/>
  <c r="Y84" i="3" s="1"/>
  <c r="Z85" i="3" s="1"/>
  <c r="AA86" i="3" s="1"/>
  <c r="AB87" i="3" s="1"/>
  <c r="AC88" i="3" s="1"/>
  <c r="AD89" i="3" s="1"/>
  <c r="AE90" i="3" s="1"/>
  <c r="AF91" i="3" s="1"/>
  <c r="AG92" i="3" s="1"/>
  <c r="AH93" i="3" s="1"/>
  <c r="AI94" i="3" s="1"/>
  <c r="AJ95" i="3" s="1"/>
  <c r="AK96" i="3" s="1"/>
  <c r="AL97" i="3" s="1"/>
  <c r="AM98" i="3" s="1"/>
  <c r="D62" i="3"/>
  <c r="E63" i="3" s="1"/>
  <c r="F64" i="3" s="1"/>
  <c r="G65" i="3" s="1"/>
  <c r="H66" i="3" s="1"/>
  <c r="I67" i="3" s="1"/>
  <c r="J68" i="3" s="1"/>
  <c r="K69" i="3" s="1"/>
  <c r="L70" i="3" s="1"/>
  <c r="M71" i="3" s="1"/>
  <c r="N72" i="3" s="1"/>
  <c r="O73" i="3" s="1"/>
  <c r="P74" i="3" s="1"/>
  <c r="Q75" i="3" s="1"/>
  <c r="R76" i="3" s="1"/>
  <c r="S77" i="3" s="1"/>
  <c r="T78" i="3" s="1"/>
  <c r="U79" i="3" s="1"/>
  <c r="V80" i="3" s="1"/>
  <c r="W81" i="3" s="1"/>
  <c r="X82" i="3" s="1"/>
  <c r="Y83" i="3" s="1"/>
  <c r="Z84" i="3" s="1"/>
  <c r="AA85" i="3" s="1"/>
  <c r="AB86" i="3" s="1"/>
  <c r="AC87" i="3" s="1"/>
  <c r="AD88" i="3" s="1"/>
  <c r="AE89" i="3" s="1"/>
  <c r="AF90" i="3" s="1"/>
  <c r="AG91" i="3" s="1"/>
  <c r="AH92" i="3" s="1"/>
  <c r="AI93" i="3" s="1"/>
  <c r="AJ94" i="3" s="1"/>
  <c r="AK95" i="3" s="1"/>
  <c r="AL96" i="3" s="1"/>
  <c r="AM97" i="3" s="1"/>
  <c r="D61" i="3"/>
  <c r="E62" i="3" s="1"/>
  <c r="F63" i="3" s="1"/>
  <c r="G64" i="3" s="1"/>
  <c r="H65" i="3" s="1"/>
  <c r="I66" i="3" s="1"/>
  <c r="J67" i="3" s="1"/>
  <c r="K68" i="3" s="1"/>
  <c r="L69" i="3" s="1"/>
  <c r="M70" i="3" s="1"/>
  <c r="N71" i="3" s="1"/>
  <c r="O72" i="3" s="1"/>
  <c r="P73" i="3" s="1"/>
  <c r="Q74" i="3" s="1"/>
  <c r="R75" i="3" s="1"/>
  <c r="S76" i="3" s="1"/>
  <c r="T77" i="3" s="1"/>
  <c r="U78" i="3" s="1"/>
  <c r="V79" i="3" s="1"/>
  <c r="W80" i="3" s="1"/>
  <c r="X81" i="3" s="1"/>
  <c r="Y82" i="3" s="1"/>
  <c r="Z83" i="3" s="1"/>
  <c r="AA84" i="3" s="1"/>
  <c r="AB85" i="3" s="1"/>
  <c r="AC86" i="3" s="1"/>
  <c r="AD87" i="3" s="1"/>
  <c r="AE88" i="3" s="1"/>
  <c r="AF89" i="3" s="1"/>
  <c r="AG90" i="3" s="1"/>
  <c r="AH91" i="3" s="1"/>
  <c r="AI92" i="3" s="1"/>
  <c r="AJ93" i="3" s="1"/>
  <c r="AK94" i="3" s="1"/>
  <c r="AL95" i="3" s="1"/>
  <c r="AM96" i="3" s="1"/>
  <c r="D60" i="3"/>
  <c r="E61" i="3" s="1"/>
  <c r="F62" i="3" s="1"/>
  <c r="G63" i="3" s="1"/>
  <c r="H64" i="3" s="1"/>
  <c r="I65" i="3" s="1"/>
  <c r="J66" i="3" s="1"/>
  <c r="K67" i="3" s="1"/>
  <c r="L68" i="3" s="1"/>
  <c r="M69" i="3" s="1"/>
  <c r="N70" i="3" s="1"/>
  <c r="O71" i="3" s="1"/>
  <c r="P72" i="3" s="1"/>
  <c r="Q73" i="3" s="1"/>
  <c r="R74" i="3" s="1"/>
  <c r="S75" i="3" s="1"/>
  <c r="T76" i="3" s="1"/>
  <c r="U77" i="3" s="1"/>
  <c r="V78" i="3" s="1"/>
  <c r="W79" i="3" s="1"/>
  <c r="X80" i="3" s="1"/>
  <c r="Y81" i="3" s="1"/>
  <c r="Z82" i="3" s="1"/>
  <c r="AA83" i="3" s="1"/>
  <c r="AB84" i="3" s="1"/>
  <c r="AC85" i="3" s="1"/>
  <c r="AD86" i="3" s="1"/>
  <c r="AE87" i="3" s="1"/>
  <c r="AF88" i="3" s="1"/>
  <c r="AG89" i="3" s="1"/>
  <c r="AH90" i="3" s="1"/>
  <c r="AI91" i="3" s="1"/>
  <c r="AJ92" i="3" s="1"/>
  <c r="AK93" i="3" s="1"/>
  <c r="AL94" i="3" s="1"/>
  <c r="AM95" i="3" s="1"/>
  <c r="D59" i="3"/>
  <c r="E60" i="3" s="1"/>
  <c r="F61" i="3" s="1"/>
  <c r="G62" i="3" s="1"/>
  <c r="H63" i="3" s="1"/>
  <c r="I64" i="3" s="1"/>
  <c r="J65" i="3" s="1"/>
  <c r="K66" i="3" s="1"/>
  <c r="L67" i="3" s="1"/>
  <c r="M68" i="3" s="1"/>
  <c r="N69" i="3" s="1"/>
  <c r="O70" i="3" s="1"/>
  <c r="P71" i="3" s="1"/>
  <c r="Q72" i="3" s="1"/>
  <c r="R73" i="3" s="1"/>
  <c r="S74" i="3" s="1"/>
  <c r="T75" i="3" s="1"/>
  <c r="U76" i="3" s="1"/>
  <c r="V77" i="3" s="1"/>
  <c r="W78" i="3" s="1"/>
  <c r="X79" i="3" s="1"/>
  <c r="Y80" i="3" s="1"/>
  <c r="Z81" i="3" s="1"/>
  <c r="AA82" i="3" s="1"/>
  <c r="AB83" i="3" s="1"/>
  <c r="AC84" i="3" s="1"/>
  <c r="AD85" i="3" s="1"/>
  <c r="AE86" i="3" s="1"/>
  <c r="AF87" i="3" s="1"/>
  <c r="AG88" i="3" s="1"/>
  <c r="AH89" i="3" s="1"/>
  <c r="AI90" i="3" s="1"/>
  <c r="AJ91" i="3" s="1"/>
  <c r="AK92" i="3" s="1"/>
  <c r="AL93" i="3" s="1"/>
  <c r="AM94" i="3" s="1"/>
  <c r="D58" i="3"/>
  <c r="E59" i="3" s="1"/>
  <c r="F60" i="3" s="1"/>
  <c r="G61" i="3" s="1"/>
  <c r="H62" i="3" s="1"/>
  <c r="I63" i="3" s="1"/>
  <c r="J64" i="3" s="1"/>
  <c r="K65" i="3" s="1"/>
  <c r="L66" i="3" s="1"/>
  <c r="M67" i="3" s="1"/>
  <c r="N68" i="3" s="1"/>
  <c r="O69" i="3" s="1"/>
  <c r="P70" i="3" s="1"/>
  <c r="Q71" i="3" s="1"/>
  <c r="R72" i="3" s="1"/>
  <c r="S73" i="3" s="1"/>
  <c r="T74" i="3" s="1"/>
  <c r="U75" i="3" s="1"/>
  <c r="V76" i="3" s="1"/>
  <c r="W77" i="3" s="1"/>
  <c r="X78" i="3" s="1"/>
  <c r="Y79" i="3" s="1"/>
  <c r="Z80" i="3" s="1"/>
  <c r="AA81" i="3" s="1"/>
  <c r="AB82" i="3" s="1"/>
  <c r="AC83" i="3" s="1"/>
  <c r="AD84" i="3" s="1"/>
  <c r="AE85" i="3" s="1"/>
  <c r="AF86" i="3" s="1"/>
  <c r="AG87" i="3" s="1"/>
  <c r="AH88" i="3" s="1"/>
  <c r="AI89" i="3" s="1"/>
  <c r="AJ90" i="3" s="1"/>
  <c r="AK91" i="3" s="1"/>
  <c r="AL92" i="3" s="1"/>
  <c r="AM93" i="3" s="1"/>
  <c r="D57" i="3"/>
  <c r="E58" i="3" s="1"/>
  <c r="F59" i="3" s="1"/>
  <c r="G60" i="3" s="1"/>
  <c r="H61" i="3" s="1"/>
  <c r="I62" i="3" s="1"/>
  <c r="J63" i="3" s="1"/>
  <c r="K64" i="3" s="1"/>
  <c r="L65" i="3" s="1"/>
  <c r="M66" i="3" s="1"/>
  <c r="N67" i="3" s="1"/>
  <c r="O68" i="3" s="1"/>
  <c r="P69" i="3" s="1"/>
  <c r="Q70" i="3" s="1"/>
  <c r="R71" i="3" s="1"/>
  <c r="S72" i="3" s="1"/>
  <c r="T73" i="3" s="1"/>
  <c r="U74" i="3" s="1"/>
  <c r="V75" i="3" s="1"/>
  <c r="W76" i="3" s="1"/>
  <c r="X77" i="3" s="1"/>
  <c r="Y78" i="3" s="1"/>
  <c r="Z79" i="3" s="1"/>
  <c r="AA80" i="3" s="1"/>
  <c r="AB81" i="3" s="1"/>
  <c r="AC82" i="3" s="1"/>
  <c r="AD83" i="3" s="1"/>
  <c r="AE84" i="3" s="1"/>
  <c r="AF85" i="3" s="1"/>
  <c r="AG86" i="3" s="1"/>
  <c r="AH87" i="3" s="1"/>
  <c r="AI88" i="3" s="1"/>
  <c r="AJ89" i="3" s="1"/>
  <c r="AK90" i="3" s="1"/>
  <c r="AL91" i="3" s="1"/>
  <c r="AM92" i="3" s="1"/>
  <c r="D56" i="3"/>
  <c r="E57" i="3" s="1"/>
  <c r="F58" i="3" s="1"/>
  <c r="G59" i="3" s="1"/>
  <c r="H60" i="3" s="1"/>
  <c r="I61" i="3" s="1"/>
  <c r="J62" i="3" s="1"/>
  <c r="K63" i="3" s="1"/>
  <c r="L64" i="3" s="1"/>
  <c r="M65" i="3" s="1"/>
  <c r="N66" i="3" s="1"/>
  <c r="O67" i="3" s="1"/>
  <c r="P68" i="3" s="1"/>
  <c r="Q69" i="3" s="1"/>
  <c r="R70" i="3" s="1"/>
  <c r="S71" i="3" s="1"/>
  <c r="T72" i="3" s="1"/>
  <c r="U73" i="3" s="1"/>
  <c r="V74" i="3" s="1"/>
  <c r="W75" i="3" s="1"/>
  <c r="X76" i="3" s="1"/>
  <c r="Y77" i="3" s="1"/>
  <c r="Z78" i="3" s="1"/>
  <c r="AA79" i="3" s="1"/>
  <c r="AB80" i="3" s="1"/>
  <c r="AC81" i="3" s="1"/>
  <c r="AD82" i="3" s="1"/>
  <c r="AE83" i="3" s="1"/>
  <c r="AF84" i="3" s="1"/>
  <c r="AG85" i="3" s="1"/>
  <c r="AH86" i="3" s="1"/>
  <c r="AI87" i="3" s="1"/>
  <c r="AJ88" i="3" s="1"/>
  <c r="AK89" i="3" s="1"/>
  <c r="AL90" i="3" s="1"/>
  <c r="AM91" i="3" s="1"/>
  <c r="D55" i="3"/>
  <c r="E56" i="3" s="1"/>
  <c r="F57" i="3" s="1"/>
  <c r="G58" i="3" s="1"/>
  <c r="H59" i="3" s="1"/>
  <c r="I60" i="3" s="1"/>
  <c r="J61" i="3" s="1"/>
  <c r="K62" i="3" s="1"/>
  <c r="L63" i="3" s="1"/>
  <c r="M64" i="3" s="1"/>
  <c r="N65" i="3" s="1"/>
  <c r="O66" i="3" s="1"/>
  <c r="P67" i="3" s="1"/>
  <c r="Q68" i="3" s="1"/>
  <c r="R69" i="3" s="1"/>
  <c r="S70" i="3" s="1"/>
  <c r="T71" i="3" s="1"/>
  <c r="U72" i="3" s="1"/>
  <c r="V73" i="3" s="1"/>
  <c r="W74" i="3" s="1"/>
  <c r="X75" i="3" s="1"/>
  <c r="Y76" i="3" s="1"/>
  <c r="Z77" i="3" s="1"/>
  <c r="AA78" i="3" s="1"/>
  <c r="AB79" i="3" s="1"/>
  <c r="AC80" i="3" s="1"/>
  <c r="AD81" i="3" s="1"/>
  <c r="AE82" i="3" s="1"/>
  <c r="AF83" i="3" s="1"/>
  <c r="AG84" i="3" s="1"/>
  <c r="AH85" i="3" s="1"/>
  <c r="AI86" i="3" s="1"/>
  <c r="AJ87" i="3" s="1"/>
  <c r="AK88" i="3" s="1"/>
  <c r="AL89" i="3" s="1"/>
  <c r="AM90" i="3" s="1"/>
  <c r="D54" i="3"/>
  <c r="E55" i="3" s="1"/>
  <c r="F56" i="3" s="1"/>
  <c r="G57" i="3" s="1"/>
  <c r="H58" i="3" s="1"/>
  <c r="I59" i="3" s="1"/>
  <c r="J60" i="3" s="1"/>
  <c r="K61" i="3" s="1"/>
  <c r="L62" i="3" s="1"/>
  <c r="M63" i="3" s="1"/>
  <c r="N64" i="3" s="1"/>
  <c r="O65" i="3" s="1"/>
  <c r="P66" i="3" s="1"/>
  <c r="Q67" i="3" s="1"/>
  <c r="R68" i="3" s="1"/>
  <c r="S69" i="3" s="1"/>
  <c r="T70" i="3" s="1"/>
  <c r="U71" i="3" s="1"/>
  <c r="V72" i="3" s="1"/>
  <c r="W73" i="3" s="1"/>
  <c r="X74" i="3" s="1"/>
  <c r="Y75" i="3" s="1"/>
  <c r="Z76" i="3" s="1"/>
  <c r="AA77" i="3" s="1"/>
  <c r="AB78" i="3" s="1"/>
  <c r="AC79" i="3" s="1"/>
  <c r="AD80" i="3" s="1"/>
  <c r="AE81" i="3" s="1"/>
  <c r="AF82" i="3" s="1"/>
  <c r="AG83" i="3" s="1"/>
  <c r="AH84" i="3" s="1"/>
  <c r="AI85" i="3" s="1"/>
  <c r="AJ86" i="3" s="1"/>
  <c r="AK87" i="3" s="1"/>
  <c r="AL88" i="3" s="1"/>
  <c r="AM89" i="3" s="1"/>
  <c r="D53" i="3"/>
  <c r="E54" i="3" s="1"/>
  <c r="F55" i="3" s="1"/>
  <c r="G56" i="3" s="1"/>
  <c r="H57" i="3" s="1"/>
  <c r="I58" i="3" s="1"/>
  <c r="J59" i="3" s="1"/>
  <c r="K60" i="3" s="1"/>
  <c r="L61" i="3" s="1"/>
  <c r="M62" i="3" s="1"/>
  <c r="N63" i="3" s="1"/>
  <c r="O64" i="3" s="1"/>
  <c r="P65" i="3" s="1"/>
  <c r="Q66" i="3" s="1"/>
  <c r="R67" i="3" s="1"/>
  <c r="S68" i="3" s="1"/>
  <c r="T69" i="3" s="1"/>
  <c r="U70" i="3" s="1"/>
  <c r="V71" i="3" s="1"/>
  <c r="W72" i="3" s="1"/>
  <c r="X73" i="3" s="1"/>
  <c r="Y74" i="3" s="1"/>
  <c r="Z75" i="3" s="1"/>
  <c r="AA76" i="3" s="1"/>
  <c r="AB77" i="3" s="1"/>
  <c r="AC78" i="3" s="1"/>
  <c r="AD79" i="3" s="1"/>
  <c r="AE80" i="3" s="1"/>
  <c r="AF81" i="3" s="1"/>
  <c r="AG82" i="3" s="1"/>
  <c r="AH83" i="3" s="1"/>
  <c r="AI84" i="3" s="1"/>
  <c r="AJ85" i="3" s="1"/>
  <c r="AK86" i="3" s="1"/>
  <c r="AL87" i="3" s="1"/>
  <c r="AM88" i="3" s="1"/>
  <c r="D52" i="3"/>
  <c r="E53" i="3" s="1"/>
  <c r="F54" i="3" s="1"/>
  <c r="G55" i="3" s="1"/>
  <c r="H56" i="3" s="1"/>
  <c r="I57" i="3" s="1"/>
  <c r="J58" i="3" s="1"/>
  <c r="K59" i="3" s="1"/>
  <c r="L60" i="3" s="1"/>
  <c r="M61" i="3" s="1"/>
  <c r="N62" i="3" s="1"/>
  <c r="O63" i="3" s="1"/>
  <c r="P64" i="3" s="1"/>
  <c r="Q65" i="3" s="1"/>
  <c r="R66" i="3" s="1"/>
  <c r="S67" i="3" s="1"/>
  <c r="T68" i="3" s="1"/>
  <c r="U69" i="3" s="1"/>
  <c r="V70" i="3" s="1"/>
  <c r="W71" i="3" s="1"/>
  <c r="X72" i="3" s="1"/>
  <c r="Y73" i="3" s="1"/>
  <c r="Z74" i="3" s="1"/>
  <c r="AA75" i="3" s="1"/>
  <c r="AB76" i="3" s="1"/>
  <c r="AC77" i="3" s="1"/>
  <c r="AD78" i="3" s="1"/>
  <c r="AE79" i="3" s="1"/>
  <c r="AF80" i="3" s="1"/>
  <c r="AG81" i="3" s="1"/>
  <c r="AH82" i="3" s="1"/>
  <c r="AI83" i="3" s="1"/>
  <c r="AJ84" i="3" s="1"/>
  <c r="AK85" i="3" s="1"/>
  <c r="AL86" i="3" s="1"/>
  <c r="AM87" i="3" s="1"/>
  <c r="D51" i="3"/>
  <c r="E52" i="3" s="1"/>
  <c r="F53" i="3" s="1"/>
  <c r="G54" i="3" s="1"/>
  <c r="H55" i="3" s="1"/>
  <c r="I56" i="3" s="1"/>
  <c r="J57" i="3" s="1"/>
  <c r="K58" i="3" s="1"/>
  <c r="L59" i="3" s="1"/>
  <c r="M60" i="3" s="1"/>
  <c r="N61" i="3" s="1"/>
  <c r="O62" i="3" s="1"/>
  <c r="P63" i="3" s="1"/>
  <c r="Q64" i="3" s="1"/>
  <c r="R65" i="3" s="1"/>
  <c r="S66" i="3" s="1"/>
  <c r="T67" i="3" s="1"/>
  <c r="U68" i="3" s="1"/>
  <c r="V69" i="3" s="1"/>
  <c r="W70" i="3" s="1"/>
  <c r="X71" i="3" s="1"/>
  <c r="Y72" i="3" s="1"/>
  <c r="Z73" i="3" s="1"/>
  <c r="AA74" i="3" s="1"/>
  <c r="AB75" i="3" s="1"/>
  <c r="AC76" i="3" s="1"/>
  <c r="AD77" i="3" s="1"/>
  <c r="AE78" i="3" s="1"/>
  <c r="AF79" i="3" s="1"/>
  <c r="AG80" i="3" s="1"/>
  <c r="AH81" i="3" s="1"/>
  <c r="AI82" i="3" s="1"/>
  <c r="AJ83" i="3" s="1"/>
  <c r="AK84" i="3" s="1"/>
  <c r="AL85" i="3" s="1"/>
  <c r="AM86" i="3" s="1"/>
  <c r="E50" i="3"/>
  <c r="F51" i="3" s="1"/>
  <c r="G52" i="3" s="1"/>
  <c r="H53" i="3" s="1"/>
  <c r="I54" i="3" s="1"/>
  <c r="J55" i="3" s="1"/>
  <c r="K56" i="3" s="1"/>
  <c r="L57" i="3" s="1"/>
  <c r="M58" i="3" s="1"/>
  <c r="N59" i="3" s="1"/>
  <c r="O60" i="3" s="1"/>
  <c r="P61" i="3" s="1"/>
  <c r="Q62" i="3" s="1"/>
  <c r="R63" i="3" s="1"/>
  <c r="S64" i="3" s="1"/>
  <c r="T65" i="3" s="1"/>
  <c r="U66" i="3" s="1"/>
  <c r="V67" i="3" s="1"/>
  <c r="W68" i="3" s="1"/>
  <c r="X69" i="3" s="1"/>
  <c r="Y70" i="3" s="1"/>
  <c r="Z71" i="3" s="1"/>
  <c r="AA72" i="3" s="1"/>
  <c r="AB73" i="3" s="1"/>
  <c r="AC74" i="3" s="1"/>
  <c r="AD75" i="3" s="1"/>
  <c r="AE76" i="3" s="1"/>
  <c r="AF77" i="3" s="1"/>
  <c r="AG78" i="3" s="1"/>
  <c r="AH79" i="3" s="1"/>
  <c r="AI80" i="3" s="1"/>
  <c r="AJ81" i="3" s="1"/>
  <c r="AK82" i="3" s="1"/>
  <c r="AL83" i="3" s="1"/>
  <c r="AM84" i="3" s="1"/>
  <c r="D50" i="3"/>
  <c r="E51" i="3" s="1"/>
  <c r="F52" i="3" s="1"/>
  <c r="G53" i="3" s="1"/>
  <c r="H54" i="3" s="1"/>
  <c r="I55" i="3" s="1"/>
  <c r="J56" i="3" s="1"/>
  <c r="K57" i="3" s="1"/>
  <c r="L58" i="3" s="1"/>
  <c r="M59" i="3" s="1"/>
  <c r="N60" i="3" s="1"/>
  <c r="O61" i="3" s="1"/>
  <c r="P62" i="3" s="1"/>
  <c r="Q63" i="3" s="1"/>
  <c r="R64" i="3" s="1"/>
  <c r="S65" i="3" s="1"/>
  <c r="T66" i="3" s="1"/>
  <c r="U67" i="3" s="1"/>
  <c r="V68" i="3" s="1"/>
  <c r="W69" i="3" s="1"/>
  <c r="X70" i="3" s="1"/>
  <c r="Y71" i="3" s="1"/>
  <c r="Z72" i="3" s="1"/>
  <c r="AA73" i="3" s="1"/>
  <c r="AB74" i="3" s="1"/>
  <c r="AC75" i="3" s="1"/>
  <c r="AD76" i="3" s="1"/>
  <c r="AE77" i="3" s="1"/>
  <c r="AF78" i="3" s="1"/>
  <c r="AG79" i="3" s="1"/>
  <c r="AH80" i="3" s="1"/>
  <c r="AI81" i="3" s="1"/>
  <c r="AJ82" i="3" s="1"/>
  <c r="AK83" i="3" s="1"/>
  <c r="AL84" i="3" s="1"/>
  <c r="AM85" i="3" s="1"/>
  <c r="D49" i="3"/>
  <c r="E48" i="3"/>
  <c r="F49" i="3" s="1"/>
  <c r="G50" i="3" s="1"/>
  <c r="H51" i="3" s="1"/>
  <c r="I52" i="3" s="1"/>
  <c r="J53" i="3" s="1"/>
  <c r="K54" i="3" s="1"/>
  <c r="L55" i="3" s="1"/>
  <c r="M56" i="3" s="1"/>
  <c r="N57" i="3" s="1"/>
  <c r="O58" i="3" s="1"/>
  <c r="P59" i="3" s="1"/>
  <c r="Q60" i="3" s="1"/>
  <c r="R61" i="3" s="1"/>
  <c r="S62" i="3" s="1"/>
  <c r="T63" i="3" s="1"/>
  <c r="U64" i="3" s="1"/>
  <c r="V65" i="3" s="1"/>
  <c r="W66" i="3" s="1"/>
  <c r="X67" i="3" s="1"/>
  <c r="Y68" i="3" s="1"/>
  <c r="Z69" i="3" s="1"/>
  <c r="AA70" i="3" s="1"/>
  <c r="AB71" i="3" s="1"/>
  <c r="AC72" i="3" s="1"/>
  <c r="AD73" i="3" s="1"/>
  <c r="AE74" i="3" s="1"/>
  <c r="AF75" i="3" s="1"/>
  <c r="AG76" i="3" s="1"/>
  <c r="AH77" i="3" s="1"/>
  <c r="AI78" i="3" s="1"/>
  <c r="AJ79" i="3" s="1"/>
  <c r="AK80" i="3" s="1"/>
  <c r="AL81" i="3" s="1"/>
  <c r="AM82" i="3" s="1"/>
  <c r="D48" i="3"/>
  <c r="E49" i="3" s="1"/>
  <c r="F50" i="3" s="1"/>
  <c r="G51" i="3" s="1"/>
  <c r="H52" i="3" s="1"/>
  <c r="I53" i="3" s="1"/>
  <c r="J54" i="3" s="1"/>
  <c r="K55" i="3" s="1"/>
  <c r="L56" i="3" s="1"/>
  <c r="M57" i="3" s="1"/>
  <c r="N58" i="3" s="1"/>
  <c r="O59" i="3" s="1"/>
  <c r="P60" i="3" s="1"/>
  <c r="Q61" i="3" s="1"/>
  <c r="R62" i="3" s="1"/>
  <c r="S63" i="3" s="1"/>
  <c r="T64" i="3" s="1"/>
  <c r="U65" i="3" s="1"/>
  <c r="V66" i="3" s="1"/>
  <c r="W67" i="3" s="1"/>
  <c r="X68" i="3" s="1"/>
  <c r="Y69" i="3" s="1"/>
  <c r="Z70" i="3" s="1"/>
  <c r="AA71" i="3" s="1"/>
  <c r="AB72" i="3" s="1"/>
  <c r="AC73" i="3" s="1"/>
  <c r="AD74" i="3" s="1"/>
  <c r="AE75" i="3" s="1"/>
  <c r="AF76" i="3" s="1"/>
  <c r="AG77" i="3" s="1"/>
  <c r="AH78" i="3" s="1"/>
  <c r="AI79" i="3" s="1"/>
  <c r="AJ80" i="3" s="1"/>
  <c r="AK81" i="3" s="1"/>
  <c r="AL82" i="3" s="1"/>
  <c r="AM83" i="3" s="1"/>
  <c r="D47" i="3"/>
  <c r="E46" i="3"/>
  <c r="F47" i="3" s="1"/>
  <c r="G48" i="3" s="1"/>
  <c r="H49" i="3" s="1"/>
  <c r="I50" i="3" s="1"/>
  <c r="J51" i="3" s="1"/>
  <c r="K52" i="3" s="1"/>
  <c r="L53" i="3" s="1"/>
  <c r="M54" i="3" s="1"/>
  <c r="N55" i="3" s="1"/>
  <c r="O56" i="3" s="1"/>
  <c r="P57" i="3" s="1"/>
  <c r="Q58" i="3" s="1"/>
  <c r="R59" i="3" s="1"/>
  <c r="S60" i="3" s="1"/>
  <c r="T61" i="3" s="1"/>
  <c r="U62" i="3" s="1"/>
  <c r="V63" i="3" s="1"/>
  <c r="W64" i="3" s="1"/>
  <c r="X65" i="3" s="1"/>
  <c r="Y66" i="3" s="1"/>
  <c r="Z67" i="3" s="1"/>
  <c r="AA68" i="3" s="1"/>
  <c r="AB69" i="3" s="1"/>
  <c r="AC70" i="3" s="1"/>
  <c r="AD71" i="3" s="1"/>
  <c r="AE72" i="3" s="1"/>
  <c r="AF73" i="3" s="1"/>
  <c r="AG74" i="3" s="1"/>
  <c r="AH75" i="3" s="1"/>
  <c r="AI76" i="3" s="1"/>
  <c r="AJ77" i="3" s="1"/>
  <c r="AK78" i="3" s="1"/>
  <c r="AL79" i="3" s="1"/>
  <c r="AM80" i="3" s="1"/>
  <c r="D46" i="3"/>
  <c r="E47" i="3" s="1"/>
  <c r="F48" i="3" s="1"/>
  <c r="G49" i="3" s="1"/>
  <c r="H50" i="3" s="1"/>
  <c r="I51" i="3" s="1"/>
  <c r="J52" i="3" s="1"/>
  <c r="K53" i="3" s="1"/>
  <c r="L54" i="3" s="1"/>
  <c r="M55" i="3" s="1"/>
  <c r="N56" i="3" s="1"/>
  <c r="O57" i="3" s="1"/>
  <c r="P58" i="3" s="1"/>
  <c r="Q59" i="3" s="1"/>
  <c r="R60" i="3" s="1"/>
  <c r="S61" i="3" s="1"/>
  <c r="T62" i="3" s="1"/>
  <c r="U63" i="3" s="1"/>
  <c r="V64" i="3" s="1"/>
  <c r="W65" i="3" s="1"/>
  <c r="X66" i="3" s="1"/>
  <c r="Y67" i="3" s="1"/>
  <c r="Z68" i="3" s="1"/>
  <c r="AA69" i="3" s="1"/>
  <c r="AB70" i="3" s="1"/>
  <c r="AC71" i="3" s="1"/>
  <c r="AD72" i="3" s="1"/>
  <c r="AE73" i="3" s="1"/>
  <c r="AF74" i="3" s="1"/>
  <c r="AG75" i="3" s="1"/>
  <c r="AH76" i="3" s="1"/>
  <c r="AI77" i="3" s="1"/>
  <c r="AJ78" i="3" s="1"/>
  <c r="AK79" i="3" s="1"/>
  <c r="AL80" i="3" s="1"/>
  <c r="AM81" i="3" s="1"/>
  <c r="D45" i="3"/>
  <c r="E44" i="3"/>
  <c r="F45" i="3" s="1"/>
  <c r="G46" i="3" s="1"/>
  <c r="H47" i="3" s="1"/>
  <c r="I48" i="3" s="1"/>
  <c r="J49" i="3" s="1"/>
  <c r="K50" i="3" s="1"/>
  <c r="L51" i="3" s="1"/>
  <c r="M52" i="3" s="1"/>
  <c r="N53" i="3" s="1"/>
  <c r="O54" i="3" s="1"/>
  <c r="P55" i="3" s="1"/>
  <c r="Q56" i="3" s="1"/>
  <c r="R57" i="3" s="1"/>
  <c r="S58" i="3" s="1"/>
  <c r="T59" i="3" s="1"/>
  <c r="U60" i="3" s="1"/>
  <c r="V61" i="3" s="1"/>
  <c r="W62" i="3" s="1"/>
  <c r="X63" i="3" s="1"/>
  <c r="Y64" i="3" s="1"/>
  <c r="Z65" i="3" s="1"/>
  <c r="AA66" i="3" s="1"/>
  <c r="AB67" i="3" s="1"/>
  <c r="AC68" i="3" s="1"/>
  <c r="AD69" i="3" s="1"/>
  <c r="AE70" i="3" s="1"/>
  <c r="AF71" i="3" s="1"/>
  <c r="AG72" i="3" s="1"/>
  <c r="AH73" i="3" s="1"/>
  <c r="AI74" i="3" s="1"/>
  <c r="AJ75" i="3" s="1"/>
  <c r="AK76" i="3" s="1"/>
  <c r="AL77" i="3" s="1"/>
  <c r="AM78" i="3" s="1"/>
  <c r="D44" i="3"/>
  <c r="E45" i="3" s="1"/>
  <c r="F46" i="3" s="1"/>
  <c r="G47" i="3" s="1"/>
  <c r="H48" i="3" s="1"/>
  <c r="I49" i="3" s="1"/>
  <c r="J50" i="3" s="1"/>
  <c r="K51" i="3" s="1"/>
  <c r="L52" i="3" s="1"/>
  <c r="M53" i="3" s="1"/>
  <c r="N54" i="3" s="1"/>
  <c r="O55" i="3" s="1"/>
  <c r="P56" i="3" s="1"/>
  <c r="Q57" i="3" s="1"/>
  <c r="R58" i="3" s="1"/>
  <c r="S59" i="3" s="1"/>
  <c r="T60" i="3" s="1"/>
  <c r="U61" i="3" s="1"/>
  <c r="V62" i="3" s="1"/>
  <c r="W63" i="3" s="1"/>
  <c r="X64" i="3" s="1"/>
  <c r="Y65" i="3" s="1"/>
  <c r="Z66" i="3" s="1"/>
  <c r="AA67" i="3" s="1"/>
  <c r="AB68" i="3" s="1"/>
  <c r="AC69" i="3" s="1"/>
  <c r="AD70" i="3" s="1"/>
  <c r="AE71" i="3" s="1"/>
  <c r="AF72" i="3" s="1"/>
  <c r="AG73" i="3" s="1"/>
  <c r="AH74" i="3" s="1"/>
  <c r="AI75" i="3" s="1"/>
  <c r="AJ76" i="3" s="1"/>
  <c r="AK77" i="3" s="1"/>
  <c r="AL78" i="3" s="1"/>
  <c r="AM79" i="3" s="1"/>
  <c r="D43" i="3"/>
  <c r="E42" i="3"/>
  <c r="F43" i="3" s="1"/>
  <c r="G44" i="3" s="1"/>
  <c r="H45" i="3" s="1"/>
  <c r="I46" i="3" s="1"/>
  <c r="J47" i="3" s="1"/>
  <c r="K48" i="3" s="1"/>
  <c r="L49" i="3" s="1"/>
  <c r="M50" i="3" s="1"/>
  <c r="N51" i="3" s="1"/>
  <c r="O52" i="3" s="1"/>
  <c r="P53" i="3" s="1"/>
  <c r="Q54" i="3" s="1"/>
  <c r="R55" i="3" s="1"/>
  <c r="S56" i="3" s="1"/>
  <c r="T57" i="3" s="1"/>
  <c r="U58" i="3" s="1"/>
  <c r="V59" i="3" s="1"/>
  <c r="W60" i="3" s="1"/>
  <c r="X61" i="3" s="1"/>
  <c r="Y62" i="3" s="1"/>
  <c r="Z63" i="3" s="1"/>
  <c r="AA64" i="3" s="1"/>
  <c r="AB65" i="3" s="1"/>
  <c r="AC66" i="3" s="1"/>
  <c r="AD67" i="3" s="1"/>
  <c r="AE68" i="3" s="1"/>
  <c r="AF69" i="3" s="1"/>
  <c r="AG70" i="3" s="1"/>
  <c r="AH71" i="3" s="1"/>
  <c r="AI72" i="3" s="1"/>
  <c r="AJ73" i="3" s="1"/>
  <c r="AK74" i="3" s="1"/>
  <c r="AL75" i="3" s="1"/>
  <c r="AM76" i="3" s="1"/>
  <c r="D42" i="3"/>
  <c r="E43" i="3" s="1"/>
  <c r="F44" i="3" s="1"/>
  <c r="G45" i="3" s="1"/>
  <c r="H46" i="3" s="1"/>
  <c r="I47" i="3" s="1"/>
  <c r="J48" i="3" s="1"/>
  <c r="K49" i="3" s="1"/>
  <c r="L50" i="3" s="1"/>
  <c r="M51" i="3" s="1"/>
  <c r="N52" i="3" s="1"/>
  <c r="O53" i="3" s="1"/>
  <c r="P54" i="3" s="1"/>
  <c r="Q55" i="3" s="1"/>
  <c r="R56" i="3" s="1"/>
  <c r="S57" i="3" s="1"/>
  <c r="T58" i="3" s="1"/>
  <c r="U59" i="3" s="1"/>
  <c r="V60" i="3" s="1"/>
  <c r="W61" i="3" s="1"/>
  <c r="X62" i="3" s="1"/>
  <c r="Y63" i="3" s="1"/>
  <c r="Z64" i="3" s="1"/>
  <c r="AA65" i="3" s="1"/>
  <c r="AB66" i="3" s="1"/>
  <c r="AC67" i="3" s="1"/>
  <c r="AD68" i="3" s="1"/>
  <c r="AE69" i="3" s="1"/>
  <c r="AF70" i="3" s="1"/>
  <c r="AG71" i="3" s="1"/>
  <c r="AH72" i="3" s="1"/>
  <c r="AI73" i="3" s="1"/>
  <c r="AJ74" i="3" s="1"/>
  <c r="AK75" i="3" s="1"/>
  <c r="AL76" i="3" s="1"/>
  <c r="AM77" i="3" s="1"/>
  <c r="D41" i="3"/>
  <c r="E40" i="3"/>
  <c r="F41" i="3" s="1"/>
  <c r="G42" i="3" s="1"/>
  <c r="H43" i="3" s="1"/>
  <c r="I44" i="3" s="1"/>
  <c r="J45" i="3" s="1"/>
  <c r="K46" i="3" s="1"/>
  <c r="L47" i="3" s="1"/>
  <c r="M48" i="3" s="1"/>
  <c r="N49" i="3" s="1"/>
  <c r="O50" i="3" s="1"/>
  <c r="P51" i="3" s="1"/>
  <c r="Q52" i="3" s="1"/>
  <c r="R53" i="3" s="1"/>
  <c r="S54" i="3" s="1"/>
  <c r="T55" i="3" s="1"/>
  <c r="U56" i="3" s="1"/>
  <c r="V57" i="3" s="1"/>
  <c r="W58" i="3" s="1"/>
  <c r="X59" i="3" s="1"/>
  <c r="Y60" i="3" s="1"/>
  <c r="Z61" i="3" s="1"/>
  <c r="AA62" i="3" s="1"/>
  <c r="AB63" i="3" s="1"/>
  <c r="AC64" i="3" s="1"/>
  <c r="AD65" i="3" s="1"/>
  <c r="AE66" i="3" s="1"/>
  <c r="AF67" i="3" s="1"/>
  <c r="AG68" i="3" s="1"/>
  <c r="AH69" i="3" s="1"/>
  <c r="AI70" i="3" s="1"/>
  <c r="AJ71" i="3" s="1"/>
  <c r="AK72" i="3" s="1"/>
  <c r="AL73" i="3" s="1"/>
  <c r="AM74" i="3" s="1"/>
  <c r="D40" i="3"/>
  <c r="E41" i="3" s="1"/>
  <c r="F42" i="3" s="1"/>
  <c r="G43" i="3" s="1"/>
  <c r="H44" i="3" s="1"/>
  <c r="I45" i="3" s="1"/>
  <c r="J46" i="3" s="1"/>
  <c r="K47" i="3" s="1"/>
  <c r="L48" i="3" s="1"/>
  <c r="M49" i="3" s="1"/>
  <c r="N50" i="3" s="1"/>
  <c r="O51" i="3" s="1"/>
  <c r="P52" i="3" s="1"/>
  <c r="Q53" i="3" s="1"/>
  <c r="R54" i="3" s="1"/>
  <c r="S55" i="3" s="1"/>
  <c r="T56" i="3" s="1"/>
  <c r="U57" i="3" s="1"/>
  <c r="V58" i="3" s="1"/>
  <c r="W59" i="3" s="1"/>
  <c r="X60" i="3" s="1"/>
  <c r="Y61" i="3" s="1"/>
  <c r="Z62" i="3" s="1"/>
  <c r="AA63" i="3" s="1"/>
  <c r="AB64" i="3" s="1"/>
  <c r="AC65" i="3" s="1"/>
  <c r="AD66" i="3" s="1"/>
  <c r="AE67" i="3" s="1"/>
  <c r="AF68" i="3" s="1"/>
  <c r="AG69" i="3" s="1"/>
  <c r="AH70" i="3" s="1"/>
  <c r="AI71" i="3" s="1"/>
  <c r="AJ72" i="3" s="1"/>
  <c r="AK73" i="3" s="1"/>
  <c r="AL74" i="3" s="1"/>
  <c r="AM75" i="3" s="1"/>
  <c r="D39" i="3"/>
  <c r="D38" i="3"/>
  <c r="E39" i="3" s="1"/>
  <c r="F40" i="3" s="1"/>
  <c r="G41" i="3" s="1"/>
  <c r="H42" i="3" s="1"/>
  <c r="I43" i="3" s="1"/>
  <c r="J44" i="3" s="1"/>
  <c r="K45" i="3" s="1"/>
  <c r="L46" i="3" s="1"/>
  <c r="M47" i="3" s="1"/>
  <c r="N48" i="3" s="1"/>
  <c r="O49" i="3" s="1"/>
  <c r="P50" i="3" s="1"/>
  <c r="Q51" i="3" s="1"/>
  <c r="R52" i="3" s="1"/>
  <c r="S53" i="3" s="1"/>
  <c r="T54" i="3" s="1"/>
  <c r="U55" i="3" s="1"/>
  <c r="V56" i="3" s="1"/>
  <c r="W57" i="3" s="1"/>
  <c r="X58" i="3" s="1"/>
  <c r="Y59" i="3" s="1"/>
  <c r="Z60" i="3" s="1"/>
  <c r="AA61" i="3" s="1"/>
  <c r="AB62" i="3" s="1"/>
  <c r="AC63" i="3" s="1"/>
  <c r="AD64" i="3" s="1"/>
  <c r="AE65" i="3" s="1"/>
  <c r="AF66" i="3" s="1"/>
  <c r="AG67" i="3" s="1"/>
  <c r="AH68" i="3" s="1"/>
  <c r="AI69" i="3" s="1"/>
  <c r="AJ70" i="3" s="1"/>
  <c r="AK71" i="3" s="1"/>
  <c r="AL72" i="3" s="1"/>
  <c r="AM73" i="3" s="1"/>
  <c r="D37" i="3"/>
  <c r="E38" i="3" s="1"/>
  <c r="F39" i="3" s="1"/>
  <c r="G40" i="3" s="1"/>
  <c r="H41" i="3" s="1"/>
  <c r="I42" i="3" s="1"/>
  <c r="J43" i="3" s="1"/>
  <c r="K44" i="3" s="1"/>
  <c r="L45" i="3" s="1"/>
  <c r="M46" i="3" s="1"/>
  <c r="N47" i="3" s="1"/>
  <c r="O48" i="3" s="1"/>
  <c r="P49" i="3" s="1"/>
  <c r="Q50" i="3" s="1"/>
  <c r="R51" i="3" s="1"/>
  <c r="S52" i="3" s="1"/>
  <c r="T53" i="3" s="1"/>
  <c r="U54" i="3" s="1"/>
  <c r="V55" i="3" s="1"/>
  <c r="W56" i="3" s="1"/>
  <c r="X57" i="3" s="1"/>
  <c r="Y58" i="3" s="1"/>
  <c r="Z59" i="3" s="1"/>
  <c r="AA60" i="3" s="1"/>
  <c r="AB61" i="3" s="1"/>
  <c r="AC62" i="3" s="1"/>
  <c r="AD63" i="3" s="1"/>
  <c r="AE64" i="3" s="1"/>
  <c r="AF65" i="3" s="1"/>
  <c r="AG66" i="3" s="1"/>
  <c r="AH67" i="3" s="1"/>
  <c r="AI68" i="3" s="1"/>
  <c r="AJ69" i="3" s="1"/>
  <c r="AK70" i="3" s="1"/>
  <c r="AL71" i="3" s="1"/>
  <c r="AM72" i="3" s="1"/>
  <c r="D36" i="3"/>
  <c r="E37" i="3" s="1"/>
  <c r="F38" i="3" s="1"/>
  <c r="G39" i="3" s="1"/>
  <c r="H40" i="3" s="1"/>
  <c r="I41" i="3" s="1"/>
  <c r="J42" i="3" s="1"/>
  <c r="K43" i="3" s="1"/>
  <c r="L44" i="3" s="1"/>
  <c r="M45" i="3" s="1"/>
  <c r="N46" i="3" s="1"/>
  <c r="O47" i="3" s="1"/>
  <c r="P48" i="3" s="1"/>
  <c r="Q49" i="3" s="1"/>
  <c r="R50" i="3" s="1"/>
  <c r="S51" i="3" s="1"/>
  <c r="T52" i="3" s="1"/>
  <c r="U53" i="3" s="1"/>
  <c r="V54" i="3" s="1"/>
  <c r="W55" i="3" s="1"/>
  <c r="X56" i="3" s="1"/>
  <c r="Y57" i="3" s="1"/>
  <c r="Z58" i="3" s="1"/>
  <c r="AA59" i="3" s="1"/>
  <c r="AB60" i="3" s="1"/>
  <c r="AC61" i="3" s="1"/>
  <c r="AD62" i="3" s="1"/>
  <c r="AE63" i="3" s="1"/>
  <c r="AF64" i="3" s="1"/>
  <c r="AG65" i="3" s="1"/>
  <c r="AH66" i="3" s="1"/>
  <c r="AI67" i="3" s="1"/>
  <c r="AJ68" i="3" s="1"/>
  <c r="AK69" i="3" s="1"/>
  <c r="AL70" i="3" s="1"/>
  <c r="AM71" i="3" s="1"/>
  <c r="D35" i="3"/>
  <c r="E36" i="3" s="1"/>
  <c r="F37" i="3" s="1"/>
  <c r="G38" i="3" s="1"/>
  <c r="H39" i="3" s="1"/>
  <c r="I40" i="3" s="1"/>
  <c r="J41" i="3" s="1"/>
  <c r="K42" i="3" s="1"/>
  <c r="L43" i="3" s="1"/>
  <c r="M44" i="3" s="1"/>
  <c r="N45" i="3" s="1"/>
  <c r="O46" i="3" s="1"/>
  <c r="P47" i="3" s="1"/>
  <c r="Q48" i="3" s="1"/>
  <c r="R49" i="3" s="1"/>
  <c r="S50" i="3" s="1"/>
  <c r="T51" i="3" s="1"/>
  <c r="U52" i="3" s="1"/>
  <c r="V53" i="3" s="1"/>
  <c r="W54" i="3" s="1"/>
  <c r="X55" i="3" s="1"/>
  <c r="Y56" i="3" s="1"/>
  <c r="Z57" i="3" s="1"/>
  <c r="AA58" i="3" s="1"/>
  <c r="AB59" i="3" s="1"/>
  <c r="AC60" i="3" s="1"/>
  <c r="AD61" i="3" s="1"/>
  <c r="AE62" i="3" s="1"/>
  <c r="AF63" i="3" s="1"/>
  <c r="AG64" i="3" s="1"/>
  <c r="AH65" i="3" s="1"/>
  <c r="AI66" i="3" s="1"/>
  <c r="AJ67" i="3" s="1"/>
  <c r="AK68" i="3" s="1"/>
  <c r="AL69" i="3" s="1"/>
  <c r="AM70" i="3" s="1"/>
  <c r="D34" i="3"/>
  <c r="E35" i="3" s="1"/>
  <c r="F36" i="3" s="1"/>
  <c r="G37" i="3" s="1"/>
  <c r="H38" i="3" s="1"/>
  <c r="I39" i="3" s="1"/>
  <c r="J40" i="3" s="1"/>
  <c r="K41" i="3" s="1"/>
  <c r="L42" i="3" s="1"/>
  <c r="M43" i="3" s="1"/>
  <c r="N44" i="3" s="1"/>
  <c r="O45" i="3" s="1"/>
  <c r="P46" i="3" s="1"/>
  <c r="Q47" i="3" s="1"/>
  <c r="R48" i="3" s="1"/>
  <c r="S49" i="3" s="1"/>
  <c r="T50" i="3" s="1"/>
  <c r="U51" i="3" s="1"/>
  <c r="V52" i="3" s="1"/>
  <c r="W53" i="3" s="1"/>
  <c r="X54" i="3" s="1"/>
  <c r="Y55" i="3" s="1"/>
  <c r="Z56" i="3" s="1"/>
  <c r="AA57" i="3" s="1"/>
  <c r="AB58" i="3" s="1"/>
  <c r="AC59" i="3" s="1"/>
  <c r="AD60" i="3" s="1"/>
  <c r="AE61" i="3" s="1"/>
  <c r="AF62" i="3" s="1"/>
  <c r="AG63" i="3" s="1"/>
  <c r="AH64" i="3" s="1"/>
  <c r="AI65" i="3" s="1"/>
  <c r="AJ66" i="3" s="1"/>
  <c r="AK67" i="3" s="1"/>
  <c r="AL68" i="3" s="1"/>
  <c r="AM69" i="3" s="1"/>
  <c r="D33" i="3"/>
  <c r="E34" i="3" s="1"/>
  <c r="F35" i="3" s="1"/>
  <c r="G36" i="3" s="1"/>
  <c r="H37" i="3" s="1"/>
  <c r="I38" i="3" s="1"/>
  <c r="J39" i="3" s="1"/>
  <c r="K40" i="3" s="1"/>
  <c r="L41" i="3" s="1"/>
  <c r="M42" i="3" s="1"/>
  <c r="N43" i="3" s="1"/>
  <c r="O44" i="3" s="1"/>
  <c r="P45" i="3" s="1"/>
  <c r="Q46" i="3" s="1"/>
  <c r="R47" i="3" s="1"/>
  <c r="S48" i="3" s="1"/>
  <c r="T49" i="3" s="1"/>
  <c r="U50" i="3" s="1"/>
  <c r="V51" i="3" s="1"/>
  <c r="W52" i="3" s="1"/>
  <c r="X53" i="3" s="1"/>
  <c r="Y54" i="3" s="1"/>
  <c r="Z55" i="3" s="1"/>
  <c r="AA56" i="3" s="1"/>
  <c r="AB57" i="3" s="1"/>
  <c r="AC58" i="3" s="1"/>
  <c r="AD59" i="3" s="1"/>
  <c r="AE60" i="3" s="1"/>
  <c r="AF61" i="3" s="1"/>
  <c r="AG62" i="3" s="1"/>
  <c r="AH63" i="3" s="1"/>
  <c r="AI64" i="3" s="1"/>
  <c r="AJ65" i="3" s="1"/>
  <c r="AK66" i="3" s="1"/>
  <c r="AL67" i="3" s="1"/>
  <c r="AM68" i="3" s="1"/>
  <c r="E32" i="3"/>
  <c r="F33" i="3" s="1"/>
  <c r="G34" i="3" s="1"/>
  <c r="H35" i="3" s="1"/>
  <c r="I36" i="3" s="1"/>
  <c r="J37" i="3" s="1"/>
  <c r="K38" i="3" s="1"/>
  <c r="L39" i="3" s="1"/>
  <c r="M40" i="3" s="1"/>
  <c r="N41" i="3" s="1"/>
  <c r="O42" i="3" s="1"/>
  <c r="P43" i="3" s="1"/>
  <c r="Q44" i="3" s="1"/>
  <c r="R45" i="3" s="1"/>
  <c r="S46" i="3" s="1"/>
  <c r="T47" i="3" s="1"/>
  <c r="U48" i="3" s="1"/>
  <c r="V49" i="3" s="1"/>
  <c r="W50" i="3" s="1"/>
  <c r="X51" i="3" s="1"/>
  <c r="Y52" i="3" s="1"/>
  <c r="Z53" i="3" s="1"/>
  <c r="AA54" i="3" s="1"/>
  <c r="AB55" i="3" s="1"/>
  <c r="AC56" i="3" s="1"/>
  <c r="AD57" i="3" s="1"/>
  <c r="AE58" i="3" s="1"/>
  <c r="AF59" i="3" s="1"/>
  <c r="AG60" i="3" s="1"/>
  <c r="AH61" i="3" s="1"/>
  <c r="AI62" i="3" s="1"/>
  <c r="AJ63" i="3" s="1"/>
  <c r="AK64" i="3" s="1"/>
  <c r="AL65" i="3" s="1"/>
  <c r="AM66" i="3" s="1"/>
  <c r="D32" i="3"/>
  <c r="E33" i="3" s="1"/>
  <c r="F34" i="3" s="1"/>
  <c r="G35" i="3" s="1"/>
  <c r="H36" i="3" s="1"/>
  <c r="I37" i="3" s="1"/>
  <c r="J38" i="3" s="1"/>
  <c r="K39" i="3" s="1"/>
  <c r="L40" i="3" s="1"/>
  <c r="M41" i="3" s="1"/>
  <c r="N42" i="3" s="1"/>
  <c r="O43" i="3" s="1"/>
  <c r="P44" i="3" s="1"/>
  <c r="Q45" i="3" s="1"/>
  <c r="R46" i="3" s="1"/>
  <c r="S47" i="3" s="1"/>
  <c r="T48" i="3" s="1"/>
  <c r="U49" i="3" s="1"/>
  <c r="V50" i="3" s="1"/>
  <c r="W51" i="3" s="1"/>
  <c r="X52" i="3" s="1"/>
  <c r="Y53" i="3" s="1"/>
  <c r="Z54" i="3" s="1"/>
  <c r="AA55" i="3" s="1"/>
  <c r="AB56" i="3" s="1"/>
  <c r="AC57" i="3" s="1"/>
  <c r="AD58" i="3" s="1"/>
  <c r="AE59" i="3" s="1"/>
  <c r="AF60" i="3" s="1"/>
  <c r="AG61" i="3" s="1"/>
  <c r="AH62" i="3" s="1"/>
  <c r="AI63" i="3" s="1"/>
  <c r="AJ64" i="3" s="1"/>
  <c r="AK65" i="3" s="1"/>
  <c r="AL66" i="3" s="1"/>
  <c r="AM67" i="3" s="1"/>
  <c r="D31" i="3"/>
  <c r="E30" i="3"/>
  <c r="F31" i="3" s="1"/>
  <c r="G32" i="3" s="1"/>
  <c r="H33" i="3" s="1"/>
  <c r="I34" i="3" s="1"/>
  <c r="J35" i="3" s="1"/>
  <c r="K36" i="3" s="1"/>
  <c r="L37" i="3" s="1"/>
  <c r="M38" i="3" s="1"/>
  <c r="N39" i="3" s="1"/>
  <c r="O40" i="3" s="1"/>
  <c r="P41" i="3" s="1"/>
  <c r="Q42" i="3" s="1"/>
  <c r="R43" i="3" s="1"/>
  <c r="S44" i="3" s="1"/>
  <c r="T45" i="3" s="1"/>
  <c r="U46" i="3" s="1"/>
  <c r="V47" i="3" s="1"/>
  <c r="W48" i="3" s="1"/>
  <c r="X49" i="3" s="1"/>
  <c r="Y50" i="3" s="1"/>
  <c r="Z51" i="3" s="1"/>
  <c r="AA52" i="3" s="1"/>
  <c r="AB53" i="3" s="1"/>
  <c r="AC54" i="3" s="1"/>
  <c r="AD55" i="3" s="1"/>
  <c r="AE56" i="3" s="1"/>
  <c r="AF57" i="3" s="1"/>
  <c r="AG58" i="3" s="1"/>
  <c r="AH59" i="3" s="1"/>
  <c r="AI60" i="3" s="1"/>
  <c r="AJ61" i="3" s="1"/>
  <c r="AK62" i="3" s="1"/>
  <c r="AL63" i="3" s="1"/>
  <c r="AM64" i="3" s="1"/>
  <c r="D30" i="3"/>
  <c r="E31" i="3" s="1"/>
  <c r="F32" i="3" s="1"/>
  <c r="G33" i="3" s="1"/>
  <c r="H34" i="3" s="1"/>
  <c r="I35" i="3" s="1"/>
  <c r="J36" i="3" s="1"/>
  <c r="K37" i="3" s="1"/>
  <c r="L38" i="3" s="1"/>
  <c r="M39" i="3" s="1"/>
  <c r="N40" i="3" s="1"/>
  <c r="O41" i="3" s="1"/>
  <c r="P42" i="3" s="1"/>
  <c r="Q43" i="3" s="1"/>
  <c r="R44" i="3" s="1"/>
  <c r="S45" i="3" s="1"/>
  <c r="T46" i="3" s="1"/>
  <c r="U47" i="3" s="1"/>
  <c r="V48" i="3" s="1"/>
  <c r="W49" i="3" s="1"/>
  <c r="X50" i="3" s="1"/>
  <c r="Y51" i="3" s="1"/>
  <c r="Z52" i="3" s="1"/>
  <c r="AA53" i="3" s="1"/>
  <c r="AB54" i="3" s="1"/>
  <c r="AC55" i="3" s="1"/>
  <c r="AD56" i="3" s="1"/>
  <c r="AE57" i="3" s="1"/>
  <c r="AF58" i="3" s="1"/>
  <c r="AG59" i="3" s="1"/>
  <c r="AH60" i="3" s="1"/>
  <c r="AI61" i="3" s="1"/>
  <c r="AJ62" i="3" s="1"/>
  <c r="AK63" i="3" s="1"/>
  <c r="AL64" i="3" s="1"/>
  <c r="AM65" i="3" s="1"/>
  <c r="D29" i="3"/>
  <c r="D28" i="3"/>
  <c r="E29" i="3" s="1"/>
  <c r="F30" i="3" s="1"/>
  <c r="G31" i="3" s="1"/>
  <c r="H32" i="3" s="1"/>
  <c r="I33" i="3" s="1"/>
  <c r="J34" i="3" s="1"/>
  <c r="K35" i="3" s="1"/>
  <c r="L36" i="3" s="1"/>
  <c r="M37" i="3" s="1"/>
  <c r="N38" i="3" s="1"/>
  <c r="O39" i="3" s="1"/>
  <c r="P40" i="3" s="1"/>
  <c r="Q41" i="3" s="1"/>
  <c r="R42" i="3" s="1"/>
  <c r="S43" i="3" s="1"/>
  <c r="T44" i="3" s="1"/>
  <c r="U45" i="3" s="1"/>
  <c r="V46" i="3" s="1"/>
  <c r="W47" i="3" s="1"/>
  <c r="X48" i="3" s="1"/>
  <c r="Y49" i="3" s="1"/>
  <c r="Z50" i="3" s="1"/>
  <c r="AA51" i="3" s="1"/>
  <c r="AB52" i="3" s="1"/>
  <c r="AC53" i="3" s="1"/>
  <c r="AD54" i="3" s="1"/>
  <c r="AE55" i="3" s="1"/>
  <c r="AF56" i="3" s="1"/>
  <c r="AG57" i="3" s="1"/>
  <c r="AH58" i="3" s="1"/>
  <c r="AI59" i="3" s="1"/>
  <c r="AJ60" i="3" s="1"/>
  <c r="AK61" i="3" s="1"/>
  <c r="AL62" i="3" s="1"/>
  <c r="AM63" i="3" s="1"/>
  <c r="D27" i="3"/>
  <c r="E28" i="3" s="1"/>
  <c r="F29" i="3" s="1"/>
  <c r="G30" i="3" s="1"/>
  <c r="H31" i="3" s="1"/>
  <c r="I32" i="3" s="1"/>
  <c r="J33" i="3" s="1"/>
  <c r="K34" i="3" s="1"/>
  <c r="L35" i="3" s="1"/>
  <c r="M36" i="3" s="1"/>
  <c r="N37" i="3" s="1"/>
  <c r="O38" i="3" s="1"/>
  <c r="P39" i="3" s="1"/>
  <c r="Q40" i="3" s="1"/>
  <c r="R41" i="3" s="1"/>
  <c r="S42" i="3" s="1"/>
  <c r="T43" i="3" s="1"/>
  <c r="U44" i="3" s="1"/>
  <c r="V45" i="3" s="1"/>
  <c r="W46" i="3" s="1"/>
  <c r="X47" i="3" s="1"/>
  <c r="Y48" i="3" s="1"/>
  <c r="Z49" i="3" s="1"/>
  <c r="AA50" i="3" s="1"/>
  <c r="AB51" i="3" s="1"/>
  <c r="AC52" i="3" s="1"/>
  <c r="AD53" i="3" s="1"/>
  <c r="AE54" i="3" s="1"/>
  <c r="AF55" i="3" s="1"/>
  <c r="AG56" i="3" s="1"/>
  <c r="AH57" i="3" s="1"/>
  <c r="AI58" i="3" s="1"/>
  <c r="AJ59" i="3" s="1"/>
  <c r="AK60" i="3" s="1"/>
  <c r="AL61" i="3" s="1"/>
  <c r="AM62" i="3" s="1"/>
  <c r="D26" i="3"/>
  <c r="E27" i="3" s="1"/>
  <c r="F28" i="3" s="1"/>
  <c r="G29" i="3" s="1"/>
  <c r="H30" i="3" s="1"/>
  <c r="I31" i="3" s="1"/>
  <c r="J32" i="3" s="1"/>
  <c r="K33" i="3" s="1"/>
  <c r="L34" i="3" s="1"/>
  <c r="M35" i="3" s="1"/>
  <c r="N36" i="3" s="1"/>
  <c r="O37" i="3" s="1"/>
  <c r="P38" i="3" s="1"/>
  <c r="Q39" i="3" s="1"/>
  <c r="R40" i="3" s="1"/>
  <c r="S41" i="3" s="1"/>
  <c r="T42" i="3" s="1"/>
  <c r="U43" i="3" s="1"/>
  <c r="V44" i="3" s="1"/>
  <c r="W45" i="3" s="1"/>
  <c r="X46" i="3" s="1"/>
  <c r="Y47" i="3" s="1"/>
  <c r="Z48" i="3" s="1"/>
  <c r="AA49" i="3" s="1"/>
  <c r="AB50" i="3" s="1"/>
  <c r="AC51" i="3" s="1"/>
  <c r="AD52" i="3" s="1"/>
  <c r="AE53" i="3" s="1"/>
  <c r="AF54" i="3" s="1"/>
  <c r="AG55" i="3" s="1"/>
  <c r="AH56" i="3" s="1"/>
  <c r="AI57" i="3" s="1"/>
  <c r="AJ58" i="3" s="1"/>
  <c r="AK59" i="3" s="1"/>
  <c r="AL60" i="3" s="1"/>
  <c r="AM61" i="3" s="1"/>
  <c r="D25" i="3"/>
  <c r="E26" i="3" s="1"/>
  <c r="F27" i="3" s="1"/>
  <c r="G28" i="3" s="1"/>
  <c r="H29" i="3" s="1"/>
  <c r="I30" i="3" s="1"/>
  <c r="J31" i="3" s="1"/>
  <c r="K32" i="3" s="1"/>
  <c r="L33" i="3" s="1"/>
  <c r="M34" i="3" s="1"/>
  <c r="N35" i="3" s="1"/>
  <c r="O36" i="3" s="1"/>
  <c r="P37" i="3" s="1"/>
  <c r="Q38" i="3" s="1"/>
  <c r="R39" i="3" s="1"/>
  <c r="S40" i="3" s="1"/>
  <c r="T41" i="3" s="1"/>
  <c r="U42" i="3" s="1"/>
  <c r="V43" i="3" s="1"/>
  <c r="W44" i="3" s="1"/>
  <c r="X45" i="3" s="1"/>
  <c r="Y46" i="3" s="1"/>
  <c r="Z47" i="3" s="1"/>
  <c r="AA48" i="3" s="1"/>
  <c r="AB49" i="3" s="1"/>
  <c r="AC50" i="3" s="1"/>
  <c r="AD51" i="3" s="1"/>
  <c r="AE52" i="3" s="1"/>
  <c r="AF53" i="3" s="1"/>
  <c r="AG54" i="3" s="1"/>
  <c r="AH55" i="3" s="1"/>
  <c r="AI56" i="3" s="1"/>
  <c r="AJ57" i="3" s="1"/>
  <c r="AK58" i="3" s="1"/>
  <c r="AL59" i="3" s="1"/>
  <c r="AM60" i="3" s="1"/>
  <c r="E24" i="3"/>
  <c r="F25" i="3" s="1"/>
  <c r="G26" i="3" s="1"/>
  <c r="H27" i="3" s="1"/>
  <c r="I28" i="3" s="1"/>
  <c r="J29" i="3" s="1"/>
  <c r="K30" i="3" s="1"/>
  <c r="L31" i="3" s="1"/>
  <c r="M32" i="3" s="1"/>
  <c r="N33" i="3" s="1"/>
  <c r="O34" i="3" s="1"/>
  <c r="P35" i="3" s="1"/>
  <c r="Q36" i="3" s="1"/>
  <c r="R37" i="3" s="1"/>
  <c r="S38" i="3" s="1"/>
  <c r="T39" i="3" s="1"/>
  <c r="U40" i="3" s="1"/>
  <c r="V41" i="3" s="1"/>
  <c r="W42" i="3" s="1"/>
  <c r="X43" i="3" s="1"/>
  <c r="Y44" i="3" s="1"/>
  <c r="Z45" i="3" s="1"/>
  <c r="AA46" i="3" s="1"/>
  <c r="AB47" i="3" s="1"/>
  <c r="AC48" i="3" s="1"/>
  <c r="AD49" i="3" s="1"/>
  <c r="AE50" i="3" s="1"/>
  <c r="AF51" i="3" s="1"/>
  <c r="AG52" i="3" s="1"/>
  <c r="AH53" i="3" s="1"/>
  <c r="AI54" i="3" s="1"/>
  <c r="AJ55" i="3" s="1"/>
  <c r="AK56" i="3" s="1"/>
  <c r="AL57" i="3" s="1"/>
  <c r="AM58" i="3" s="1"/>
  <c r="D24" i="3"/>
  <c r="E25" i="3" s="1"/>
  <c r="F26" i="3" s="1"/>
  <c r="G27" i="3" s="1"/>
  <c r="H28" i="3" s="1"/>
  <c r="I29" i="3" s="1"/>
  <c r="J30" i="3" s="1"/>
  <c r="K31" i="3" s="1"/>
  <c r="L32" i="3" s="1"/>
  <c r="M33" i="3" s="1"/>
  <c r="N34" i="3" s="1"/>
  <c r="O35" i="3" s="1"/>
  <c r="P36" i="3" s="1"/>
  <c r="Q37" i="3" s="1"/>
  <c r="R38" i="3" s="1"/>
  <c r="S39" i="3" s="1"/>
  <c r="T40" i="3" s="1"/>
  <c r="U41" i="3" s="1"/>
  <c r="V42" i="3" s="1"/>
  <c r="W43" i="3" s="1"/>
  <c r="X44" i="3" s="1"/>
  <c r="Y45" i="3" s="1"/>
  <c r="Z46" i="3" s="1"/>
  <c r="AA47" i="3" s="1"/>
  <c r="AB48" i="3" s="1"/>
  <c r="AC49" i="3" s="1"/>
  <c r="AD50" i="3" s="1"/>
  <c r="AE51" i="3" s="1"/>
  <c r="AF52" i="3" s="1"/>
  <c r="AG53" i="3" s="1"/>
  <c r="AH54" i="3" s="1"/>
  <c r="AI55" i="3" s="1"/>
  <c r="AJ56" i="3" s="1"/>
  <c r="AK57" i="3" s="1"/>
  <c r="AL58" i="3" s="1"/>
  <c r="AM59" i="3" s="1"/>
  <c r="D23" i="3"/>
  <c r="E22" i="3"/>
  <c r="F23" i="3" s="1"/>
  <c r="G24" i="3" s="1"/>
  <c r="H25" i="3" s="1"/>
  <c r="I26" i="3" s="1"/>
  <c r="J27" i="3" s="1"/>
  <c r="K28" i="3" s="1"/>
  <c r="L29" i="3" s="1"/>
  <c r="M30" i="3" s="1"/>
  <c r="N31" i="3" s="1"/>
  <c r="O32" i="3" s="1"/>
  <c r="P33" i="3" s="1"/>
  <c r="Q34" i="3" s="1"/>
  <c r="R35" i="3" s="1"/>
  <c r="S36" i="3" s="1"/>
  <c r="T37" i="3" s="1"/>
  <c r="U38" i="3" s="1"/>
  <c r="V39" i="3" s="1"/>
  <c r="W40" i="3" s="1"/>
  <c r="X41" i="3" s="1"/>
  <c r="Y42" i="3" s="1"/>
  <c r="Z43" i="3" s="1"/>
  <c r="AA44" i="3" s="1"/>
  <c r="AB45" i="3" s="1"/>
  <c r="AC46" i="3" s="1"/>
  <c r="AD47" i="3" s="1"/>
  <c r="AE48" i="3" s="1"/>
  <c r="AF49" i="3" s="1"/>
  <c r="AG50" i="3" s="1"/>
  <c r="AH51" i="3" s="1"/>
  <c r="AI52" i="3" s="1"/>
  <c r="AJ53" i="3" s="1"/>
  <c r="AK54" i="3" s="1"/>
  <c r="AL55" i="3" s="1"/>
  <c r="AM56" i="3" s="1"/>
  <c r="D22" i="3"/>
  <c r="E23" i="3" s="1"/>
  <c r="F24" i="3" s="1"/>
  <c r="G25" i="3" s="1"/>
  <c r="H26" i="3" s="1"/>
  <c r="I27" i="3" s="1"/>
  <c r="J28" i="3" s="1"/>
  <c r="K29" i="3" s="1"/>
  <c r="L30" i="3" s="1"/>
  <c r="M31" i="3" s="1"/>
  <c r="N32" i="3" s="1"/>
  <c r="O33" i="3" s="1"/>
  <c r="P34" i="3" s="1"/>
  <c r="Q35" i="3" s="1"/>
  <c r="R36" i="3" s="1"/>
  <c r="S37" i="3" s="1"/>
  <c r="T38" i="3" s="1"/>
  <c r="U39" i="3" s="1"/>
  <c r="V40" i="3" s="1"/>
  <c r="W41" i="3" s="1"/>
  <c r="X42" i="3" s="1"/>
  <c r="Y43" i="3" s="1"/>
  <c r="Z44" i="3" s="1"/>
  <c r="AA45" i="3" s="1"/>
  <c r="AB46" i="3" s="1"/>
  <c r="AC47" i="3" s="1"/>
  <c r="AD48" i="3" s="1"/>
  <c r="AE49" i="3" s="1"/>
  <c r="AF50" i="3" s="1"/>
  <c r="AG51" i="3" s="1"/>
  <c r="AH52" i="3" s="1"/>
  <c r="AI53" i="3" s="1"/>
  <c r="AJ54" i="3" s="1"/>
  <c r="AK55" i="3" s="1"/>
  <c r="AL56" i="3" s="1"/>
  <c r="AM57" i="3" s="1"/>
  <c r="D21" i="3"/>
  <c r="D20" i="3"/>
  <c r="E21" i="3" s="1"/>
  <c r="F22" i="3" s="1"/>
  <c r="G23" i="3" s="1"/>
  <c r="H24" i="3" s="1"/>
  <c r="I25" i="3" s="1"/>
  <c r="J26" i="3" s="1"/>
  <c r="K27" i="3" s="1"/>
  <c r="L28" i="3" s="1"/>
  <c r="M29" i="3" s="1"/>
  <c r="N30" i="3" s="1"/>
  <c r="O31" i="3" s="1"/>
  <c r="P32" i="3" s="1"/>
  <c r="Q33" i="3" s="1"/>
  <c r="R34" i="3" s="1"/>
  <c r="S35" i="3" s="1"/>
  <c r="T36" i="3" s="1"/>
  <c r="U37" i="3" s="1"/>
  <c r="V38" i="3" s="1"/>
  <c r="W39" i="3" s="1"/>
  <c r="X40" i="3" s="1"/>
  <c r="Y41" i="3" s="1"/>
  <c r="Z42" i="3" s="1"/>
  <c r="AA43" i="3" s="1"/>
  <c r="AB44" i="3" s="1"/>
  <c r="AC45" i="3" s="1"/>
  <c r="AD46" i="3" s="1"/>
  <c r="AE47" i="3" s="1"/>
  <c r="AF48" i="3" s="1"/>
  <c r="AG49" i="3" s="1"/>
  <c r="AH50" i="3" s="1"/>
  <c r="AI51" i="3" s="1"/>
  <c r="AJ52" i="3" s="1"/>
  <c r="AK53" i="3" s="1"/>
  <c r="AL54" i="3" s="1"/>
  <c r="AM55" i="3" s="1"/>
  <c r="D19" i="3"/>
  <c r="E20" i="3" s="1"/>
  <c r="F21" i="3" s="1"/>
  <c r="G22" i="3" s="1"/>
  <c r="H23" i="3" s="1"/>
  <c r="I24" i="3" s="1"/>
  <c r="J25" i="3" s="1"/>
  <c r="K26" i="3" s="1"/>
  <c r="L27" i="3" s="1"/>
  <c r="M28" i="3" s="1"/>
  <c r="N29" i="3" s="1"/>
  <c r="O30" i="3" s="1"/>
  <c r="P31" i="3" s="1"/>
  <c r="Q32" i="3" s="1"/>
  <c r="R33" i="3" s="1"/>
  <c r="S34" i="3" s="1"/>
  <c r="T35" i="3" s="1"/>
  <c r="U36" i="3" s="1"/>
  <c r="V37" i="3" s="1"/>
  <c r="W38" i="3" s="1"/>
  <c r="X39" i="3" s="1"/>
  <c r="Y40" i="3" s="1"/>
  <c r="Z41" i="3" s="1"/>
  <c r="AA42" i="3" s="1"/>
  <c r="AB43" i="3" s="1"/>
  <c r="AC44" i="3" s="1"/>
  <c r="AD45" i="3" s="1"/>
  <c r="AE46" i="3" s="1"/>
  <c r="AF47" i="3" s="1"/>
  <c r="AG48" i="3" s="1"/>
  <c r="AH49" i="3" s="1"/>
  <c r="AI50" i="3" s="1"/>
  <c r="AJ51" i="3" s="1"/>
  <c r="AK52" i="3" s="1"/>
  <c r="AL53" i="3" s="1"/>
  <c r="AM54" i="3" s="1"/>
  <c r="F18" i="3"/>
  <c r="G19" i="3" s="1"/>
  <c r="H20" i="3" s="1"/>
  <c r="I21" i="3" s="1"/>
  <c r="J22" i="3" s="1"/>
  <c r="K23" i="3" s="1"/>
  <c r="L24" i="3" s="1"/>
  <c r="M25" i="3" s="1"/>
  <c r="N26" i="3" s="1"/>
  <c r="O27" i="3" s="1"/>
  <c r="P28" i="3" s="1"/>
  <c r="Q29" i="3" s="1"/>
  <c r="R30" i="3" s="1"/>
  <c r="S31" i="3" s="1"/>
  <c r="T32" i="3" s="1"/>
  <c r="U33" i="3" s="1"/>
  <c r="V34" i="3" s="1"/>
  <c r="W35" i="3" s="1"/>
  <c r="X36" i="3" s="1"/>
  <c r="Y37" i="3" s="1"/>
  <c r="Z38" i="3" s="1"/>
  <c r="AA39" i="3" s="1"/>
  <c r="AB40" i="3" s="1"/>
  <c r="AC41" i="3" s="1"/>
  <c r="AD42" i="3" s="1"/>
  <c r="AE43" i="3" s="1"/>
  <c r="AF44" i="3" s="1"/>
  <c r="AG45" i="3" s="1"/>
  <c r="AH46" i="3" s="1"/>
  <c r="AI47" i="3" s="1"/>
  <c r="AJ48" i="3" s="1"/>
  <c r="AK49" i="3" s="1"/>
  <c r="AL50" i="3" s="1"/>
  <c r="AM51" i="3" s="1"/>
  <c r="D18" i="3"/>
  <c r="E19" i="3" s="1"/>
  <c r="F20" i="3" s="1"/>
  <c r="G21" i="3" s="1"/>
  <c r="H22" i="3" s="1"/>
  <c r="I23" i="3" s="1"/>
  <c r="J24" i="3" s="1"/>
  <c r="K25" i="3" s="1"/>
  <c r="L26" i="3" s="1"/>
  <c r="M27" i="3" s="1"/>
  <c r="N28" i="3" s="1"/>
  <c r="O29" i="3" s="1"/>
  <c r="P30" i="3" s="1"/>
  <c r="Q31" i="3" s="1"/>
  <c r="R32" i="3" s="1"/>
  <c r="S33" i="3" s="1"/>
  <c r="T34" i="3" s="1"/>
  <c r="U35" i="3" s="1"/>
  <c r="V36" i="3" s="1"/>
  <c r="W37" i="3" s="1"/>
  <c r="X38" i="3" s="1"/>
  <c r="Y39" i="3" s="1"/>
  <c r="Z40" i="3" s="1"/>
  <c r="AA41" i="3" s="1"/>
  <c r="AB42" i="3" s="1"/>
  <c r="AC43" i="3" s="1"/>
  <c r="AD44" i="3" s="1"/>
  <c r="AE45" i="3" s="1"/>
  <c r="AF46" i="3" s="1"/>
  <c r="AG47" i="3" s="1"/>
  <c r="AH48" i="3" s="1"/>
  <c r="AI49" i="3" s="1"/>
  <c r="AJ50" i="3" s="1"/>
  <c r="AK51" i="3" s="1"/>
  <c r="AL52" i="3" s="1"/>
  <c r="AM53" i="3" s="1"/>
  <c r="E17" i="3"/>
  <c r="D17" i="3"/>
  <c r="E18" i="3" s="1"/>
  <c r="F19" i="3" s="1"/>
  <c r="G20" i="3" s="1"/>
  <c r="H21" i="3" s="1"/>
  <c r="I22" i="3" s="1"/>
  <c r="J23" i="3" s="1"/>
  <c r="K24" i="3" s="1"/>
  <c r="L25" i="3" s="1"/>
  <c r="M26" i="3" s="1"/>
  <c r="N27" i="3" s="1"/>
  <c r="O28" i="3" s="1"/>
  <c r="P29" i="3" s="1"/>
  <c r="Q30" i="3" s="1"/>
  <c r="R31" i="3" s="1"/>
  <c r="S32" i="3" s="1"/>
  <c r="T33" i="3" s="1"/>
  <c r="U34" i="3" s="1"/>
  <c r="V35" i="3" s="1"/>
  <c r="W36" i="3" s="1"/>
  <c r="X37" i="3" s="1"/>
  <c r="Y38" i="3" s="1"/>
  <c r="Z39" i="3" s="1"/>
  <c r="AA40" i="3" s="1"/>
  <c r="AB41" i="3" s="1"/>
  <c r="AC42" i="3" s="1"/>
  <c r="AD43" i="3" s="1"/>
  <c r="AE44" i="3" s="1"/>
  <c r="AF45" i="3" s="1"/>
  <c r="AG46" i="3" s="1"/>
  <c r="AH47" i="3" s="1"/>
  <c r="AI48" i="3" s="1"/>
  <c r="AJ49" i="3" s="1"/>
  <c r="AK50" i="3" s="1"/>
  <c r="AL51" i="3" s="1"/>
  <c r="AM52" i="3" s="1"/>
  <c r="D16" i="3"/>
  <c r="D15" i="3"/>
  <c r="E16" i="3" s="1"/>
  <c r="F17" i="3" s="1"/>
  <c r="G18" i="3" s="1"/>
  <c r="H19" i="3" s="1"/>
  <c r="I20" i="3" s="1"/>
  <c r="J21" i="3" s="1"/>
  <c r="K22" i="3" s="1"/>
  <c r="L23" i="3" s="1"/>
  <c r="M24" i="3" s="1"/>
  <c r="N25" i="3" s="1"/>
  <c r="O26" i="3" s="1"/>
  <c r="P27" i="3" s="1"/>
  <c r="Q28" i="3" s="1"/>
  <c r="R29" i="3" s="1"/>
  <c r="S30" i="3" s="1"/>
  <c r="T31" i="3" s="1"/>
  <c r="U32" i="3" s="1"/>
  <c r="V33" i="3" s="1"/>
  <c r="W34" i="3" s="1"/>
  <c r="X35" i="3" s="1"/>
  <c r="Y36" i="3" s="1"/>
  <c r="Z37" i="3" s="1"/>
  <c r="AA38" i="3" s="1"/>
  <c r="AB39" i="3" s="1"/>
  <c r="AC40" i="3" s="1"/>
  <c r="AD41" i="3" s="1"/>
  <c r="AE42" i="3" s="1"/>
  <c r="AF43" i="3" s="1"/>
  <c r="AG44" i="3" s="1"/>
  <c r="AH45" i="3" s="1"/>
  <c r="AI46" i="3" s="1"/>
  <c r="AJ47" i="3" s="1"/>
  <c r="AK48" i="3" s="1"/>
  <c r="AL49" i="3" s="1"/>
  <c r="AM50" i="3" s="1"/>
  <c r="D14" i="3"/>
  <c r="E15" i="3" s="1"/>
  <c r="F16" i="3" s="1"/>
  <c r="G17" i="3" s="1"/>
  <c r="H18" i="3" s="1"/>
  <c r="I19" i="3" s="1"/>
  <c r="J20" i="3" s="1"/>
  <c r="K21" i="3" s="1"/>
  <c r="L22" i="3" s="1"/>
  <c r="M23" i="3" s="1"/>
  <c r="N24" i="3" s="1"/>
  <c r="O25" i="3" s="1"/>
  <c r="P26" i="3" s="1"/>
  <c r="Q27" i="3" s="1"/>
  <c r="R28" i="3" s="1"/>
  <c r="S29" i="3" s="1"/>
  <c r="T30" i="3" s="1"/>
  <c r="U31" i="3" s="1"/>
  <c r="V32" i="3" s="1"/>
  <c r="W33" i="3" s="1"/>
  <c r="X34" i="3" s="1"/>
  <c r="Y35" i="3" s="1"/>
  <c r="Z36" i="3" s="1"/>
  <c r="AA37" i="3" s="1"/>
  <c r="AB38" i="3" s="1"/>
  <c r="AC39" i="3" s="1"/>
  <c r="AD40" i="3" s="1"/>
  <c r="AE41" i="3" s="1"/>
  <c r="AF42" i="3" s="1"/>
  <c r="AG43" i="3" s="1"/>
  <c r="AH44" i="3" s="1"/>
  <c r="AI45" i="3" s="1"/>
  <c r="AJ46" i="3" s="1"/>
  <c r="AK47" i="3" s="1"/>
  <c r="AL48" i="3" s="1"/>
  <c r="AM49" i="3" s="1"/>
  <c r="D13" i="3"/>
  <c r="E14" i="3" s="1"/>
  <c r="F15" i="3" s="1"/>
  <c r="G16" i="3" s="1"/>
  <c r="H17" i="3" s="1"/>
  <c r="I18" i="3" s="1"/>
  <c r="J19" i="3" s="1"/>
  <c r="K20" i="3" s="1"/>
  <c r="L21" i="3" s="1"/>
  <c r="M22" i="3" s="1"/>
  <c r="N23" i="3" s="1"/>
  <c r="O24" i="3" s="1"/>
  <c r="P25" i="3" s="1"/>
  <c r="Q26" i="3" s="1"/>
  <c r="R27" i="3" s="1"/>
  <c r="S28" i="3" s="1"/>
  <c r="T29" i="3" s="1"/>
  <c r="U30" i="3" s="1"/>
  <c r="V31" i="3" s="1"/>
  <c r="W32" i="3" s="1"/>
  <c r="X33" i="3" s="1"/>
  <c r="Y34" i="3" s="1"/>
  <c r="Z35" i="3" s="1"/>
  <c r="AA36" i="3" s="1"/>
  <c r="AB37" i="3" s="1"/>
  <c r="AC38" i="3" s="1"/>
  <c r="AD39" i="3" s="1"/>
  <c r="AE40" i="3" s="1"/>
  <c r="AF41" i="3" s="1"/>
  <c r="AG42" i="3" s="1"/>
  <c r="AH43" i="3" s="1"/>
  <c r="AI44" i="3" s="1"/>
  <c r="AJ45" i="3" s="1"/>
  <c r="AK46" i="3" s="1"/>
  <c r="AL47" i="3" s="1"/>
  <c r="AM48" i="3" s="1"/>
  <c r="D12" i="3"/>
  <c r="E13" i="3" s="1"/>
  <c r="F14" i="3" s="1"/>
  <c r="G15" i="3" s="1"/>
  <c r="H16" i="3" s="1"/>
  <c r="I17" i="3" s="1"/>
  <c r="J18" i="3" s="1"/>
  <c r="K19" i="3" s="1"/>
  <c r="L20" i="3" s="1"/>
  <c r="M21" i="3" s="1"/>
  <c r="N22" i="3" s="1"/>
  <c r="O23" i="3" s="1"/>
  <c r="P24" i="3" s="1"/>
  <c r="Q25" i="3" s="1"/>
  <c r="R26" i="3" s="1"/>
  <c r="S27" i="3" s="1"/>
  <c r="T28" i="3" s="1"/>
  <c r="U29" i="3" s="1"/>
  <c r="V30" i="3" s="1"/>
  <c r="W31" i="3" s="1"/>
  <c r="X32" i="3" s="1"/>
  <c r="Y33" i="3" s="1"/>
  <c r="Z34" i="3" s="1"/>
  <c r="AA35" i="3" s="1"/>
  <c r="AB36" i="3" s="1"/>
  <c r="AC37" i="3" s="1"/>
  <c r="AD38" i="3" s="1"/>
  <c r="AE39" i="3" s="1"/>
  <c r="AF40" i="3" s="1"/>
  <c r="AG41" i="3" s="1"/>
  <c r="AH42" i="3" s="1"/>
  <c r="AI43" i="3" s="1"/>
  <c r="AJ44" i="3" s="1"/>
  <c r="AK45" i="3" s="1"/>
  <c r="AL46" i="3" s="1"/>
  <c r="AM47" i="3" s="1"/>
  <c r="D11" i="3"/>
  <c r="E12" i="3" s="1"/>
  <c r="F13" i="3" s="1"/>
  <c r="G14" i="3" s="1"/>
  <c r="H15" i="3" s="1"/>
  <c r="I16" i="3" s="1"/>
  <c r="J17" i="3" s="1"/>
  <c r="K18" i="3" s="1"/>
  <c r="L19" i="3" s="1"/>
  <c r="M20" i="3" s="1"/>
  <c r="N21" i="3" s="1"/>
  <c r="O22" i="3" s="1"/>
  <c r="P23" i="3" s="1"/>
  <c r="Q24" i="3" s="1"/>
  <c r="R25" i="3" s="1"/>
  <c r="S26" i="3" s="1"/>
  <c r="T27" i="3" s="1"/>
  <c r="U28" i="3" s="1"/>
  <c r="V29" i="3" s="1"/>
  <c r="W30" i="3" s="1"/>
  <c r="X31" i="3" s="1"/>
  <c r="Y32" i="3" s="1"/>
  <c r="Z33" i="3" s="1"/>
  <c r="AA34" i="3" s="1"/>
  <c r="AB35" i="3" s="1"/>
  <c r="AC36" i="3" s="1"/>
  <c r="AD37" i="3" s="1"/>
  <c r="AE38" i="3" s="1"/>
  <c r="AF39" i="3" s="1"/>
  <c r="AG40" i="3" s="1"/>
  <c r="AH41" i="3" s="1"/>
  <c r="AI42" i="3" s="1"/>
  <c r="AJ43" i="3" s="1"/>
  <c r="AK44" i="3" s="1"/>
  <c r="AL45" i="3" s="1"/>
  <c r="AM46" i="3" s="1"/>
  <c r="D10" i="3"/>
  <c r="E11" i="3" s="1"/>
  <c r="F12" i="3" s="1"/>
  <c r="G13" i="3" s="1"/>
  <c r="H14" i="3" s="1"/>
  <c r="I15" i="3" s="1"/>
  <c r="J16" i="3" s="1"/>
  <c r="K17" i="3" s="1"/>
  <c r="L18" i="3" s="1"/>
  <c r="M19" i="3" s="1"/>
  <c r="N20" i="3" s="1"/>
  <c r="O21" i="3" s="1"/>
  <c r="P22" i="3" s="1"/>
  <c r="Q23" i="3" s="1"/>
  <c r="R24" i="3" s="1"/>
  <c r="S25" i="3" s="1"/>
  <c r="T26" i="3" s="1"/>
  <c r="U27" i="3" s="1"/>
  <c r="V28" i="3" s="1"/>
  <c r="W29" i="3" s="1"/>
  <c r="X30" i="3" s="1"/>
  <c r="Y31" i="3" s="1"/>
  <c r="Z32" i="3" s="1"/>
  <c r="AA33" i="3" s="1"/>
  <c r="AB34" i="3" s="1"/>
  <c r="AC35" i="3" s="1"/>
  <c r="AD36" i="3" s="1"/>
  <c r="AE37" i="3" s="1"/>
  <c r="AF38" i="3" s="1"/>
  <c r="AG39" i="3" s="1"/>
  <c r="AH40" i="3" s="1"/>
  <c r="AI41" i="3" s="1"/>
  <c r="AJ42" i="3" s="1"/>
  <c r="AK43" i="3" s="1"/>
  <c r="AL44" i="3" s="1"/>
  <c r="AM45" i="3" s="1"/>
  <c r="E9" i="3"/>
  <c r="F10" i="3" s="1"/>
  <c r="G11" i="3" s="1"/>
  <c r="H12" i="3" s="1"/>
  <c r="I13" i="3" s="1"/>
  <c r="J14" i="3" s="1"/>
  <c r="K15" i="3" s="1"/>
  <c r="L16" i="3" s="1"/>
  <c r="M17" i="3" s="1"/>
  <c r="N18" i="3" s="1"/>
  <c r="O19" i="3" s="1"/>
  <c r="P20" i="3" s="1"/>
  <c r="Q21" i="3" s="1"/>
  <c r="R22" i="3" s="1"/>
  <c r="S23" i="3" s="1"/>
  <c r="T24" i="3" s="1"/>
  <c r="U25" i="3" s="1"/>
  <c r="V26" i="3" s="1"/>
  <c r="W27" i="3" s="1"/>
  <c r="X28" i="3" s="1"/>
  <c r="Y29" i="3" s="1"/>
  <c r="Z30" i="3" s="1"/>
  <c r="AA31" i="3" s="1"/>
  <c r="AB32" i="3" s="1"/>
  <c r="AC33" i="3" s="1"/>
  <c r="AD34" i="3" s="1"/>
  <c r="AE35" i="3" s="1"/>
  <c r="AF36" i="3" s="1"/>
  <c r="AG37" i="3" s="1"/>
  <c r="AH38" i="3" s="1"/>
  <c r="AI39" i="3" s="1"/>
  <c r="AJ40" i="3" s="1"/>
  <c r="AK41" i="3" s="1"/>
  <c r="AL42" i="3" s="1"/>
  <c r="AM43" i="3" s="1"/>
  <c r="D9" i="3"/>
  <c r="E10" i="3" s="1"/>
  <c r="F11" i="3" s="1"/>
  <c r="G12" i="3" s="1"/>
  <c r="H13" i="3" s="1"/>
  <c r="I14" i="3" s="1"/>
  <c r="J15" i="3" s="1"/>
  <c r="K16" i="3" s="1"/>
  <c r="L17" i="3" s="1"/>
  <c r="M18" i="3" s="1"/>
  <c r="N19" i="3" s="1"/>
  <c r="O20" i="3" s="1"/>
  <c r="P21" i="3" s="1"/>
  <c r="Q22" i="3" s="1"/>
  <c r="R23" i="3" s="1"/>
  <c r="S24" i="3" s="1"/>
  <c r="T25" i="3" s="1"/>
  <c r="U26" i="3" s="1"/>
  <c r="V27" i="3" s="1"/>
  <c r="W28" i="3" s="1"/>
  <c r="X29" i="3" s="1"/>
  <c r="Y30" i="3" s="1"/>
  <c r="Z31" i="3" s="1"/>
  <c r="AA32" i="3" s="1"/>
  <c r="AB33" i="3" s="1"/>
  <c r="AC34" i="3" s="1"/>
  <c r="AD35" i="3" s="1"/>
  <c r="AE36" i="3" s="1"/>
  <c r="AF37" i="3" s="1"/>
  <c r="AG38" i="3" s="1"/>
  <c r="AH39" i="3" s="1"/>
  <c r="AI40" i="3" s="1"/>
  <c r="AJ41" i="3" s="1"/>
  <c r="AK42" i="3" s="1"/>
  <c r="AL43" i="3" s="1"/>
  <c r="AM44" i="3" s="1"/>
  <c r="D8" i="3"/>
  <c r="D7" i="3"/>
  <c r="E8" i="3" s="1"/>
  <c r="F9" i="3" s="1"/>
  <c r="G10" i="3" s="1"/>
  <c r="H11" i="3" s="1"/>
  <c r="I12" i="3" s="1"/>
  <c r="J13" i="3" s="1"/>
  <c r="K14" i="3" s="1"/>
  <c r="L15" i="3" s="1"/>
  <c r="M16" i="3" s="1"/>
  <c r="N17" i="3" s="1"/>
  <c r="O18" i="3" s="1"/>
  <c r="P19" i="3" s="1"/>
  <c r="Q20" i="3" s="1"/>
  <c r="R21" i="3" s="1"/>
  <c r="S22" i="3" s="1"/>
  <c r="T23" i="3" s="1"/>
  <c r="U24" i="3" s="1"/>
  <c r="V25" i="3" s="1"/>
  <c r="W26" i="3" s="1"/>
  <c r="X27" i="3" s="1"/>
  <c r="Y28" i="3" s="1"/>
  <c r="Z29" i="3" s="1"/>
  <c r="AA30" i="3" s="1"/>
  <c r="AB31" i="3" s="1"/>
  <c r="AC32" i="3" s="1"/>
  <c r="AD33" i="3" s="1"/>
  <c r="AE34" i="3" s="1"/>
  <c r="AF35" i="3" s="1"/>
  <c r="AG36" i="3" s="1"/>
  <c r="AH37" i="3" s="1"/>
  <c r="AI38" i="3" s="1"/>
  <c r="AJ39" i="3" s="1"/>
  <c r="AK40" i="3" s="1"/>
  <c r="AL41" i="3" s="1"/>
  <c r="AM42" i="3" s="1"/>
  <c r="D6" i="3"/>
  <c r="E7" i="3" s="1"/>
  <c r="F8" i="3" s="1"/>
  <c r="G9" i="3" s="1"/>
  <c r="H10" i="3" s="1"/>
  <c r="I11" i="3" s="1"/>
  <c r="J12" i="3" s="1"/>
  <c r="K13" i="3" s="1"/>
  <c r="L14" i="3" s="1"/>
  <c r="M15" i="3" s="1"/>
  <c r="N16" i="3" s="1"/>
  <c r="O17" i="3" s="1"/>
  <c r="P18" i="3" s="1"/>
  <c r="Q19" i="3" s="1"/>
  <c r="R20" i="3" s="1"/>
  <c r="S21" i="3" s="1"/>
  <c r="T22" i="3" s="1"/>
  <c r="U23" i="3" s="1"/>
  <c r="V24" i="3" s="1"/>
  <c r="W25" i="3" s="1"/>
  <c r="X26" i="3" s="1"/>
  <c r="Y27" i="3" s="1"/>
  <c r="Z28" i="3" s="1"/>
  <c r="AA29" i="3" s="1"/>
  <c r="AB30" i="3" s="1"/>
  <c r="AC31" i="3" s="1"/>
  <c r="AD32" i="3" s="1"/>
  <c r="AE33" i="3" s="1"/>
  <c r="AF34" i="3" s="1"/>
  <c r="AG35" i="3" s="1"/>
  <c r="AH36" i="3" s="1"/>
  <c r="AI37" i="3" s="1"/>
  <c r="AJ38" i="3" s="1"/>
  <c r="AK39" i="3" s="1"/>
  <c r="AL40" i="3" s="1"/>
  <c r="AM41" i="3" s="1"/>
  <c r="D5" i="3"/>
  <c r="E6" i="3" s="1"/>
  <c r="F7" i="3" s="1"/>
  <c r="G8" i="3" s="1"/>
  <c r="H9" i="3" s="1"/>
  <c r="I10" i="3" s="1"/>
  <c r="J11" i="3" s="1"/>
  <c r="K12" i="3" s="1"/>
  <c r="L13" i="3" s="1"/>
  <c r="M14" i="3" s="1"/>
  <c r="N15" i="3" s="1"/>
  <c r="O16" i="3" s="1"/>
  <c r="P17" i="3" s="1"/>
  <c r="Q18" i="3" s="1"/>
  <c r="R19" i="3" s="1"/>
  <c r="S20" i="3" s="1"/>
  <c r="T21" i="3" s="1"/>
  <c r="U22" i="3" s="1"/>
  <c r="V23" i="3" s="1"/>
  <c r="W24" i="3" s="1"/>
  <c r="X25" i="3" s="1"/>
  <c r="Y26" i="3" s="1"/>
  <c r="Z27" i="3" s="1"/>
  <c r="AA28" i="3" s="1"/>
  <c r="AB29" i="3" s="1"/>
  <c r="AC30" i="3" s="1"/>
  <c r="AD31" i="3" s="1"/>
  <c r="AE32" i="3" s="1"/>
  <c r="AF33" i="3" s="1"/>
  <c r="AG34" i="3" s="1"/>
  <c r="AH35" i="3" s="1"/>
  <c r="AI36" i="3" s="1"/>
  <c r="AJ37" i="3" s="1"/>
  <c r="AK38" i="3" s="1"/>
  <c r="AL39" i="3" s="1"/>
  <c r="AM40" i="3" s="1"/>
  <c r="V1003" i="2"/>
  <c r="U1003" i="2"/>
  <c r="D1003" i="2"/>
  <c r="V1002" i="2"/>
  <c r="U1002" i="2"/>
  <c r="D1002" i="2"/>
  <c r="V1001" i="2"/>
  <c r="U1001" i="2"/>
  <c r="D1001" i="2"/>
  <c r="V1000" i="2"/>
  <c r="U1000" i="2"/>
  <c r="D1000" i="2"/>
  <c r="V999" i="2"/>
  <c r="U999" i="2"/>
  <c r="D999" i="2"/>
  <c r="V998" i="2"/>
  <c r="U998" i="2"/>
  <c r="D998" i="2"/>
  <c r="V997" i="2"/>
  <c r="U997" i="2"/>
  <c r="D997" i="2"/>
  <c r="V996" i="2"/>
  <c r="U996" i="2"/>
  <c r="D996" i="2"/>
  <c r="V995" i="2"/>
  <c r="U995" i="2"/>
  <c r="D995" i="2"/>
  <c r="V994" i="2"/>
  <c r="U994" i="2"/>
  <c r="D994" i="2"/>
  <c r="V993" i="2"/>
  <c r="U993" i="2"/>
  <c r="D993" i="2"/>
  <c r="V992" i="2"/>
  <c r="U992" i="2"/>
  <c r="D992" i="2"/>
  <c r="V991" i="2"/>
  <c r="U991" i="2"/>
  <c r="D991" i="2"/>
  <c r="V990" i="2"/>
  <c r="U990" i="2"/>
  <c r="D990" i="2"/>
  <c r="V989" i="2"/>
  <c r="U989" i="2"/>
  <c r="D989" i="2"/>
  <c r="V988" i="2"/>
  <c r="U988" i="2"/>
  <c r="D988" i="2"/>
  <c r="V987" i="2"/>
  <c r="U987" i="2"/>
  <c r="D987" i="2"/>
  <c r="V986" i="2"/>
  <c r="U986" i="2"/>
  <c r="D986" i="2"/>
  <c r="V985" i="2"/>
  <c r="U985" i="2"/>
  <c r="D985" i="2"/>
  <c r="V984" i="2"/>
  <c r="U984" i="2"/>
  <c r="D984" i="2"/>
  <c r="V983" i="2"/>
  <c r="U983" i="2"/>
  <c r="D983" i="2"/>
  <c r="V982" i="2"/>
  <c r="U982" i="2"/>
  <c r="D982" i="2"/>
  <c r="V981" i="2"/>
  <c r="U981" i="2"/>
  <c r="D981" i="2"/>
  <c r="V980" i="2"/>
  <c r="U980" i="2"/>
  <c r="D980" i="2"/>
  <c r="V979" i="2"/>
  <c r="U979" i="2"/>
  <c r="D979" i="2"/>
  <c r="V978" i="2"/>
  <c r="U978" i="2"/>
  <c r="D978" i="2"/>
  <c r="V977" i="2"/>
  <c r="U977" i="2"/>
  <c r="D977" i="2"/>
  <c r="V976" i="2"/>
  <c r="U976" i="2"/>
  <c r="D976" i="2"/>
  <c r="V975" i="2"/>
  <c r="U975" i="2"/>
  <c r="D975" i="2"/>
  <c r="V974" i="2"/>
  <c r="U974" i="2"/>
  <c r="D974" i="2"/>
  <c r="V973" i="2"/>
  <c r="U973" i="2"/>
  <c r="D973" i="2"/>
  <c r="V972" i="2"/>
  <c r="U972" i="2"/>
  <c r="D972" i="2"/>
  <c r="V971" i="2"/>
  <c r="U971" i="2"/>
  <c r="D971" i="2"/>
  <c r="V970" i="2"/>
  <c r="U970" i="2"/>
  <c r="D970" i="2"/>
  <c r="V969" i="2"/>
  <c r="U969" i="2"/>
  <c r="D969" i="2"/>
  <c r="V968" i="2"/>
  <c r="U968" i="2"/>
  <c r="D968" i="2"/>
  <c r="V967" i="2"/>
  <c r="U967" i="2"/>
  <c r="D967" i="2"/>
  <c r="V966" i="2"/>
  <c r="U966" i="2"/>
  <c r="D966" i="2"/>
  <c r="V965" i="2"/>
  <c r="U965" i="2"/>
  <c r="D965" i="2"/>
  <c r="V964" i="2"/>
  <c r="U964" i="2"/>
  <c r="D964" i="2"/>
  <c r="V963" i="2"/>
  <c r="U963" i="2"/>
  <c r="D963" i="2"/>
  <c r="V962" i="2"/>
  <c r="U962" i="2"/>
  <c r="D962" i="2"/>
  <c r="V961" i="2"/>
  <c r="U961" i="2"/>
  <c r="D961" i="2"/>
  <c r="V960" i="2"/>
  <c r="U960" i="2"/>
  <c r="D960" i="2"/>
  <c r="V959" i="2"/>
  <c r="U959" i="2"/>
  <c r="D959" i="2"/>
  <c r="V958" i="2"/>
  <c r="U958" i="2"/>
  <c r="D958" i="2"/>
  <c r="V957" i="2"/>
  <c r="U957" i="2"/>
  <c r="D957" i="2"/>
  <c r="V956" i="2"/>
  <c r="U956" i="2"/>
  <c r="D956" i="2"/>
  <c r="V955" i="2"/>
  <c r="U955" i="2"/>
  <c r="D955" i="2"/>
  <c r="V954" i="2"/>
  <c r="U954" i="2"/>
  <c r="D954" i="2"/>
  <c r="V953" i="2"/>
  <c r="U953" i="2"/>
  <c r="D953" i="2"/>
  <c r="V952" i="2"/>
  <c r="U952" i="2"/>
  <c r="D952" i="2"/>
  <c r="V951" i="2"/>
  <c r="U951" i="2"/>
  <c r="D951" i="2"/>
  <c r="V950" i="2"/>
  <c r="U950" i="2"/>
  <c r="D950" i="2"/>
  <c r="V949" i="2"/>
  <c r="U949" i="2"/>
  <c r="D949" i="2"/>
  <c r="V948" i="2"/>
  <c r="U948" i="2"/>
  <c r="D948" i="2"/>
  <c r="V947" i="2"/>
  <c r="U947" i="2"/>
  <c r="D947" i="2"/>
  <c r="V946" i="2"/>
  <c r="U946" i="2"/>
  <c r="D946" i="2"/>
  <c r="V945" i="2"/>
  <c r="U945" i="2"/>
  <c r="D945" i="2"/>
  <c r="V944" i="2"/>
  <c r="U944" i="2"/>
  <c r="D944" i="2"/>
  <c r="V943" i="2"/>
  <c r="U943" i="2"/>
  <c r="D943" i="2"/>
  <c r="V942" i="2"/>
  <c r="U942" i="2"/>
  <c r="D942" i="2"/>
  <c r="V941" i="2"/>
  <c r="U941" i="2"/>
  <c r="D941" i="2"/>
  <c r="V940" i="2"/>
  <c r="U940" i="2"/>
  <c r="D940" i="2"/>
  <c r="V939" i="2"/>
  <c r="U939" i="2"/>
  <c r="D939" i="2"/>
  <c r="V938" i="2"/>
  <c r="U938" i="2"/>
  <c r="D938" i="2"/>
  <c r="V937" i="2"/>
  <c r="U937" i="2"/>
  <c r="D937" i="2"/>
  <c r="V936" i="2"/>
  <c r="U936" i="2"/>
  <c r="D936" i="2"/>
  <c r="V935" i="2"/>
  <c r="U935" i="2"/>
  <c r="D935" i="2"/>
  <c r="V934" i="2"/>
  <c r="U934" i="2"/>
  <c r="D934" i="2"/>
  <c r="V933" i="2"/>
  <c r="U933" i="2"/>
  <c r="D933" i="2"/>
  <c r="V932" i="2"/>
  <c r="U932" i="2"/>
  <c r="D932" i="2"/>
  <c r="V931" i="2"/>
  <c r="U931" i="2"/>
  <c r="D931" i="2"/>
  <c r="V930" i="2"/>
  <c r="U930" i="2"/>
  <c r="D930" i="2"/>
  <c r="V929" i="2"/>
  <c r="U929" i="2"/>
  <c r="D929" i="2"/>
  <c r="V928" i="2"/>
  <c r="U928" i="2"/>
  <c r="D928" i="2"/>
  <c r="V927" i="2"/>
  <c r="U927" i="2"/>
  <c r="D927" i="2"/>
  <c r="V926" i="2"/>
  <c r="U926" i="2"/>
  <c r="D926" i="2"/>
  <c r="V925" i="2"/>
  <c r="U925" i="2"/>
  <c r="D925" i="2"/>
  <c r="V924" i="2"/>
  <c r="U924" i="2"/>
  <c r="D924" i="2"/>
  <c r="V923" i="2"/>
  <c r="U923" i="2"/>
  <c r="D923" i="2"/>
  <c r="V922" i="2"/>
  <c r="U922" i="2"/>
  <c r="D922" i="2"/>
  <c r="V921" i="2"/>
  <c r="U921" i="2"/>
  <c r="D921" i="2"/>
  <c r="V920" i="2"/>
  <c r="U920" i="2"/>
  <c r="D920" i="2"/>
  <c r="V919" i="2"/>
  <c r="U919" i="2"/>
  <c r="D919" i="2"/>
  <c r="V918" i="2"/>
  <c r="U918" i="2"/>
  <c r="D918" i="2"/>
  <c r="V917" i="2"/>
  <c r="U917" i="2"/>
  <c r="D917" i="2"/>
  <c r="V916" i="2"/>
  <c r="U916" i="2"/>
  <c r="D916" i="2"/>
  <c r="V915" i="2"/>
  <c r="U915" i="2"/>
  <c r="D915" i="2"/>
  <c r="V914" i="2"/>
  <c r="U914" i="2"/>
  <c r="D914" i="2"/>
  <c r="V913" i="2"/>
  <c r="U913" i="2"/>
  <c r="D913" i="2"/>
  <c r="V912" i="2"/>
  <c r="U912" i="2"/>
  <c r="D912" i="2"/>
  <c r="V911" i="2"/>
  <c r="U911" i="2"/>
  <c r="D911" i="2"/>
  <c r="V910" i="2"/>
  <c r="U910" i="2"/>
  <c r="D910" i="2"/>
  <c r="V909" i="2"/>
  <c r="U909" i="2"/>
  <c r="D909" i="2"/>
  <c r="V908" i="2"/>
  <c r="U908" i="2"/>
  <c r="D908" i="2"/>
  <c r="V907" i="2"/>
  <c r="U907" i="2"/>
  <c r="D907" i="2"/>
  <c r="V906" i="2"/>
  <c r="U906" i="2"/>
  <c r="D906" i="2"/>
  <c r="V905" i="2"/>
  <c r="U905" i="2"/>
  <c r="D905" i="2"/>
  <c r="V904" i="2"/>
  <c r="U904" i="2"/>
  <c r="D904" i="2"/>
  <c r="V903" i="2"/>
  <c r="U903" i="2"/>
  <c r="D903" i="2"/>
  <c r="V902" i="2"/>
  <c r="U902" i="2"/>
  <c r="D902" i="2"/>
  <c r="V901" i="2"/>
  <c r="U901" i="2"/>
  <c r="D901" i="2"/>
  <c r="V900" i="2"/>
  <c r="U900" i="2"/>
  <c r="D900" i="2"/>
  <c r="V899" i="2"/>
  <c r="U899" i="2"/>
  <c r="D899" i="2"/>
  <c r="V898" i="2"/>
  <c r="U898" i="2"/>
  <c r="D898" i="2"/>
  <c r="V897" i="2"/>
  <c r="U897" i="2"/>
  <c r="D897" i="2"/>
  <c r="V896" i="2"/>
  <c r="U896" i="2"/>
  <c r="D896" i="2"/>
  <c r="V895" i="2"/>
  <c r="U895" i="2"/>
  <c r="D895" i="2"/>
  <c r="V894" i="2"/>
  <c r="U894" i="2"/>
  <c r="D894" i="2"/>
  <c r="V893" i="2"/>
  <c r="U893" i="2"/>
  <c r="D893" i="2"/>
  <c r="V892" i="2"/>
  <c r="U892" i="2"/>
  <c r="D892" i="2"/>
  <c r="V891" i="2"/>
  <c r="U891" i="2"/>
  <c r="D891" i="2"/>
  <c r="V890" i="2"/>
  <c r="U890" i="2"/>
  <c r="D890" i="2"/>
  <c r="V889" i="2"/>
  <c r="U889" i="2"/>
  <c r="D889" i="2"/>
  <c r="V888" i="2"/>
  <c r="U888" i="2"/>
  <c r="D888" i="2"/>
  <c r="V887" i="2"/>
  <c r="U887" i="2"/>
  <c r="D887" i="2"/>
  <c r="V886" i="2"/>
  <c r="U886" i="2"/>
  <c r="D886" i="2"/>
  <c r="V885" i="2"/>
  <c r="U885" i="2"/>
  <c r="D885" i="2"/>
  <c r="V884" i="2"/>
  <c r="U884" i="2"/>
  <c r="D884" i="2"/>
  <c r="V883" i="2"/>
  <c r="U883" i="2"/>
  <c r="D883" i="2"/>
  <c r="V882" i="2"/>
  <c r="U882" i="2"/>
  <c r="D882" i="2"/>
  <c r="V881" i="2"/>
  <c r="U881" i="2"/>
  <c r="D881" i="2"/>
  <c r="V880" i="2"/>
  <c r="U880" i="2"/>
  <c r="D880" i="2"/>
  <c r="V879" i="2"/>
  <c r="U879" i="2"/>
  <c r="D879" i="2"/>
  <c r="V878" i="2"/>
  <c r="U878" i="2"/>
  <c r="D878" i="2"/>
  <c r="V877" i="2"/>
  <c r="U877" i="2"/>
  <c r="D877" i="2"/>
  <c r="V876" i="2"/>
  <c r="U876" i="2"/>
  <c r="D876" i="2"/>
  <c r="V875" i="2"/>
  <c r="U875" i="2"/>
  <c r="D875" i="2"/>
  <c r="V874" i="2"/>
  <c r="U874" i="2"/>
  <c r="D874" i="2"/>
  <c r="V873" i="2"/>
  <c r="U873" i="2"/>
  <c r="D873" i="2"/>
  <c r="V872" i="2"/>
  <c r="U872" i="2"/>
  <c r="D872" i="2"/>
  <c r="V871" i="2"/>
  <c r="U871" i="2"/>
  <c r="D871" i="2"/>
  <c r="V870" i="2"/>
  <c r="U870" i="2"/>
  <c r="D870" i="2"/>
  <c r="V869" i="2"/>
  <c r="U869" i="2"/>
  <c r="D869" i="2"/>
  <c r="V868" i="2"/>
  <c r="U868" i="2"/>
  <c r="D868" i="2"/>
  <c r="V867" i="2"/>
  <c r="U867" i="2"/>
  <c r="D867" i="2"/>
  <c r="V866" i="2"/>
  <c r="U866" i="2"/>
  <c r="D866" i="2"/>
  <c r="V865" i="2"/>
  <c r="U865" i="2"/>
  <c r="D865" i="2"/>
  <c r="V864" i="2"/>
  <c r="U864" i="2"/>
  <c r="D864" i="2"/>
  <c r="V863" i="2"/>
  <c r="U863" i="2"/>
  <c r="D863" i="2"/>
  <c r="V862" i="2"/>
  <c r="U862" i="2"/>
  <c r="D862" i="2"/>
  <c r="V861" i="2"/>
  <c r="U861" i="2"/>
  <c r="D861" i="2"/>
  <c r="V860" i="2"/>
  <c r="U860" i="2"/>
  <c r="D860" i="2"/>
  <c r="V859" i="2"/>
  <c r="U859" i="2"/>
  <c r="D859" i="2"/>
  <c r="V858" i="2"/>
  <c r="U858" i="2"/>
  <c r="D858" i="2"/>
  <c r="V857" i="2"/>
  <c r="U857" i="2"/>
  <c r="D857" i="2"/>
  <c r="V856" i="2"/>
  <c r="U856" i="2"/>
  <c r="D856" i="2"/>
  <c r="V855" i="2"/>
  <c r="U855" i="2"/>
  <c r="D855" i="2"/>
  <c r="V854" i="2"/>
  <c r="U854" i="2"/>
  <c r="D854" i="2"/>
  <c r="V853" i="2"/>
  <c r="U853" i="2"/>
  <c r="D853" i="2"/>
  <c r="V852" i="2"/>
  <c r="U852" i="2"/>
  <c r="D852" i="2"/>
  <c r="V851" i="2"/>
  <c r="U851" i="2"/>
  <c r="D851" i="2"/>
  <c r="V850" i="2"/>
  <c r="U850" i="2"/>
  <c r="D850" i="2"/>
  <c r="V849" i="2"/>
  <c r="U849" i="2"/>
  <c r="D849" i="2"/>
  <c r="V848" i="2"/>
  <c r="U848" i="2"/>
  <c r="D848" i="2"/>
  <c r="V847" i="2"/>
  <c r="U847" i="2"/>
  <c r="D847" i="2"/>
  <c r="V846" i="2"/>
  <c r="U846" i="2"/>
  <c r="D846" i="2"/>
  <c r="V845" i="2"/>
  <c r="U845" i="2"/>
  <c r="D845" i="2"/>
  <c r="V844" i="2"/>
  <c r="U844" i="2"/>
  <c r="D844" i="2"/>
  <c r="V843" i="2"/>
  <c r="U843" i="2"/>
  <c r="D843" i="2"/>
  <c r="V842" i="2"/>
  <c r="U842" i="2"/>
  <c r="D842" i="2"/>
  <c r="V841" i="2"/>
  <c r="U841" i="2"/>
  <c r="D841" i="2"/>
  <c r="V840" i="2"/>
  <c r="U840" i="2"/>
  <c r="D840" i="2"/>
  <c r="V839" i="2"/>
  <c r="U839" i="2"/>
  <c r="D839" i="2"/>
  <c r="V838" i="2"/>
  <c r="U838" i="2"/>
  <c r="D838" i="2"/>
  <c r="V837" i="2"/>
  <c r="U837" i="2"/>
  <c r="D837" i="2"/>
  <c r="V836" i="2"/>
  <c r="U836" i="2"/>
  <c r="D836" i="2"/>
  <c r="V835" i="2"/>
  <c r="U835" i="2"/>
  <c r="D835" i="2"/>
  <c r="V834" i="2"/>
  <c r="U834" i="2"/>
  <c r="D834" i="2"/>
  <c r="V833" i="2"/>
  <c r="U833" i="2"/>
  <c r="D833" i="2"/>
  <c r="V832" i="2"/>
  <c r="U832" i="2"/>
  <c r="D832" i="2"/>
  <c r="V831" i="2"/>
  <c r="U831" i="2"/>
  <c r="D831" i="2"/>
  <c r="V830" i="2"/>
  <c r="U830" i="2"/>
  <c r="D830" i="2"/>
  <c r="V829" i="2"/>
  <c r="U829" i="2"/>
  <c r="D829" i="2"/>
  <c r="V828" i="2"/>
  <c r="U828" i="2"/>
  <c r="D828" i="2"/>
  <c r="V827" i="2"/>
  <c r="U827" i="2"/>
  <c r="D827" i="2"/>
  <c r="V826" i="2"/>
  <c r="U826" i="2"/>
  <c r="D826" i="2"/>
  <c r="V825" i="2"/>
  <c r="U825" i="2"/>
  <c r="D825" i="2"/>
  <c r="V824" i="2"/>
  <c r="U824" i="2"/>
  <c r="D824" i="2"/>
  <c r="V823" i="2"/>
  <c r="U823" i="2"/>
  <c r="D823" i="2"/>
  <c r="V822" i="2"/>
  <c r="U822" i="2"/>
  <c r="D822" i="2"/>
  <c r="V821" i="2"/>
  <c r="U821" i="2"/>
  <c r="D821" i="2"/>
  <c r="V820" i="2"/>
  <c r="U820" i="2"/>
  <c r="D820" i="2"/>
  <c r="V819" i="2"/>
  <c r="U819" i="2"/>
  <c r="D819" i="2"/>
  <c r="V818" i="2"/>
  <c r="U818" i="2"/>
  <c r="D818" i="2"/>
  <c r="V817" i="2"/>
  <c r="U817" i="2"/>
  <c r="D817" i="2"/>
  <c r="V816" i="2"/>
  <c r="U816" i="2"/>
  <c r="D816" i="2"/>
  <c r="V815" i="2"/>
  <c r="U815" i="2"/>
  <c r="D815" i="2"/>
  <c r="V814" i="2"/>
  <c r="U814" i="2"/>
  <c r="D814" i="2"/>
  <c r="V813" i="2"/>
  <c r="U813" i="2"/>
  <c r="D813" i="2"/>
  <c r="V812" i="2"/>
  <c r="U812" i="2"/>
  <c r="D812" i="2"/>
  <c r="V811" i="2"/>
  <c r="U811" i="2"/>
  <c r="D811" i="2"/>
  <c r="V810" i="2"/>
  <c r="U810" i="2"/>
  <c r="D810" i="2"/>
  <c r="V809" i="2"/>
  <c r="U809" i="2"/>
  <c r="D809" i="2"/>
  <c r="V808" i="2"/>
  <c r="U808" i="2"/>
  <c r="D808" i="2"/>
  <c r="V807" i="2"/>
  <c r="U807" i="2"/>
  <c r="D807" i="2"/>
  <c r="V806" i="2"/>
  <c r="U806" i="2"/>
  <c r="D806" i="2"/>
  <c r="V805" i="2"/>
  <c r="U805" i="2"/>
  <c r="D805" i="2"/>
  <c r="V804" i="2"/>
  <c r="U804" i="2"/>
  <c r="D804" i="2"/>
  <c r="V803" i="2"/>
  <c r="U803" i="2"/>
  <c r="D803" i="2"/>
  <c r="V802" i="2"/>
  <c r="U802" i="2"/>
  <c r="D802" i="2"/>
  <c r="V801" i="2"/>
  <c r="U801" i="2"/>
  <c r="D801" i="2"/>
  <c r="V800" i="2"/>
  <c r="U800" i="2"/>
  <c r="D800" i="2"/>
  <c r="V799" i="2"/>
  <c r="U799" i="2"/>
  <c r="D799" i="2"/>
  <c r="V798" i="2"/>
  <c r="U798" i="2"/>
  <c r="D798" i="2"/>
  <c r="V797" i="2"/>
  <c r="U797" i="2"/>
  <c r="D797" i="2"/>
  <c r="V796" i="2"/>
  <c r="U796" i="2"/>
  <c r="D796" i="2"/>
  <c r="V795" i="2"/>
  <c r="U795" i="2"/>
  <c r="D795" i="2"/>
  <c r="V794" i="2"/>
  <c r="U794" i="2"/>
  <c r="D794" i="2"/>
  <c r="V793" i="2"/>
  <c r="U793" i="2"/>
  <c r="D793" i="2"/>
  <c r="V792" i="2"/>
  <c r="U792" i="2"/>
  <c r="D792" i="2"/>
  <c r="V791" i="2"/>
  <c r="U791" i="2"/>
  <c r="D791" i="2"/>
  <c r="V790" i="2"/>
  <c r="U790" i="2"/>
  <c r="D790" i="2"/>
  <c r="V789" i="2"/>
  <c r="U789" i="2"/>
  <c r="D789" i="2"/>
  <c r="V788" i="2"/>
  <c r="U788" i="2"/>
  <c r="D788" i="2"/>
  <c r="V787" i="2"/>
  <c r="U787" i="2"/>
  <c r="D787" i="2"/>
  <c r="V786" i="2"/>
  <c r="U786" i="2"/>
  <c r="D786" i="2"/>
  <c r="V785" i="2"/>
  <c r="U785" i="2"/>
  <c r="D785" i="2"/>
  <c r="V784" i="2"/>
  <c r="U784" i="2"/>
  <c r="D784" i="2"/>
  <c r="V783" i="2"/>
  <c r="U783" i="2"/>
  <c r="D783" i="2"/>
  <c r="V782" i="2"/>
  <c r="U782" i="2"/>
  <c r="D782" i="2"/>
  <c r="V781" i="2"/>
  <c r="U781" i="2"/>
  <c r="D781" i="2"/>
  <c r="V780" i="2"/>
  <c r="U780" i="2"/>
  <c r="D780" i="2"/>
  <c r="V779" i="2"/>
  <c r="U779" i="2"/>
  <c r="D779" i="2"/>
  <c r="V778" i="2"/>
  <c r="U778" i="2"/>
  <c r="D778" i="2"/>
  <c r="V777" i="2"/>
  <c r="U777" i="2"/>
  <c r="D777" i="2"/>
  <c r="V776" i="2"/>
  <c r="U776" i="2"/>
  <c r="D776" i="2"/>
  <c r="V775" i="2"/>
  <c r="U775" i="2"/>
  <c r="D775" i="2"/>
  <c r="V774" i="2"/>
  <c r="U774" i="2"/>
  <c r="D774" i="2"/>
  <c r="V773" i="2"/>
  <c r="U773" i="2"/>
  <c r="D773" i="2"/>
  <c r="V772" i="2"/>
  <c r="U772" i="2"/>
  <c r="D772" i="2"/>
  <c r="V771" i="2"/>
  <c r="U771" i="2"/>
  <c r="D771" i="2"/>
  <c r="V770" i="2"/>
  <c r="U770" i="2"/>
  <c r="D770" i="2"/>
  <c r="V769" i="2"/>
  <c r="U769" i="2"/>
  <c r="D769" i="2"/>
  <c r="V768" i="2"/>
  <c r="U768" i="2"/>
  <c r="D768" i="2"/>
  <c r="V767" i="2"/>
  <c r="U767" i="2"/>
  <c r="D767" i="2"/>
  <c r="V766" i="2"/>
  <c r="U766" i="2"/>
  <c r="D766" i="2"/>
  <c r="V765" i="2"/>
  <c r="U765" i="2"/>
  <c r="D765" i="2"/>
  <c r="V764" i="2"/>
  <c r="U764" i="2"/>
  <c r="D764" i="2"/>
  <c r="V763" i="2"/>
  <c r="U763" i="2"/>
  <c r="D763" i="2"/>
  <c r="V762" i="2"/>
  <c r="U762" i="2"/>
  <c r="D762" i="2"/>
  <c r="V761" i="2"/>
  <c r="U761" i="2"/>
  <c r="D761" i="2"/>
  <c r="V760" i="2"/>
  <c r="U760" i="2"/>
  <c r="D760" i="2"/>
  <c r="V759" i="2"/>
  <c r="U759" i="2"/>
  <c r="D759" i="2"/>
  <c r="V758" i="2"/>
  <c r="U758" i="2"/>
  <c r="D758" i="2"/>
  <c r="V757" i="2"/>
  <c r="U757" i="2"/>
  <c r="D757" i="2"/>
  <c r="V756" i="2"/>
  <c r="U756" i="2"/>
  <c r="D756" i="2"/>
  <c r="V755" i="2"/>
  <c r="U755" i="2"/>
  <c r="D755" i="2"/>
  <c r="V754" i="2"/>
  <c r="U754" i="2"/>
  <c r="D754" i="2"/>
  <c r="V753" i="2"/>
  <c r="U753" i="2"/>
  <c r="D753" i="2"/>
  <c r="V752" i="2"/>
  <c r="U752" i="2"/>
  <c r="D752" i="2"/>
  <c r="V751" i="2"/>
  <c r="U751" i="2"/>
  <c r="D751" i="2"/>
  <c r="V750" i="2"/>
  <c r="U750" i="2"/>
  <c r="D750" i="2"/>
  <c r="V749" i="2"/>
  <c r="U749" i="2"/>
  <c r="D749" i="2"/>
  <c r="V748" i="2"/>
  <c r="U748" i="2"/>
  <c r="D748" i="2"/>
  <c r="V747" i="2"/>
  <c r="U747" i="2"/>
  <c r="D747" i="2"/>
  <c r="V746" i="2"/>
  <c r="U746" i="2"/>
  <c r="D746" i="2"/>
  <c r="V745" i="2"/>
  <c r="U745" i="2"/>
  <c r="D745" i="2"/>
  <c r="V744" i="2"/>
  <c r="U744" i="2"/>
  <c r="D744" i="2"/>
  <c r="V743" i="2"/>
  <c r="U743" i="2"/>
  <c r="D743" i="2"/>
  <c r="V742" i="2"/>
  <c r="U742" i="2"/>
  <c r="D742" i="2"/>
  <c r="V741" i="2"/>
  <c r="U741" i="2"/>
  <c r="D741" i="2"/>
  <c r="V740" i="2"/>
  <c r="U740" i="2"/>
  <c r="D740" i="2"/>
  <c r="V739" i="2"/>
  <c r="U739" i="2"/>
  <c r="D739" i="2"/>
  <c r="V738" i="2"/>
  <c r="U738" i="2"/>
  <c r="D738" i="2"/>
  <c r="V737" i="2"/>
  <c r="U737" i="2"/>
  <c r="D737" i="2"/>
  <c r="V736" i="2"/>
  <c r="U736" i="2"/>
  <c r="D736" i="2"/>
  <c r="V735" i="2"/>
  <c r="U735" i="2"/>
  <c r="D735" i="2"/>
  <c r="V734" i="2"/>
  <c r="U734" i="2"/>
  <c r="D734" i="2"/>
  <c r="V733" i="2"/>
  <c r="U733" i="2"/>
  <c r="D733" i="2"/>
  <c r="V732" i="2"/>
  <c r="U732" i="2"/>
  <c r="D732" i="2"/>
  <c r="V731" i="2"/>
  <c r="U731" i="2"/>
  <c r="D731" i="2"/>
  <c r="V730" i="2"/>
  <c r="U730" i="2"/>
  <c r="D730" i="2"/>
  <c r="V729" i="2"/>
  <c r="U729" i="2"/>
  <c r="D729" i="2"/>
  <c r="V728" i="2"/>
  <c r="U728" i="2"/>
  <c r="D728" i="2"/>
  <c r="V727" i="2"/>
  <c r="U727" i="2"/>
  <c r="D727" i="2"/>
  <c r="V726" i="2"/>
  <c r="U726" i="2"/>
  <c r="D726" i="2"/>
  <c r="V725" i="2"/>
  <c r="U725" i="2"/>
  <c r="D725" i="2"/>
  <c r="V724" i="2"/>
  <c r="U724" i="2"/>
  <c r="D724" i="2"/>
  <c r="V723" i="2"/>
  <c r="U723" i="2"/>
  <c r="D723" i="2"/>
  <c r="V722" i="2"/>
  <c r="U722" i="2"/>
  <c r="D722" i="2"/>
  <c r="V721" i="2"/>
  <c r="U721" i="2"/>
  <c r="D721" i="2"/>
  <c r="V720" i="2"/>
  <c r="U720" i="2"/>
  <c r="D720" i="2"/>
  <c r="V719" i="2"/>
  <c r="U719" i="2"/>
  <c r="D719" i="2"/>
  <c r="V718" i="2"/>
  <c r="U718" i="2"/>
  <c r="D718" i="2"/>
  <c r="V717" i="2"/>
  <c r="U717" i="2"/>
  <c r="D717" i="2"/>
  <c r="V716" i="2"/>
  <c r="U716" i="2"/>
  <c r="D716" i="2"/>
  <c r="V715" i="2"/>
  <c r="U715" i="2"/>
  <c r="D715" i="2"/>
  <c r="V714" i="2"/>
  <c r="U714" i="2"/>
  <c r="D714" i="2"/>
  <c r="V713" i="2"/>
  <c r="U713" i="2"/>
  <c r="D713" i="2"/>
  <c r="V712" i="2"/>
  <c r="U712" i="2"/>
  <c r="D712" i="2"/>
  <c r="V711" i="2"/>
  <c r="U711" i="2"/>
  <c r="D711" i="2"/>
  <c r="V710" i="2"/>
  <c r="U710" i="2"/>
  <c r="D710" i="2"/>
  <c r="V709" i="2"/>
  <c r="U709" i="2"/>
  <c r="D709" i="2"/>
  <c r="V708" i="2"/>
  <c r="U708" i="2"/>
  <c r="D708" i="2"/>
  <c r="V707" i="2"/>
  <c r="U707" i="2"/>
  <c r="D707" i="2"/>
  <c r="V706" i="2"/>
  <c r="U706" i="2"/>
  <c r="D706" i="2"/>
  <c r="V705" i="2"/>
  <c r="U705" i="2"/>
  <c r="D705" i="2"/>
  <c r="V704" i="2"/>
  <c r="U704" i="2"/>
  <c r="D704" i="2"/>
  <c r="V703" i="2"/>
  <c r="U703" i="2"/>
  <c r="D703" i="2"/>
  <c r="V702" i="2"/>
  <c r="U702" i="2"/>
  <c r="D702" i="2"/>
  <c r="V701" i="2"/>
  <c r="U701" i="2"/>
  <c r="D701" i="2"/>
  <c r="V700" i="2"/>
  <c r="U700" i="2"/>
  <c r="D700" i="2"/>
  <c r="V699" i="2"/>
  <c r="U699" i="2"/>
  <c r="D699" i="2"/>
  <c r="V698" i="2"/>
  <c r="U698" i="2"/>
  <c r="D698" i="2"/>
  <c r="V697" i="2"/>
  <c r="U697" i="2"/>
  <c r="D697" i="2"/>
  <c r="V696" i="2"/>
  <c r="U696" i="2"/>
  <c r="D696" i="2"/>
  <c r="V695" i="2"/>
  <c r="U695" i="2"/>
  <c r="D695" i="2"/>
  <c r="V694" i="2"/>
  <c r="U694" i="2"/>
  <c r="D694" i="2"/>
  <c r="V693" i="2"/>
  <c r="U693" i="2"/>
  <c r="D693" i="2"/>
  <c r="V692" i="2"/>
  <c r="U692" i="2"/>
  <c r="D692" i="2"/>
  <c r="V691" i="2"/>
  <c r="U691" i="2"/>
  <c r="D691" i="2"/>
  <c r="V690" i="2"/>
  <c r="U690" i="2"/>
  <c r="D690" i="2"/>
  <c r="V689" i="2"/>
  <c r="U689" i="2"/>
  <c r="D689" i="2"/>
  <c r="V688" i="2"/>
  <c r="U688" i="2"/>
  <c r="D688" i="2"/>
  <c r="V687" i="2"/>
  <c r="U687" i="2"/>
  <c r="D687" i="2"/>
  <c r="V686" i="2"/>
  <c r="U686" i="2"/>
  <c r="D686" i="2"/>
  <c r="V685" i="2"/>
  <c r="U685" i="2"/>
  <c r="D685" i="2"/>
  <c r="V684" i="2"/>
  <c r="U684" i="2"/>
  <c r="D684" i="2"/>
  <c r="V683" i="2"/>
  <c r="U683" i="2"/>
  <c r="D683" i="2"/>
  <c r="V682" i="2"/>
  <c r="U682" i="2"/>
  <c r="D682" i="2"/>
  <c r="V681" i="2"/>
  <c r="U681" i="2"/>
  <c r="D681" i="2"/>
  <c r="V680" i="2"/>
  <c r="U680" i="2"/>
  <c r="D680" i="2"/>
  <c r="V679" i="2"/>
  <c r="U679" i="2"/>
  <c r="D679" i="2"/>
  <c r="V678" i="2"/>
  <c r="U678" i="2"/>
  <c r="D678" i="2"/>
  <c r="V677" i="2"/>
  <c r="U677" i="2"/>
  <c r="D677" i="2"/>
  <c r="V676" i="2"/>
  <c r="U676" i="2"/>
  <c r="D676" i="2"/>
  <c r="V675" i="2"/>
  <c r="U675" i="2"/>
  <c r="D675" i="2"/>
  <c r="V674" i="2"/>
  <c r="U674" i="2"/>
  <c r="D674" i="2"/>
  <c r="V673" i="2"/>
  <c r="U673" i="2"/>
  <c r="D673" i="2"/>
  <c r="V672" i="2"/>
  <c r="U672" i="2"/>
  <c r="D672" i="2"/>
  <c r="V671" i="2"/>
  <c r="U671" i="2"/>
  <c r="D671" i="2"/>
  <c r="V670" i="2"/>
  <c r="U670" i="2"/>
  <c r="D670" i="2"/>
  <c r="V669" i="2"/>
  <c r="U669" i="2"/>
  <c r="D669" i="2"/>
  <c r="V668" i="2"/>
  <c r="U668" i="2"/>
  <c r="D668" i="2"/>
  <c r="V667" i="2"/>
  <c r="U667" i="2"/>
  <c r="D667" i="2"/>
  <c r="V666" i="2"/>
  <c r="U666" i="2"/>
  <c r="D666" i="2"/>
  <c r="V665" i="2"/>
  <c r="U665" i="2"/>
  <c r="D665" i="2"/>
  <c r="V664" i="2"/>
  <c r="U664" i="2"/>
  <c r="D664" i="2"/>
  <c r="V663" i="2"/>
  <c r="U663" i="2"/>
  <c r="D663" i="2"/>
  <c r="V662" i="2"/>
  <c r="U662" i="2"/>
  <c r="D662" i="2"/>
  <c r="V661" i="2"/>
  <c r="U661" i="2"/>
  <c r="D661" i="2"/>
  <c r="V660" i="2"/>
  <c r="U660" i="2"/>
  <c r="D660" i="2"/>
  <c r="V659" i="2"/>
  <c r="U659" i="2"/>
  <c r="D659" i="2"/>
  <c r="V658" i="2"/>
  <c r="U658" i="2"/>
  <c r="D658" i="2"/>
  <c r="V657" i="2"/>
  <c r="U657" i="2"/>
  <c r="D657" i="2"/>
  <c r="V656" i="2"/>
  <c r="U656" i="2"/>
  <c r="D656" i="2"/>
  <c r="V655" i="2"/>
  <c r="U655" i="2"/>
  <c r="D655" i="2"/>
  <c r="V654" i="2"/>
  <c r="U654" i="2"/>
  <c r="D654" i="2"/>
  <c r="V653" i="2"/>
  <c r="U653" i="2"/>
  <c r="D653" i="2"/>
  <c r="V652" i="2"/>
  <c r="U652" i="2"/>
  <c r="D652" i="2"/>
  <c r="V651" i="2"/>
  <c r="U651" i="2"/>
  <c r="D651" i="2"/>
  <c r="V650" i="2"/>
  <c r="U650" i="2"/>
  <c r="D650" i="2"/>
  <c r="V649" i="2"/>
  <c r="U649" i="2"/>
  <c r="D649" i="2"/>
  <c r="V648" i="2"/>
  <c r="U648" i="2"/>
  <c r="D648" i="2"/>
  <c r="V647" i="2"/>
  <c r="U647" i="2"/>
  <c r="D647" i="2"/>
  <c r="V646" i="2"/>
  <c r="U646" i="2"/>
  <c r="D646" i="2"/>
  <c r="V645" i="2"/>
  <c r="U645" i="2"/>
  <c r="D645" i="2"/>
  <c r="V644" i="2"/>
  <c r="U644" i="2"/>
  <c r="D644" i="2"/>
  <c r="V643" i="2"/>
  <c r="U643" i="2"/>
  <c r="D643" i="2"/>
  <c r="V642" i="2"/>
  <c r="U642" i="2"/>
  <c r="D642" i="2"/>
  <c r="V641" i="2"/>
  <c r="U641" i="2"/>
  <c r="D641" i="2"/>
  <c r="V640" i="2"/>
  <c r="U640" i="2"/>
  <c r="D640" i="2"/>
  <c r="V639" i="2"/>
  <c r="U639" i="2"/>
  <c r="D639" i="2"/>
  <c r="V638" i="2"/>
  <c r="U638" i="2"/>
  <c r="D638" i="2"/>
  <c r="V637" i="2"/>
  <c r="U637" i="2"/>
  <c r="D637" i="2"/>
  <c r="V636" i="2"/>
  <c r="U636" i="2"/>
  <c r="D636" i="2"/>
  <c r="V635" i="2"/>
  <c r="U635" i="2"/>
  <c r="D635" i="2"/>
  <c r="V634" i="2"/>
  <c r="U634" i="2"/>
  <c r="D634" i="2"/>
  <c r="V633" i="2"/>
  <c r="U633" i="2"/>
  <c r="D633" i="2"/>
  <c r="V632" i="2"/>
  <c r="U632" i="2"/>
  <c r="D632" i="2"/>
  <c r="V631" i="2"/>
  <c r="U631" i="2"/>
  <c r="D631" i="2"/>
  <c r="V630" i="2"/>
  <c r="U630" i="2"/>
  <c r="D630" i="2"/>
  <c r="V629" i="2"/>
  <c r="U629" i="2"/>
  <c r="D629" i="2"/>
  <c r="V628" i="2"/>
  <c r="U628" i="2"/>
  <c r="D628" i="2"/>
  <c r="V627" i="2"/>
  <c r="U627" i="2"/>
  <c r="D627" i="2"/>
  <c r="V626" i="2"/>
  <c r="U626" i="2"/>
  <c r="D626" i="2"/>
  <c r="V625" i="2"/>
  <c r="U625" i="2"/>
  <c r="D625" i="2"/>
  <c r="V624" i="2"/>
  <c r="U624" i="2"/>
  <c r="D624" i="2"/>
  <c r="V623" i="2"/>
  <c r="U623" i="2"/>
  <c r="D623" i="2"/>
  <c r="V622" i="2"/>
  <c r="U622" i="2"/>
  <c r="D622" i="2"/>
  <c r="V621" i="2"/>
  <c r="U621" i="2"/>
  <c r="D621" i="2"/>
  <c r="V620" i="2"/>
  <c r="U620" i="2"/>
  <c r="D620" i="2"/>
  <c r="V619" i="2"/>
  <c r="U619" i="2"/>
  <c r="D619" i="2"/>
  <c r="V618" i="2"/>
  <c r="U618" i="2"/>
  <c r="D618" i="2"/>
  <c r="V617" i="2"/>
  <c r="U617" i="2"/>
  <c r="D617" i="2"/>
  <c r="V616" i="2"/>
  <c r="U616" i="2"/>
  <c r="D616" i="2"/>
  <c r="V615" i="2"/>
  <c r="U615" i="2"/>
  <c r="D615" i="2"/>
  <c r="V614" i="2"/>
  <c r="U614" i="2"/>
  <c r="D614" i="2"/>
  <c r="V613" i="2"/>
  <c r="U613" i="2"/>
  <c r="D613" i="2"/>
  <c r="V612" i="2"/>
  <c r="U612" i="2"/>
  <c r="D612" i="2"/>
  <c r="V611" i="2"/>
  <c r="U611" i="2"/>
  <c r="D611" i="2"/>
  <c r="V610" i="2"/>
  <c r="U610" i="2"/>
  <c r="D610" i="2"/>
  <c r="V609" i="2"/>
  <c r="U609" i="2"/>
  <c r="D609" i="2"/>
  <c r="V608" i="2"/>
  <c r="U608" i="2"/>
  <c r="D608" i="2"/>
  <c r="V607" i="2"/>
  <c r="U607" i="2"/>
  <c r="D607" i="2"/>
  <c r="V606" i="2"/>
  <c r="U606" i="2"/>
  <c r="D606" i="2"/>
  <c r="V605" i="2"/>
  <c r="U605" i="2"/>
  <c r="D605" i="2"/>
  <c r="V604" i="2"/>
  <c r="U604" i="2"/>
  <c r="D604" i="2"/>
  <c r="V603" i="2"/>
  <c r="U603" i="2"/>
  <c r="D603" i="2"/>
  <c r="V602" i="2"/>
  <c r="U602" i="2"/>
  <c r="D602" i="2"/>
  <c r="V601" i="2"/>
  <c r="U601" i="2"/>
  <c r="D601" i="2"/>
  <c r="V600" i="2"/>
  <c r="U600" i="2"/>
  <c r="D600" i="2"/>
  <c r="V599" i="2"/>
  <c r="U599" i="2"/>
  <c r="D599" i="2"/>
  <c r="V598" i="2"/>
  <c r="U598" i="2"/>
  <c r="D598" i="2"/>
  <c r="V597" i="2"/>
  <c r="U597" i="2"/>
  <c r="D597" i="2"/>
  <c r="V596" i="2"/>
  <c r="U596" i="2"/>
  <c r="D596" i="2"/>
  <c r="V595" i="2"/>
  <c r="U595" i="2"/>
  <c r="D595" i="2"/>
  <c r="V594" i="2"/>
  <c r="U594" i="2"/>
  <c r="D594" i="2"/>
  <c r="V593" i="2"/>
  <c r="U593" i="2"/>
  <c r="D593" i="2"/>
  <c r="V592" i="2"/>
  <c r="U592" i="2"/>
  <c r="D592" i="2"/>
  <c r="V591" i="2"/>
  <c r="U591" i="2"/>
  <c r="D591" i="2"/>
  <c r="V590" i="2"/>
  <c r="U590" i="2"/>
  <c r="D590" i="2"/>
  <c r="V589" i="2"/>
  <c r="U589" i="2"/>
  <c r="D589" i="2"/>
  <c r="V588" i="2"/>
  <c r="U588" i="2"/>
  <c r="D588" i="2"/>
  <c r="V587" i="2"/>
  <c r="U587" i="2"/>
  <c r="D587" i="2"/>
  <c r="V586" i="2"/>
  <c r="U586" i="2"/>
  <c r="D586" i="2"/>
  <c r="V585" i="2"/>
  <c r="U585" i="2"/>
  <c r="D585" i="2"/>
  <c r="V584" i="2"/>
  <c r="U584" i="2"/>
  <c r="D584" i="2"/>
  <c r="V583" i="2"/>
  <c r="U583" i="2"/>
  <c r="D583" i="2"/>
  <c r="V582" i="2"/>
  <c r="U582" i="2"/>
  <c r="D582" i="2"/>
  <c r="V581" i="2"/>
  <c r="U581" i="2"/>
  <c r="D581" i="2"/>
  <c r="V580" i="2"/>
  <c r="U580" i="2"/>
  <c r="D580" i="2"/>
  <c r="V579" i="2"/>
  <c r="U579" i="2"/>
  <c r="D579" i="2"/>
  <c r="V578" i="2"/>
  <c r="U578" i="2"/>
  <c r="D578" i="2"/>
  <c r="V577" i="2"/>
  <c r="U577" i="2"/>
  <c r="D577" i="2"/>
  <c r="V576" i="2"/>
  <c r="U576" i="2"/>
  <c r="D576" i="2"/>
  <c r="V575" i="2"/>
  <c r="U575" i="2"/>
  <c r="D575" i="2"/>
  <c r="V574" i="2"/>
  <c r="U574" i="2"/>
  <c r="D574" i="2"/>
  <c r="V573" i="2"/>
  <c r="U573" i="2"/>
  <c r="D573" i="2"/>
  <c r="V572" i="2"/>
  <c r="U572" i="2"/>
  <c r="D572" i="2"/>
  <c r="V571" i="2"/>
  <c r="U571" i="2"/>
  <c r="D571" i="2"/>
  <c r="V570" i="2"/>
  <c r="U570" i="2"/>
  <c r="D570" i="2"/>
  <c r="V569" i="2"/>
  <c r="U569" i="2"/>
  <c r="D569" i="2"/>
  <c r="V568" i="2"/>
  <c r="U568" i="2"/>
  <c r="D568" i="2"/>
  <c r="V567" i="2"/>
  <c r="U567" i="2"/>
  <c r="D567" i="2"/>
  <c r="V566" i="2"/>
  <c r="U566" i="2"/>
  <c r="D566" i="2"/>
  <c r="V565" i="2"/>
  <c r="U565" i="2"/>
  <c r="D565" i="2"/>
  <c r="V564" i="2"/>
  <c r="U564" i="2"/>
  <c r="D564" i="2"/>
  <c r="V563" i="2"/>
  <c r="U563" i="2"/>
  <c r="D563" i="2"/>
  <c r="V562" i="2"/>
  <c r="U562" i="2"/>
  <c r="D562" i="2"/>
  <c r="V561" i="2"/>
  <c r="U561" i="2"/>
  <c r="D561" i="2"/>
  <c r="V560" i="2"/>
  <c r="U560" i="2"/>
  <c r="D560" i="2"/>
  <c r="V559" i="2"/>
  <c r="U559" i="2"/>
  <c r="D559" i="2"/>
  <c r="V558" i="2"/>
  <c r="U558" i="2"/>
  <c r="D558" i="2"/>
  <c r="V557" i="2"/>
  <c r="U557" i="2"/>
  <c r="D557" i="2"/>
  <c r="V556" i="2"/>
  <c r="U556" i="2"/>
  <c r="D556" i="2"/>
  <c r="V555" i="2"/>
  <c r="U555" i="2"/>
  <c r="D555" i="2"/>
  <c r="V554" i="2"/>
  <c r="U554" i="2"/>
  <c r="D554" i="2"/>
  <c r="V553" i="2"/>
  <c r="U553" i="2"/>
  <c r="D553" i="2"/>
  <c r="V552" i="2"/>
  <c r="U552" i="2"/>
  <c r="D552" i="2"/>
  <c r="V551" i="2"/>
  <c r="U551" i="2"/>
  <c r="D551" i="2"/>
  <c r="V550" i="2"/>
  <c r="U550" i="2"/>
  <c r="D550" i="2"/>
  <c r="V549" i="2"/>
  <c r="U549" i="2"/>
  <c r="D549" i="2"/>
  <c r="V548" i="2"/>
  <c r="U548" i="2"/>
  <c r="D548" i="2"/>
  <c r="V547" i="2"/>
  <c r="U547" i="2"/>
  <c r="D547" i="2"/>
  <c r="V546" i="2"/>
  <c r="U546" i="2"/>
  <c r="D546" i="2"/>
  <c r="V545" i="2"/>
  <c r="U545" i="2"/>
  <c r="D545" i="2"/>
  <c r="V544" i="2"/>
  <c r="U544" i="2"/>
  <c r="D544" i="2"/>
  <c r="V543" i="2"/>
  <c r="U543" i="2"/>
  <c r="D543" i="2"/>
  <c r="V542" i="2"/>
  <c r="U542" i="2"/>
  <c r="D542" i="2"/>
  <c r="V541" i="2"/>
  <c r="U541" i="2"/>
  <c r="D541" i="2"/>
  <c r="V540" i="2"/>
  <c r="U540" i="2"/>
  <c r="D540" i="2"/>
  <c r="V539" i="2"/>
  <c r="U539" i="2"/>
  <c r="D539" i="2"/>
  <c r="V538" i="2"/>
  <c r="U538" i="2"/>
  <c r="D538" i="2"/>
  <c r="V537" i="2"/>
  <c r="U537" i="2"/>
  <c r="D537" i="2"/>
  <c r="V536" i="2"/>
  <c r="U536" i="2"/>
  <c r="D536" i="2"/>
  <c r="V535" i="2"/>
  <c r="U535" i="2"/>
  <c r="D535" i="2"/>
  <c r="V534" i="2"/>
  <c r="U534" i="2"/>
  <c r="D534" i="2"/>
  <c r="V533" i="2"/>
  <c r="U533" i="2"/>
  <c r="D533" i="2"/>
  <c r="V532" i="2"/>
  <c r="U532" i="2"/>
  <c r="D532" i="2"/>
  <c r="V531" i="2"/>
  <c r="U531" i="2"/>
  <c r="D531" i="2"/>
  <c r="V530" i="2"/>
  <c r="U530" i="2"/>
  <c r="D530" i="2"/>
  <c r="V529" i="2"/>
  <c r="U529" i="2"/>
  <c r="D529" i="2"/>
  <c r="V528" i="2"/>
  <c r="U528" i="2"/>
  <c r="D528" i="2"/>
  <c r="V527" i="2"/>
  <c r="U527" i="2"/>
  <c r="D527" i="2"/>
  <c r="V526" i="2"/>
  <c r="U526" i="2"/>
  <c r="D526" i="2"/>
  <c r="V525" i="2"/>
  <c r="U525" i="2"/>
  <c r="D525" i="2"/>
  <c r="V524" i="2"/>
  <c r="U524" i="2"/>
  <c r="D524" i="2"/>
  <c r="V523" i="2"/>
  <c r="U523" i="2"/>
  <c r="D523" i="2"/>
  <c r="V522" i="2"/>
  <c r="U522" i="2"/>
  <c r="D522" i="2"/>
  <c r="V521" i="2"/>
  <c r="U521" i="2"/>
  <c r="D521" i="2"/>
  <c r="V520" i="2"/>
  <c r="U520" i="2"/>
  <c r="D520" i="2"/>
  <c r="V519" i="2"/>
  <c r="U519" i="2"/>
  <c r="D519" i="2"/>
  <c r="V518" i="2"/>
  <c r="U518" i="2"/>
  <c r="D518" i="2"/>
  <c r="V517" i="2"/>
  <c r="U517" i="2"/>
  <c r="D517" i="2"/>
  <c r="V516" i="2"/>
  <c r="U516" i="2"/>
  <c r="D516" i="2"/>
  <c r="V515" i="2"/>
  <c r="U515" i="2"/>
  <c r="D515" i="2"/>
  <c r="V514" i="2"/>
  <c r="U514" i="2"/>
  <c r="D514" i="2"/>
  <c r="V513" i="2"/>
  <c r="U513" i="2"/>
  <c r="D513" i="2"/>
  <c r="V512" i="2"/>
  <c r="U512" i="2"/>
  <c r="D512" i="2"/>
  <c r="V511" i="2"/>
  <c r="U511" i="2"/>
  <c r="D511" i="2"/>
  <c r="V510" i="2"/>
  <c r="U510" i="2"/>
  <c r="D510" i="2"/>
  <c r="V509" i="2"/>
  <c r="U509" i="2"/>
  <c r="D509" i="2"/>
  <c r="V508" i="2"/>
  <c r="U508" i="2"/>
  <c r="D508" i="2"/>
  <c r="V507" i="2"/>
  <c r="U507" i="2"/>
  <c r="D507" i="2"/>
  <c r="V506" i="2"/>
  <c r="U506" i="2"/>
  <c r="D506" i="2"/>
  <c r="V505" i="2"/>
  <c r="U505" i="2"/>
  <c r="D505" i="2"/>
  <c r="V504" i="2"/>
  <c r="U504" i="2"/>
  <c r="D504" i="2"/>
  <c r="V503" i="2"/>
  <c r="U503" i="2"/>
  <c r="D503" i="2"/>
  <c r="V502" i="2"/>
  <c r="U502" i="2"/>
  <c r="D502" i="2"/>
  <c r="V501" i="2"/>
  <c r="U501" i="2"/>
  <c r="D501" i="2"/>
  <c r="V500" i="2"/>
  <c r="U500" i="2"/>
  <c r="D500" i="2"/>
  <c r="V499" i="2"/>
  <c r="U499" i="2"/>
  <c r="D499" i="2"/>
  <c r="V498" i="2"/>
  <c r="U498" i="2"/>
  <c r="D498" i="2"/>
  <c r="V497" i="2"/>
  <c r="U497" i="2"/>
  <c r="D497" i="2"/>
  <c r="V496" i="2"/>
  <c r="U496" i="2"/>
  <c r="D496" i="2"/>
  <c r="V495" i="2"/>
  <c r="U495" i="2"/>
  <c r="D495" i="2"/>
  <c r="V494" i="2"/>
  <c r="U494" i="2"/>
  <c r="D494" i="2"/>
  <c r="V493" i="2"/>
  <c r="U493" i="2"/>
  <c r="D493" i="2"/>
  <c r="V492" i="2"/>
  <c r="U492" i="2"/>
  <c r="D492" i="2"/>
  <c r="V491" i="2"/>
  <c r="U491" i="2"/>
  <c r="D491" i="2"/>
  <c r="V490" i="2"/>
  <c r="U490" i="2"/>
  <c r="D490" i="2"/>
  <c r="V489" i="2"/>
  <c r="U489" i="2"/>
  <c r="D489" i="2"/>
  <c r="V488" i="2"/>
  <c r="U488" i="2"/>
  <c r="D488" i="2"/>
  <c r="V487" i="2"/>
  <c r="U487" i="2"/>
  <c r="D487" i="2"/>
  <c r="V486" i="2"/>
  <c r="U486" i="2"/>
  <c r="D486" i="2"/>
  <c r="V485" i="2"/>
  <c r="U485" i="2"/>
  <c r="D485" i="2"/>
  <c r="V484" i="2"/>
  <c r="U484" i="2"/>
  <c r="D484" i="2"/>
  <c r="V483" i="2"/>
  <c r="U483" i="2"/>
  <c r="D483" i="2"/>
  <c r="V482" i="2"/>
  <c r="U482" i="2"/>
  <c r="D482" i="2"/>
  <c r="V481" i="2"/>
  <c r="U481" i="2"/>
  <c r="D481" i="2"/>
  <c r="V480" i="2"/>
  <c r="U480" i="2"/>
  <c r="D480" i="2"/>
  <c r="V479" i="2"/>
  <c r="U479" i="2"/>
  <c r="D479" i="2"/>
  <c r="V478" i="2"/>
  <c r="U478" i="2"/>
  <c r="D478" i="2"/>
  <c r="V477" i="2"/>
  <c r="U477" i="2"/>
  <c r="D477" i="2"/>
  <c r="V476" i="2"/>
  <c r="U476" i="2"/>
  <c r="D476" i="2"/>
  <c r="V475" i="2"/>
  <c r="U475" i="2"/>
  <c r="D475" i="2"/>
  <c r="V474" i="2"/>
  <c r="U474" i="2"/>
  <c r="D474" i="2"/>
  <c r="V473" i="2"/>
  <c r="U473" i="2"/>
  <c r="D473" i="2"/>
  <c r="V472" i="2"/>
  <c r="U472" i="2"/>
  <c r="D472" i="2"/>
  <c r="V471" i="2"/>
  <c r="U471" i="2"/>
  <c r="D471" i="2"/>
  <c r="V470" i="2"/>
  <c r="U470" i="2"/>
  <c r="D470" i="2"/>
  <c r="V469" i="2"/>
  <c r="U469" i="2"/>
  <c r="D469" i="2"/>
  <c r="V468" i="2"/>
  <c r="U468" i="2"/>
  <c r="D468" i="2"/>
  <c r="V467" i="2"/>
  <c r="U467" i="2"/>
  <c r="D467" i="2"/>
  <c r="V466" i="2"/>
  <c r="U466" i="2"/>
  <c r="D466" i="2"/>
  <c r="V465" i="2"/>
  <c r="U465" i="2"/>
  <c r="D465" i="2"/>
  <c r="V464" i="2"/>
  <c r="U464" i="2"/>
  <c r="D464" i="2"/>
  <c r="V463" i="2"/>
  <c r="U463" i="2"/>
  <c r="D463" i="2"/>
  <c r="V462" i="2"/>
  <c r="U462" i="2"/>
  <c r="D462" i="2"/>
  <c r="V461" i="2"/>
  <c r="U461" i="2"/>
  <c r="D461" i="2"/>
  <c r="V460" i="2"/>
  <c r="U460" i="2"/>
  <c r="D460" i="2"/>
  <c r="V459" i="2"/>
  <c r="U459" i="2"/>
  <c r="D459" i="2"/>
  <c r="V458" i="2"/>
  <c r="U458" i="2"/>
  <c r="D458" i="2"/>
  <c r="V457" i="2"/>
  <c r="U457" i="2"/>
  <c r="D457" i="2"/>
  <c r="V456" i="2"/>
  <c r="U456" i="2"/>
  <c r="D456" i="2"/>
  <c r="V455" i="2"/>
  <c r="U455" i="2"/>
  <c r="D455" i="2"/>
  <c r="V454" i="2"/>
  <c r="U454" i="2"/>
  <c r="D454" i="2"/>
  <c r="V453" i="2"/>
  <c r="U453" i="2"/>
  <c r="D453" i="2"/>
  <c r="V452" i="2"/>
  <c r="U452" i="2"/>
  <c r="D452" i="2"/>
  <c r="V451" i="2"/>
  <c r="U451" i="2"/>
  <c r="D451" i="2"/>
  <c r="V450" i="2"/>
  <c r="U450" i="2"/>
  <c r="D450" i="2"/>
  <c r="V449" i="2"/>
  <c r="U449" i="2"/>
  <c r="D449" i="2"/>
  <c r="V448" i="2"/>
  <c r="U448" i="2"/>
  <c r="D448" i="2"/>
  <c r="V447" i="2"/>
  <c r="U447" i="2"/>
  <c r="D447" i="2"/>
  <c r="V446" i="2"/>
  <c r="U446" i="2"/>
  <c r="D446" i="2"/>
  <c r="V445" i="2"/>
  <c r="U445" i="2"/>
  <c r="D445" i="2"/>
  <c r="V444" i="2"/>
  <c r="U444" i="2"/>
  <c r="D444" i="2"/>
  <c r="V443" i="2"/>
  <c r="U443" i="2"/>
  <c r="D443" i="2"/>
  <c r="V442" i="2"/>
  <c r="U442" i="2"/>
  <c r="D442" i="2"/>
  <c r="V441" i="2"/>
  <c r="U441" i="2"/>
  <c r="D441" i="2"/>
  <c r="V440" i="2"/>
  <c r="U440" i="2"/>
  <c r="D440" i="2"/>
  <c r="V439" i="2"/>
  <c r="U439" i="2"/>
  <c r="D439" i="2"/>
  <c r="V438" i="2"/>
  <c r="U438" i="2"/>
  <c r="D438" i="2"/>
  <c r="V437" i="2"/>
  <c r="U437" i="2"/>
  <c r="D437" i="2"/>
  <c r="V436" i="2"/>
  <c r="U436" i="2"/>
  <c r="D436" i="2"/>
  <c r="V435" i="2"/>
  <c r="U435" i="2"/>
  <c r="D435" i="2"/>
  <c r="V434" i="2"/>
  <c r="U434" i="2"/>
  <c r="D434" i="2"/>
  <c r="V433" i="2"/>
  <c r="U433" i="2"/>
  <c r="D433" i="2"/>
  <c r="V432" i="2"/>
  <c r="U432" i="2"/>
  <c r="D432" i="2"/>
  <c r="V431" i="2"/>
  <c r="U431" i="2"/>
  <c r="D431" i="2"/>
  <c r="V430" i="2"/>
  <c r="U430" i="2"/>
  <c r="D430" i="2"/>
  <c r="V429" i="2"/>
  <c r="U429" i="2"/>
  <c r="D429" i="2"/>
  <c r="V428" i="2"/>
  <c r="U428" i="2"/>
  <c r="D428" i="2"/>
  <c r="V427" i="2"/>
  <c r="U427" i="2"/>
  <c r="D427" i="2"/>
  <c r="V426" i="2"/>
  <c r="U426" i="2"/>
  <c r="D426" i="2"/>
  <c r="V425" i="2"/>
  <c r="U425" i="2"/>
  <c r="D425" i="2"/>
  <c r="V424" i="2"/>
  <c r="U424" i="2"/>
  <c r="D424" i="2"/>
  <c r="V423" i="2"/>
  <c r="U423" i="2"/>
  <c r="D423" i="2"/>
  <c r="V422" i="2"/>
  <c r="U422" i="2"/>
  <c r="D422" i="2"/>
  <c r="V421" i="2"/>
  <c r="U421" i="2"/>
  <c r="D421" i="2"/>
  <c r="V420" i="2"/>
  <c r="U420" i="2"/>
  <c r="D420" i="2"/>
  <c r="V419" i="2"/>
  <c r="U419" i="2"/>
  <c r="D419" i="2"/>
  <c r="V418" i="2"/>
  <c r="U418" i="2"/>
  <c r="D418" i="2"/>
  <c r="V417" i="2"/>
  <c r="U417" i="2"/>
  <c r="D417" i="2"/>
  <c r="V416" i="2"/>
  <c r="U416" i="2"/>
  <c r="D416" i="2"/>
  <c r="V415" i="2"/>
  <c r="U415" i="2"/>
  <c r="D415" i="2"/>
  <c r="V414" i="2"/>
  <c r="U414" i="2"/>
  <c r="D414" i="2"/>
  <c r="V413" i="2"/>
  <c r="U413" i="2"/>
  <c r="D413" i="2"/>
  <c r="V412" i="2"/>
  <c r="U412" i="2"/>
  <c r="D412" i="2"/>
  <c r="V411" i="2"/>
  <c r="U411" i="2"/>
  <c r="D411" i="2"/>
  <c r="V410" i="2"/>
  <c r="U410" i="2"/>
  <c r="D410" i="2"/>
  <c r="V409" i="2"/>
  <c r="U409" i="2"/>
  <c r="D409" i="2"/>
  <c r="V408" i="2"/>
  <c r="U408" i="2"/>
  <c r="D408" i="2"/>
  <c r="V407" i="2"/>
  <c r="U407" i="2"/>
  <c r="D407" i="2"/>
  <c r="V406" i="2"/>
  <c r="U406" i="2"/>
  <c r="D406" i="2"/>
  <c r="V405" i="2"/>
  <c r="U405" i="2"/>
  <c r="D405" i="2"/>
  <c r="V404" i="2"/>
  <c r="U404" i="2"/>
  <c r="D404" i="2"/>
  <c r="V403" i="2"/>
  <c r="U403" i="2"/>
  <c r="D403" i="2"/>
  <c r="V402" i="2"/>
  <c r="U402" i="2"/>
  <c r="D402" i="2"/>
  <c r="V401" i="2"/>
  <c r="U401" i="2"/>
  <c r="D401" i="2"/>
  <c r="V400" i="2"/>
  <c r="U400" i="2"/>
  <c r="D400" i="2"/>
  <c r="V399" i="2"/>
  <c r="U399" i="2"/>
  <c r="D399" i="2"/>
  <c r="V398" i="2"/>
  <c r="U398" i="2"/>
  <c r="D398" i="2"/>
  <c r="V397" i="2"/>
  <c r="U397" i="2"/>
  <c r="D397" i="2"/>
  <c r="V396" i="2"/>
  <c r="U396" i="2"/>
  <c r="D396" i="2"/>
  <c r="V395" i="2"/>
  <c r="U395" i="2"/>
  <c r="D395" i="2"/>
  <c r="V394" i="2"/>
  <c r="U394" i="2"/>
  <c r="D394" i="2"/>
  <c r="V393" i="2"/>
  <c r="U393" i="2"/>
  <c r="D393" i="2"/>
  <c r="V392" i="2"/>
  <c r="U392" i="2"/>
  <c r="D392" i="2"/>
  <c r="V391" i="2"/>
  <c r="U391" i="2"/>
  <c r="D391" i="2"/>
  <c r="V390" i="2"/>
  <c r="U390" i="2"/>
  <c r="D390" i="2"/>
  <c r="V389" i="2"/>
  <c r="U389" i="2"/>
  <c r="D389" i="2"/>
  <c r="V388" i="2"/>
  <c r="U388" i="2"/>
  <c r="D388" i="2"/>
  <c r="V387" i="2"/>
  <c r="U387" i="2"/>
  <c r="D387" i="2"/>
  <c r="V386" i="2"/>
  <c r="U386" i="2"/>
  <c r="D386" i="2"/>
  <c r="V385" i="2"/>
  <c r="U385" i="2"/>
  <c r="D385" i="2"/>
  <c r="V384" i="2"/>
  <c r="U384" i="2"/>
  <c r="D384" i="2"/>
  <c r="V383" i="2"/>
  <c r="U383" i="2"/>
  <c r="D383" i="2"/>
  <c r="V382" i="2"/>
  <c r="U382" i="2"/>
  <c r="D382" i="2"/>
  <c r="V381" i="2"/>
  <c r="U381" i="2"/>
  <c r="D381" i="2"/>
  <c r="V380" i="2"/>
  <c r="U380" i="2"/>
  <c r="D380" i="2"/>
  <c r="V379" i="2"/>
  <c r="U379" i="2"/>
  <c r="D379" i="2"/>
  <c r="V378" i="2"/>
  <c r="U378" i="2"/>
  <c r="D378" i="2"/>
  <c r="V377" i="2"/>
  <c r="U377" i="2"/>
  <c r="D377" i="2"/>
  <c r="V376" i="2"/>
  <c r="U376" i="2"/>
  <c r="D376" i="2"/>
  <c r="V375" i="2"/>
  <c r="U375" i="2"/>
  <c r="D375" i="2"/>
  <c r="V374" i="2"/>
  <c r="U374" i="2"/>
  <c r="D374" i="2"/>
  <c r="V373" i="2"/>
  <c r="U373" i="2"/>
  <c r="D373" i="2"/>
  <c r="V372" i="2"/>
  <c r="U372" i="2"/>
  <c r="D372" i="2"/>
  <c r="V371" i="2"/>
  <c r="U371" i="2"/>
  <c r="D371" i="2"/>
  <c r="V370" i="2"/>
  <c r="U370" i="2"/>
  <c r="D370" i="2"/>
  <c r="V369" i="2"/>
  <c r="U369" i="2"/>
  <c r="D369" i="2"/>
  <c r="V368" i="2"/>
  <c r="U368" i="2"/>
  <c r="D368" i="2"/>
  <c r="V367" i="2"/>
  <c r="U367" i="2"/>
  <c r="D367" i="2"/>
  <c r="V366" i="2"/>
  <c r="U366" i="2"/>
  <c r="D366" i="2"/>
  <c r="V365" i="2"/>
  <c r="U365" i="2"/>
  <c r="D365" i="2"/>
  <c r="V364" i="2"/>
  <c r="U364" i="2"/>
  <c r="D364" i="2"/>
  <c r="V363" i="2"/>
  <c r="U363" i="2"/>
  <c r="D363" i="2"/>
  <c r="V362" i="2"/>
  <c r="U362" i="2"/>
  <c r="D362" i="2"/>
  <c r="V361" i="2"/>
  <c r="U361" i="2"/>
  <c r="D361" i="2"/>
  <c r="V360" i="2"/>
  <c r="U360" i="2"/>
  <c r="D360" i="2"/>
  <c r="V359" i="2"/>
  <c r="U359" i="2"/>
  <c r="D359" i="2"/>
  <c r="V358" i="2"/>
  <c r="U358" i="2"/>
  <c r="D358" i="2"/>
  <c r="V357" i="2"/>
  <c r="U357" i="2"/>
  <c r="D357" i="2"/>
  <c r="V356" i="2"/>
  <c r="U356" i="2"/>
  <c r="D356" i="2"/>
  <c r="V355" i="2"/>
  <c r="U355" i="2"/>
  <c r="D355" i="2"/>
  <c r="V354" i="2"/>
  <c r="U354" i="2"/>
  <c r="D354" i="2"/>
  <c r="V353" i="2"/>
  <c r="U353" i="2"/>
  <c r="D353" i="2"/>
  <c r="V352" i="2"/>
  <c r="U352" i="2"/>
  <c r="D352" i="2"/>
  <c r="V351" i="2"/>
  <c r="U351" i="2"/>
  <c r="D351" i="2"/>
  <c r="V350" i="2"/>
  <c r="U350" i="2"/>
  <c r="D350" i="2"/>
  <c r="V349" i="2"/>
  <c r="U349" i="2"/>
  <c r="D349" i="2"/>
  <c r="V348" i="2"/>
  <c r="U348" i="2"/>
  <c r="D348" i="2"/>
  <c r="V347" i="2"/>
  <c r="U347" i="2"/>
  <c r="D347" i="2"/>
  <c r="V346" i="2"/>
  <c r="U346" i="2"/>
  <c r="D346" i="2"/>
  <c r="V345" i="2"/>
  <c r="U345" i="2"/>
  <c r="D345" i="2"/>
  <c r="V344" i="2"/>
  <c r="U344" i="2"/>
  <c r="D344" i="2"/>
  <c r="V343" i="2"/>
  <c r="U343" i="2"/>
  <c r="D343" i="2"/>
  <c r="V342" i="2"/>
  <c r="U342" i="2"/>
  <c r="D342" i="2"/>
  <c r="V341" i="2"/>
  <c r="U341" i="2"/>
  <c r="D341" i="2"/>
  <c r="V340" i="2"/>
  <c r="U340" i="2"/>
  <c r="D340" i="2"/>
  <c r="V339" i="2"/>
  <c r="U339" i="2"/>
  <c r="D339" i="2"/>
  <c r="V338" i="2"/>
  <c r="U338" i="2"/>
  <c r="D338" i="2"/>
  <c r="V337" i="2"/>
  <c r="U337" i="2"/>
  <c r="D337" i="2"/>
  <c r="V336" i="2"/>
  <c r="U336" i="2"/>
  <c r="D336" i="2"/>
  <c r="V335" i="2"/>
  <c r="U335" i="2"/>
  <c r="D335" i="2"/>
  <c r="V334" i="2"/>
  <c r="U334" i="2"/>
  <c r="D334" i="2"/>
  <c r="V333" i="2"/>
  <c r="U333" i="2"/>
  <c r="D333" i="2"/>
  <c r="V332" i="2"/>
  <c r="U332" i="2"/>
  <c r="D332" i="2"/>
  <c r="V331" i="2"/>
  <c r="U331" i="2"/>
  <c r="D331" i="2"/>
  <c r="V330" i="2"/>
  <c r="U330" i="2"/>
  <c r="D330" i="2"/>
  <c r="V329" i="2"/>
  <c r="U329" i="2"/>
  <c r="D329" i="2"/>
  <c r="V328" i="2"/>
  <c r="U328" i="2"/>
  <c r="D328" i="2"/>
  <c r="V327" i="2"/>
  <c r="U327" i="2"/>
  <c r="D327" i="2"/>
  <c r="V326" i="2"/>
  <c r="U326" i="2"/>
  <c r="D326" i="2"/>
  <c r="V325" i="2"/>
  <c r="U325" i="2"/>
  <c r="D325" i="2"/>
  <c r="V324" i="2"/>
  <c r="U324" i="2"/>
  <c r="D324" i="2"/>
  <c r="V323" i="2"/>
  <c r="U323" i="2"/>
  <c r="D323" i="2"/>
  <c r="V322" i="2"/>
  <c r="U322" i="2"/>
  <c r="D322" i="2"/>
  <c r="V321" i="2"/>
  <c r="U321" i="2"/>
  <c r="D321" i="2"/>
  <c r="V320" i="2"/>
  <c r="U320" i="2"/>
  <c r="D320" i="2"/>
  <c r="V319" i="2"/>
  <c r="U319" i="2"/>
  <c r="D319" i="2"/>
  <c r="V318" i="2"/>
  <c r="U318" i="2"/>
  <c r="D318" i="2"/>
  <c r="V317" i="2"/>
  <c r="U317" i="2"/>
  <c r="D317" i="2"/>
  <c r="V316" i="2"/>
  <c r="U316" i="2"/>
  <c r="D316" i="2"/>
  <c r="V315" i="2"/>
  <c r="U315" i="2"/>
  <c r="D315" i="2"/>
  <c r="V314" i="2"/>
  <c r="U314" i="2"/>
  <c r="D314" i="2"/>
  <c r="V313" i="2"/>
  <c r="U313" i="2"/>
  <c r="D313" i="2"/>
  <c r="V312" i="2"/>
  <c r="U312" i="2"/>
  <c r="D312" i="2"/>
  <c r="V311" i="2"/>
  <c r="U311" i="2"/>
  <c r="D311" i="2"/>
  <c r="V310" i="2"/>
  <c r="U310" i="2"/>
  <c r="D310" i="2"/>
  <c r="V309" i="2"/>
  <c r="U309" i="2"/>
  <c r="D309" i="2"/>
  <c r="V308" i="2"/>
  <c r="U308" i="2"/>
  <c r="D308" i="2"/>
  <c r="V307" i="2"/>
  <c r="U307" i="2"/>
  <c r="D307" i="2"/>
  <c r="V306" i="2"/>
  <c r="U306" i="2"/>
  <c r="D306" i="2"/>
  <c r="V305" i="2"/>
  <c r="U305" i="2"/>
  <c r="D305" i="2"/>
  <c r="V304" i="2"/>
  <c r="U304" i="2"/>
  <c r="D304" i="2"/>
  <c r="V303" i="2"/>
  <c r="U303" i="2"/>
  <c r="D303" i="2"/>
  <c r="V302" i="2"/>
  <c r="U302" i="2"/>
  <c r="D302" i="2"/>
  <c r="V301" i="2"/>
  <c r="U301" i="2"/>
  <c r="D301" i="2"/>
  <c r="V300" i="2"/>
  <c r="U300" i="2"/>
  <c r="D300" i="2"/>
  <c r="V299" i="2"/>
  <c r="U299" i="2"/>
  <c r="D299" i="2"/>
  <c r="V298" i="2"/>
  <c r="U298" i="2"/>
  <c r="D298" i="2"/>
  <c r="V297" i="2"/>
  <c r="U297" i="2"/>
  <c r="D297" i="2"/>
  <c r="V296" i="2"/>
  <c r="U296" i="2"/>
  <c r="D296" i="2"/>
  <c r="V295" i="2"/>
  <c r="U295" i="2"/>
  <c r="D295" i="2"/>
  <c r="V294" i="2"/>
  <c r="U294" i="2"/>
  <c r="D294" i="2"/>
  <c r="V293" i="2"/>
  <c r="U293" i="2"/>
  <c r="D293" i="2"/>
  <c r="V292" i="2"/>
  <c r="U292" i="2"/>
  <c r="D292" i="2"/>
  <c r="V291" i="2"/>
  <c r="U291" i="2"/>
  <c r="D291" i="2"/>
  <c r="V290" i="2"/>
  <c r="U290" i="2"/>
  <c r="D290" i="2"/>
  <c r="V289" i="2"/>
  <c r="U289" i="2"/>
  <c r="D289" i="2"/>
  <c r="V288" i="2"/>
  <c r="U288" i="2"/>
  <c r="D288" i="2"/>
  <c r="V287" i="2"/>
  <c r="U287" i="2"/>
  <c r="D287" i="2"/>
  <c r="V286" i="2"/>
  <c r="U286" i="2"/>
  <c r="D286" i="2"/>
  <c r="V285" i="2"/>
  <c r="U285" i="2"/>
  <c r="D285" i="2"/>
  <c r="V284" i="2"/>
  <c r="U284" i="2"/>
  <c r="D284" i="2"/>
  <c r="V283" i="2"/>
  <c r="U283" i="2"/>
  <c r="D283" i="2"/>
  <c r="V282" i="2"/>
  <c r="U282" i="2"/>
  <c r="D282" i="2"/>
  <c r="V281" i="2"/>
  <c r="U281" i="2"/>
  <c r="D281" i="2"/>
  <c r="V280" i="2"/>
  <c r="U280" i="2"/>
  <c r="D280" i="2"/>
  <c r="V279" i="2"/>
  <c r="U279" i="2"/>
  <c r="D279" i="2"/>
  <c r="V278" i="2"/>
  <c r="U278" i="2"/>
  <c r="D278" i="2"/>
  <c r="V277" i="2"/>
  <c r="U277" i="2"/>
  <c r="D277" i="2"/>
  <c r="V276" i="2"/>
  <c r="U276" i="2"/>
  <c r="D276" i="2"/>
  <c r="V275" i="2"/>
  <c r="U275" i="2"/>
  <c r="D275" i="2"/>
  <c r="V274" i="2"/>
  <c r="U274" i="2"/>
  <c r="D274" i="2"/>
  <c r="V273" i="2"/>
  <c r="U273" i="2"/>
  <c r="D273" i="2"/>
  <c r="V272" i="2"/>
  <c r="U272" i="2"/>
  <c r="D272" i="2"/>
  <c r="V271" i="2"/>
  <c r="U271" i="2"/>
  <c r="D271" i="2"/>
  <c r="V270" i="2"/>
  <c r="U270" i="2"/>
  <c r="D270" i="2"/>
  <c r="V269" i="2"/>
  <c r="U269" i="2"/>
  <c r="D269" i="2"/>
  <c r="V268" i="2"/>
  <c r="U268" i="2"/>
  <c r="D268" i="2"/>
  <c r="V267" i="2"/>
  <c r="U267" i="2"/>
  <c r="D267" i="2"/>
  <c r="V266" i="2"/>
  <c r="U266" i="2"/>
  <c r="D266" i="2"/>
  <c r="V265" i="2"/>
  <c r="U265" i="2"/>
  <c r="D265" i="2"/>
  <c r="V264" i="2"/>
  <c r="U264" i="2"/>
  <c r="D264" i="2"/>
  <c r="V263" i="2"/>
  <c r="U263" i="2"/>
  <c r="D263" i="2"/>
  <c r="V262" i="2"/>
  <c r="U262" i="2"/>
  <c r="D262" i="2"/>
  <c r="V261" i="2"/>
  <c r="U261" i="2"/>
  <c r="D261" i="2"/>
  <c r="V260" i="2"/>
  <c r="U260" i="2"/>
  <c r="D260" i="2"/>
  <c r="V259" i="2"/>
  <c r="U259" i="2"/>
  <c r="D259" i="2"/>
  <c r="V258" i="2"/>
  <c r="U258" i="2"/>
  <c r="D258" i="2"/>
  <c r="V257" i="2"/>
  <c r="U257" i="2"/>
  <c r="D257" i="2"/>
  <c r="V256" i="2"/>
  <c r="U256" i="2"/>
  <c r="D256" i="2"/>
  <c r="V255" i="2"/>
  <c r="U255" i="2"/>
  <c r="D255" i="2"/>
  <c r="V254" i="2"/>
  <c r="U254" i="2"/>
  <c r="D254" i="2"/>
  <c r="V253" i="2"/>
  <c r="U253" i="2"/>
  <c r="D253" i="2"/>
  <c r="V252" i="2"/>
  <c r="U252" i="2"/>
  <c r="D252" i="2"/>
  <c r="V251" i="2"/>
  <c r="U251" i="2"/>
  <c r="D251" i="2"/>
  <c r="V250" i="2"/>
  <c r="U250" i="2"/>
  <c r="D250" i="2"/>
  <c r="V249" i="2"/>
  <c r="U249" i="2"/>
  <c r="D249" i="2"/>
  <c r="V248" i="2"/>
  <c r="U248" i="2"/>
  <c r="D248" i="2"/>
  <c r="V247" i="2"/>
  <c r="U247" i="2"/>
  <c r="D247" i="2"/>
  <c r="V246" i="2"/>
  <c r="U246" i="2"/>
  <c r="D246" i="2"/>
  <c r="V245" i="2"/>
  <c r="U245" i="2"/>
  <c r="D245" i="2"/>
  <c r="V244" i="2"/>
  <c r="U244" i="2"/>
  <c r="D244" i="2"/>
  <c r="V243" i="2"/>
  <c r="U243" i="2"/>
  <c r="D243" i="2"/>
  <c r="V242" i="2"/>
  <c r="U242" i="2"/>
  <c r="D242" i="2"/>
  <c r="V241" i="2"/>
  <c r="U241" i="2"/>
  <c r="D241" i="2"/>
  <c r="V240" i="2"/>
  <c r="U240" i="2"/>
  <c r="D240" i="2"/>
  <c r="V239" i="2"/>
  <c r="U239" i="2"/>
  <c r="D239" i="2"/>
  <c r="V238" i="2"/>
  <c r="U238" i="2"/>
  <c r="D238" i="2"/>
  <c r="V237" i="2"/>
  <c r="U237" i="2"/>
  <c r="D237" i="2"/>
  <c r="V236" i="2"/>
  <c r="U236" i="2"/>
  <c r="D236" i="2"/>
  <c r="V235" i="2"/>
  <c r="U235" i="2"/>
  <c r="D235" i="2"/>
  <c r="V234" i="2"/>
  <c r="U234" i="2"/>
  <c r="D234" i="2"/>
  <c r="V233" i="2"/>
  <c r="U233" i="2"/>
  <c r="D233" i="2"/>
  <c r="V232" i="2"/>
  <c r="U232" i="2"/>
  <c r="D232" i="2"/>
  <c r="V231" i="2"/>
  <c r="U231" i="2"/>
  <c r="D231" i="2"/>
  <c r="V230" i="2"/>
  <c r="U230" i="2"/>
  <c r="D230" i="2"/>
  <c r="V229" i="2"/>
  <c r="U229" i="2"/>
  <c r="D229" i="2"/>
  <c r="V228" i="2"/>
  <c r="U228" i="2"/>
  <c r="D228" i="2"/>
  <c r="V227" i="2"/>
  <c r="U227" i="2"/>
  <c r="D227" i="2"/>
  <c r="V226" i="2"/>
  <c r="U226" i="2"/>
  <c r="D226" i="2"/>
  <c r="V225" i="2"/>
  <c r="U225" i="2"/>
  <c r="D225" i="2"/>
  <c r="V224" i="2"/>
  <c r="U224" i="2"/>
  <c r="D224" i="2"/>
  <c r="V223" i="2"/>
  <c r="U223" i="2"/>
  <c r="D223" i="2"/>
  <c r="V222" i="2"/>
  <c r="U222" i="2"/>
  <c r="D222" i="2"/>
  <c r="V221" i="2"/>
  <c r="U221" i="2"/>
  <c r="D221" i="2"/>
  <c r="V220" i="2"/>
  <c r="U220" i="2"/>
  <c r="D220" i="2"/>
  <c r="V219" i="2"/>
  <c r="U219" i="2"/>
  <c r="D219" i="2"/>
  <c r="V218" i="2"/>
  <c r="U218" i="2"/>
  <c r="D218" i="2"/>
  <c r="V217" i="2"/>
  <c r="U217" i="2"/>
  <c r="D217" i="2"/>
  <c r="V216" i="2"/>
  <c r="U216" i="2"/>
  <c r="D216" i="2"/>
  <c r="V215" i="2"/>
  <c r="U215" i="2"/>
  <c r="D215" i="2"/>
  <c r="V214" i="2"/>
  <c r="U214" i="2"/>
  <c r="D214" i="2"/>
  <c r="V213" i="2"/>
  <c r="U213" i="2"/>
  <c r="D213" i="2"/>
  <c r="V212" i="2"/>
  <c r="U212" i="2"/>
  <c r="D212" i="2"/>
  <c r="V211" i="2"/>
  <c r="U211" i="2"/>
  <c r="D211" i="2"/>
  <c r="V210" i="2"/>
  <c r="U210" i="2"/>
  <c r="D210" i="2"/>
  <c r="V209" i="2"/>
  <c r="U209" i="2"/>
  <c r="D209" i="2"/>
  <c r="V208" i="2"/>
  <c r="U208" i="2"/>
  <c r="D208" i="2"/>
  <c r="V207" i="2"/>
  <c r="U207" i="2"/>
  <c r="D207" i="2"/>
  <c r="V206" i="2"/>
  <c r="U206" i="2"/>
  <c r="D206" i="2"/>
  <c r="V205" i="2"/>
  <c r="U205" i="2"/>
  <c r="D205" i="2"/>
  <c r="V204" i="2"/>
  <c r="U204" i="2"/>
  <c r="D204" i="2"/>
  <c r="V203" i="2"/>
  <c r="U203" i="2"/>
  <c r="D203" i="2"/>
  <c r="V202" i="2"/>
  <c r="U202" i="2"/>
  <c r="D202" i="2"/>
  <c r="V201" i="2"/>
  <c r="U201" i="2"/>
  <c r="D201" i="2"/>
  <c r="V200" i="2"/>
  <c r="U200" i="2"/>
  <c r="D200" i="2"/>
  <c r="V199" i="2"/>
  <c r="U199" i="2"/>
  <c r="D199" i="2"/>
  <c r="V198" i="2"/>
  <c r="U198" i="2"/>
  <c r="D198" i="2"/>
  <c r="V197" i="2"/>
  <c r="U197" i="2"/>
  <c r="D197" i="2"/>
  <c r="V196" i="2"/>
  <c r="U196" i="2"/>
  <c r="D196" i="2"/>
  <c r="V195" i="2"/>
  <c r="U195" i="2"/>
  <c r="D195" i="2"/>
  <c r="V194" i="2"/>
  <c r="U194" i="2"/>
  <c r="D194" i="2"/>
  <c r="V193" i="2"/>
  <c r="U193" i="2"/>
  <c r="D193" i="2"/>
  <c r="V192" i="2"/>
  <c r="U192" i="2"/>
  <c r="D192" i="2"/>
  <c r="V191" i="2"/>
  <c r="U191" i="2"/>
  <c r="D191" i="2"/>
  <c r="V190" i="2"/>
  <c r="U190" i="2"/>
  <c r="D190" i="2"/>
  <c r="V189" i="2"/>
  <c r="U189" i="2"/>
  <c r="D189" i="2"/>
  <c r="V188" i="2"/>
  <c r="U188" i="2"/>
  <c r="D188" i="2"/>
  <c r="V187" i="2"/>
  <c r="U187" i="2"/>
  <c r="D187" i="2"/>
  <c r="V186" i="2"/>
  <c r="U186" i="2"/>
  <c r="D186" i="2"/>
  <c r="V185" i="2"/>
  <c r="U185" i="2"/>
  <c r="D185" i="2"/>
  <c r="V184" i="2"/>
  <c r="U184" i="2"/>
  <c r="D184" i="2"/>
  <c r="V183" i="2"/>
  <c r="U183" i="2"/>
  <c r="D183" i="2"/>
  <c r="V182" i="2"/>
  <c r="U182" i="2"/>
  <c r="D182" i="2"/>
  <c r="V181" i="2"/>
  <c r="U181" i="2"/>
  <c r="D181" i="2"/>
  <c r="V180" i="2"/>
  <c r="U180" i="2"/>
  <c r="D180" i="2"/>
  <c r="V179" i="2"/>
  <c r="U179" i="2"/>
  <c r="D179" i="2"/>
  <c r="V178" i="2"/>
  <c r="U178" i="2"/>
  <c r="D178" i="2"/>
  <c r="V177" i="2"/>
  <c r="U177" i="2"/>
  <c r="D177" i="2"/>
  <c r="V176" i="2"/>
  <c r="U176" i="2"/>
  <c r="D176" i="2"/>
  <c r="V175" i="2"/>
  <c r="U175" i="2"/>
  <c r="D175" i="2"/>
  <c r="V174" i="2"/>
  <c r="U174" i="2"/>
  <c r="D174" i="2"/>
  <c r="V173" i="2"/>
  <c r="U173" i="2"/>
  <c r="D173" i="2"/>
  <c r="V172" i="2"/>
  <c r="U172" i="2"/>
  <c r="D172" i="2"/>
  <c r="V171" i="2"/>
  <c r="U171" i="2"/>
  <c r="D171" i="2"/>
  <c r="V170" i="2"/>
  <c r="U170" i="2"/>
  <c r="D170" i="2"/>
  <c r="V169" i="2"/>
  <c r="U169" i="2"/>
  <c r="D169" i="2"/>
  <c r="V168" i="2"/>
  <c r="U168" i="2"/>
  <c r="D168" i="2"/>
  <c r="V167" i="2"/>
  <c r="U167" i="2"/>
  <c r="D167" i="2"/>
  <c r="V166" i="2"/>
  <c r="U166" i="2"/>
  <c r="D166" i="2"/>
  <c r="V165" i="2"/>
  <c r="U165" i="2"/>
  <c r="D165" i="2"/>
  <c r="V164" i="2"/>
  <c r="U164" i="2"/>
  <c r="D164" i="2"/>
  <c r="V163" i="2"/>
  <c r="U163" i="2"/>
  <c r="D163" i="2"/>
  <c r="V162" i="2"/>
  <c r="U162" i="2"/>
  <c r="D162" i="2"/>
  <c r="V161" i="2"/>
  <c r="U161" i="2"/>
  <c r="D161" i="2"/>
  <c r="V160" i="2"/>
  <c r="U160" i="2"/>
  <c r="D160" i="2"/>
  <c r="V159" i="2"/>
  <c r="U159" i="2"/>
  <c r="D159" i="2"/>
  <c r="V158" i="2"/>
  <c r="U158" i="2"/>
  <c r="D158" i="2"/>
  <c r="V157" i="2"/>
  <c r="U157" i="2"/>
  <c r="D157" i="2"/>
  <c r="V156" i="2"/>
  <c r="U156" i="2"/>
  <c r="D156" i="2"/>
  <c r="V155" i="2"/>
  <c r="U155" i="2"/>
  <c r="D155" i="2"/>
  <c r="V154" i="2"/>
  <c r="U154" i="2"/>
  <c r="D154" i="2"/>
  <c r="V153" i="2"/>
  <c r="U153" i="2"/>
  <c r="D153" i="2"/>
  <c r="V152" i="2"/>
  <c r="U152" i="2"/>
  <c r="D152" i="2"/>
  <c r="V151" i="2"/>
  <c r="U151" i="2"/>
  <c r="D151" i="2"/>
  <c r="V150" i="2"/>
  <c r="U150" i="2"/>
  <c r="D150" i="2"/>
  <c r="V149" i="2"/>
  <c r="U149" i="2"/>
  <c r="D149" i="2"/>
  <c r="V148" i="2"/>
  <c r="U148" i="2"/>
  <c r="D148" i="2"/>
  <c r="V147" i="2"/>
  <c r="U147" i="2"/>
  <c r="D147" i="2"/>
  <c r="V146" i="2"/>
  <c r="U146" i="2"/>
  <c r="D146" i="2"/>
  <c r="V145" i="2"/>
  <c r="U145" i="2"/>
  <c r="D145" i="2"/>
  <c r="V144" i="2"/>
  <c r="U144" i="2"/>
  <c r="D144" i="2"/>
  <c r="V143" i="2"/>
  <c r="U143" i="2"/>
  <c r="D143" i="2"/>
  <c r="V142" i="2"/>
  <c r="U142" i="2"/>
  <c r="D142" i="2"/>
  <c r="V141" i="2"/>
  <c r="U141" i="2"/>
  <c r="D141" i="2"/>
  <c r="V140" i="2"/>
  <c r="U140" i="2"/>
  <c r="D140" i="2"/>
  <c r="V139" i="2"/>
  <c r="U139" i="2"/>
  <c r="D139" i="2"/>
  <c r="V138" i="2"/>
  <c r="U138" i="2"/>
  <c r="D138" i="2"/>
  <c r="V137" i="2"/>
  <c r="U137" i="2"/>
  <c r="D137" i="2"/>
  <c r="V136" i="2"/>
  <c r="U136" i="2"/>
  <c r="D136" i="2"/>
  <c r="V135" i="2"/>
  <c r="U135" i="2"/>
  <c r="D135" i="2"/>
  <c r="V134" i="2"/>
  <c r="U134" i="2"/>
  <c r="D134" i="2"/>
  <c r="V133" i="2"/>
  <c r="U133" i="2"/>
  <c r="D133" i="2"/>
  <c r="V132" i="2"/>
  <c r="U132" i="2"/>
  <c r="D132" i="2"/>
  <c r="V131" i="2"/>
  <c r="U131" i="2"/>
  <c r="D131" i="2"/>
  <c r="V130" i="2"/>
  <c r="U130" i="2"/>
  <c r="D130" i="2"/>
  <c r="V129" i="2"/>
  <c r="U129" i="2"/>
  <c r="D129" i="2"/>
  <c r="V128" i="2"/>
  <c r="U128" i="2"/>
  <c r="D128" i="2"/>
  <c r="V127" i="2"/>
  <c r="U127" i="2"/>
  <c r="D127" i="2"/>
  <c r="V126" i="2"/>
  <c r="U126" i="2"/>
  <c r="D126" i="2"/>
  <c r="V125" i="2"/>
  <c r="U125" i="2"/>
  <c r="D125" i="2"/>
  <c r="V124" i="2"/>
  <c r="U124" i="2"/>
  <c r="D124" i="2"/>
  <c r="V123" i="2"/>
  <c r="U123" i="2"/>
  <c r="D123" i="2"/>
  <c r="V122" i="2"/>
  <c r="U122" i="2"/>
  <c r="D122" i="2"/>
  <c r="V121" i="2"/>
  <c r="U121" i="2"/>
  <c r="D121" i="2"/>
  <c r="V120" i="2"/>
  <c r="U120" i="2"/>
  <c r="D120" i="2"/>
  <c r="V119" i="2"/>
  <c r="U119" i="2"/>
  <c r="D119" i="2"/>
  <c r="V118" i="2"/>
  <c r="U118" i="2"/>
  <c r="D118" i="2"/>
  <c r="V117" i="2"/>
  <c r="U117" i="2"/>
  <c r="D117" i="2"/>
  <c r="V116" i="2"/>
  <c r="U116" i="2"/>
  <c r="D116" i="2"/>
  <c r="V115" i="2"/>
  <c r="U115" i="2"/>
  <c r="D115" i="2"/>
  <c r="V114" i="2"/>
  <c r="U114" i="2"/>
  <c r="D114" i="2"/>
  <c r="V113" i="2"/>
  <c r="U113" i="2"/>
  <c r="D113" i="2"/>
  <c r="V112" i="2"/>
  <c r="U112" i="2"/>
  <c r="D112" i="2"/>
  <c r="V111" i="2"/>
  <c r="U111" i="2"/>
  <c r="D111" i="2"/>
  <c r="V110" i="2"/>
  <c r="U110" i="2"/>
  <c r="D110" i="2"/>
  <c r="V109" i="2"/>
  <c r="U109" i="2"/>
  <c r="D109" i="2"/>
  <c r="V108" i="2"/>
  <c r="U108" i="2"/>
  <c r="D108" i="2"/>
  <c r="V107" i="2"/>
  <c r="U107" i="2"/>
  <c r="D107" i="2"/>
  <c r="V106" i="2"/>
  <c r="U106" i="2"/>
  <c r="D106" i="2"/>
  <c r="V105" i="2"/>
  <c r="U105" i="2"/>
  <c r="D105" i="2"/>
  <c r="V104" i="2"/>
  <c r="U104" i="2"/>
  <c r="D104" i="2"/>
  <c r="V103" i="2"/>
  <c r="U103" i="2"/>
  <c r="D103" i="2"/>
  <c r="V102" i="2"/>
  <c r="U102" i="2"/>
  <c r="D102" i="2"/>
  <c r="V101" i="2"/>
  <c r="U101" i="2"/>
  <c r="D101" i="2"/>
  <c r="V100" i="2"/>
  <c r="U100" i="2"/>
  <c r="D100" i="2"/>
  <c r="V99" i="2"/>
  <c r="U99" i="2"/>
  <c r="D99" i="2"/>
  <c r="V98" i="2"/>
  <c r="U98" i="2"/>
  <c r="D98" i="2"/>
  <c r="V97" i="2"/>
  <c r="U97" i="2"/>
  <c r="D97" i="2"/>
  <c r="V96" i="2"/>
  <c r="U96" i="2"/>
  <c r="D96" i="2"/>
  <c r="V95" i="2"/>
  <c r="U95" i="2"/>
  <c r="D95" i="2"/>
  <c r="V94" i="2"/>
  <c r="U94" i="2"/>
  <c r="D94" i="2"/>
  <c r="V93" i="2"/>
  <c r="U93" i="2"/>
  <c r="D93" i="2"/>
  <c r="V92" i="2"/>
  <c r="U92" i="2"/>
  <c r="D92" i="2"/>
  <c r="V91" i="2"/>
  <c r="U91" i="2"/>
  <c r="D91" i="2"/>
  <c r="V90" i="2"/>
  <c r="U90" i="2"/>
  <c r="D90" i="2"/>
  <c r="V89" i="2"/>
  <c r="U89" i="2"/>
  <c r="D89" i="2"/>
  <c r="V88" i="2"/>
  <c r="U88" i="2"/>
  <c r="D88" i="2"/>
  <c r="V87" i="2"/>
  <c r="U87" i="2"/>
  <c r="D87" i="2"/>
  <c r="V86" i="2"/>
  <c r="U86" i="2"/>
  <c r="D86" i="2"/>
  <c r="V85" i="2"/>
  <c r="U85" i="2"/>
  <c r="D85" i="2"/>
  <c r="V84" i="2"/>
  <c r="U84" i="2"/>
  <c r="D84" i="2"/>
  <c r="V83" i="2"/>
  <c r="U83" i="2"/>
  <c r="D83" i="2"/>
  <c r="V82" i="2"/>
  <c r="U82" i="2"/>
  <c r="D82" i="2"/>
  <c r="V81" i="2"/>
  <c r="U81" i="2"/>
  <c r="D81" i="2"/>
  <c r="V80" i="2"/>
  <c r="U80" i="2"/>
  <c r="D80" i="2"/>
  <c r="V79" i="2"/>
  <c r="U79" i="2"/>
  <c r="D79" i="2"/>
  <c r="V78" i="2"/>
  <c r="U78" i="2"/>
  <c r="D78" i="2"/>
  <c r="V77" i="2"/>
  <c r="U77" i="2"/>
  <c r="D77" i="2"/>
  <c r="V76" i="2"/>
  <c r="U76" i="2"/>
  <c r="D76" i="2"/>
  <c r="V75" i="2"/>
  <c r="U75" i="2"/>
  <c r="D75" i="2"/>
  <c r="V74" i="2"/>
  <c r="U74" i="2"/>
  <c r="D74" i="2"/>
  <c r="V73" i="2"/>
  <c r="U73" i="2"/>
  <c r="D73" i="2"/>
  <c r="V72" i="2"/>
  <c r="U72" i="2"/>
  <c r="D72" i="2"/>
  <c r="V71" i="2"/>
  <c r="U71" i="2"/>
  <c r="D71" i="2"/>
  <c r="V70" i="2"/>
  <c r="U70" i="2"/>
  <c r="D70" i="2"/>
  <c r="V69" i="2"/>
  <c r="U69" i="2"/>
  <c r="D69" i="2"/>
  <c r="V68" i="2"/>
  <c r="U68" i="2"/>
  <c r="D68" i="2"/>
  <c r="V67" i="2"/>
  <c r="U67" i="2"/>
  <c r="D67" i="2"/>
  <c r="V66" i="2"/>
  <c r="U66" i="2"/>
  <c r="D66" i="2"/>
  <c r="V65" i="2"/>
  <c r="U65" i="2"/>
  <c r="D65" i="2"/>
  <c r="V64" i="2"/>
  <c r="U64" i="2"/>
  <c r="D64" i="2"/>
  <c r="V63" i="2"/>
  <c r="U63" i="2"/>
  <c r="D63" i="2"/>
  <c r="V62" i="2"/>
  <c r="U62" i="2"/>
  <c r="D62" i="2"/>
  <c r="V61" i="2"/>
  <c r="U61" i="2"/>
  <c r="D61" i="2"/>
  <c r="V60" i="2"/>
  <c r="U60" i="2"/>
  <c r="D60" i="2"/>
  <c r="V59" i="2"/>
  <c r="U59" i="2"/>
  <c r="D59" i="2"/>
  <c r="V58" i="2"/>
  <c r="U58" i="2"/>
  <c r="D58" i="2"/>
  <c r="V57" i="2"/>
  <c r="U57" i="2"/>
  <c r="D57" i="2"/>
  <c r="V56" i="2"/>
  <c r="U56" i="2"/>
  <c r="D56" i="2"/>
  <c r="V55" i="2"/>
  <c r="U55" i="2"/>
  <c r="D55" i="2"/>
  <c r="V54" i="2"/>
  <c r="U54" i="2"/>
  <c r="D54" i="2"/>
  <c r="V53" i="2"/>
  <c r="U53" i="2"/>
  <c r="D53" i="2"/>
  <c r="V52" i="2"/>
  <c r="U52" i="2"/>
  <c r="D52" i="2"/>
  <c r="V51" i="2"/>
  <c r="U51" i="2"/>
  <c r="D51" i="2"/>
  <c r="V50" i="2"/>
  <c r="U50" i="2"/>
  <c r="D50" i="2"/>
  <c r="V49" i="2"/>
  <c r="U49" i="2"/>
  <c r="D49" i="2"/>
  <c r="V48" i="2"/>
  <c r="U48" i="2"/>
  <c r="D48" i="2"/>
  <c r="V47" i="2"/>
  <c r="U47" i="2"/>
  <c r="D47" i="2"/>
  <c r="V46" i="2"/>
  <c r="U46" i="2"/>
  <c r="D46" i="2"/>
  <c r="V45" i="2"/>
  <c r="U45" i="2"/>
  <c r="D45" i="2"/>
  <c r="V44" i="2"/>
  <c r="U44" i="2"/>
  <c r="D44" i="2"/>
  <c r="V43" i="2"/>
  <c r="U43" i="2"/>
  <c r="D43" i="2"/>
  <c r="V42" i="2"/>
  <c r="U42" i="2"/>
  <c r="D42" i="2"/>
  <c r="V41" i="2"/>
  <c r="U41" i="2"/>
  <c r="D41" i="2"/>
  <c r="V40" i="2"/>
  <c r="U40" i="2"/>
  <c r="D40" i="2"/>
  <c r="V39" i="2"/>
  <c r="U39" i="2"/>
  <c r="D39" i="2"/>
  <c r="V38" i="2"/>
  <c r="U38" i="2"/>
  <c r="D38" i="2"/>
  <c r="V37" i="2"/>
  <c r="U37" i="2"/>
  <c r="D37" i="2"/>
  <c r="V36" i="2"/>
  <c r="U36" i="2"/>
  <c r="D36" i="2"/>
  <c r="V35" i="2"/>
  <c r="U35" i="2"/>
  <c r="D35" i="2"/>
  <c r="V34" i="2"/>
  <c r="U34" i="2"/>
  <c r="D34" i="2"/>
  <c r="V33" i="2"/>
  <c r="U33" i="2"/>
  <c r="D33" i="2"/>
  <c r="V32" i="2"/>
  <c r="U32" i="2"/>
  <c r="D32" i="2"/>
  <c r="V31" i="2"/>
  <c r="U31" i="2"/>
  <c r="D31" i="2"/>
  <c r="V30" i="2"/>
  <c r="U30" i="2"/>
  <c r="D30" i="2"/>
  <c r="V29" i="2"/>
  <c r="U29" i="2"/>
  <c r="D29" i="2"/>
  <c r="V28" i="2"/>
  <c r="U28" i="2"/>
  <c r="D28" i="2"/>
  <c r="V27" i="2"/>
  <c r="U27" i="2"/>
  <c r="D27" i="2"/>
  <c r="V26" i="2"/>
  <c r="U26" i="2"/>
  <c r="D26" i="2"/>
  <c r="V25" i="2"/>
  <c r="U25" i="2"/>
  <c r="D25" i="2"/>
  <c r="V24" i="2"/>
  <c r="U24" i="2"/>
  <c r="D24" i="2"/>
  <c r="V23" i="2"/>
  <c r="U23" i="2"/>
  <c r="D23" i="2"/>
  <c r="V22" i="2"/>
  <c r="U22" i="2"/>
  <c r="D22" i="2"/>
  <c r="V21" i="2"/>
  <c r="U21" i="2"/>
  <c r="D21" i="2"/>
  <c r="V20" i="2"/>
  <c r="U20" i="2"/>
  <c r="D20" i="2"/>
  <c r="V19" i="2"/>
  <c r="U19" i="2"/>
  <c r="D19" i="2"/>
  <c r="V18" i="2"/>
  <c r="U18" i="2"/>
  <c r="D18" i="2"/>
  <c r="V17" i="2"/>
  <c r="U17" i="2"/>
  <c r="D17" i="2"/>
  <c r="V16" i="2"/>
  <c r="U16" i="2"/>
  <c r="D16" i="2"/>
  <c r="V15" i="2"/>
  <c r="U15" i="2"/>
  <c r="D15" i="2"/>
  <c r="V14" i="2"/>
  <c r="U14" i="2"/>
  <c r="D14" i="2"/>
  <c r="V13" i="2"/>
  <c r="U13" i="2"/>
  <c r="D13" i="2"/>
  <c r="V12" i="2"/>
  <c r="U12" i="2"/>
  <c r="D12" i="2"/>
  <c r="V11" i="2"/>
  <c r="U11" i="2"/>
  <c r="D11" i="2"/>
  <c r="V10" i="2"/>
  <c r="U10" i="2"/>
  <c r="D10" i="2"/>
  <c r="V9" i="2"/>
  <c r="U9" i="2"/>
  <c r="D9" i="2"/>
  <c r="V8" i="2"/>
  <c r="U8" i="2"/>
  <c r="D8" i="2"/>
  <c r="V7" i="2"/>
  <c r="U7" i="2"/>
  <c r="D7" i="2"/>
  <c r="V6" i="2"/>
  <c r="U6" i="2"/>
  <c r="D6" i="2"/>
  <c r="V5" i="2"/>
  <c r="U5" i="2"/>
  <c r="D5" i="2"/>
  <c r="V4" i="2"/>
  <c r="U4" i="2"/>
  <c r="D4" i="2"/>
  <c r="Y38" i="1"/>
  <c r="Y36" i="1"/>
  <c r="Y34" i="1"/>
  <c r="Y32" i="1"/>
  <c r="Y30" i="1"/>
  <c r="Y28" i="1"/>
  <c r="Y26" i="1"/>
  <c r="Y24" i="1"/>
  <c r="Y22" i="1"/>
  <c r="Y20" i="1"/>
  <c r="Y18" i="1"/>
  <c r="AD13" i="1"/>
  <c r="AD12" i="1"/>
  <c r="AD11" i="1"/>
  <c r="AD10" i="1"/>
  <c r="AD9" i="1"/>
  <c r="AD8" i="1"/>
  <c r="AD7" i="1"/>
  <c r="AD6" i="1"/>
  <c r="AD5" i="1"/>
  <c r="AD4" i="1"/>
  <c r="AD3" i="1"/>
  <c r="AC3" i="1"/>
  <c r="AA3" i="1"/>
  <c r="Y3" i="1"/>
  <c r="Y17" i="1" s="1"/>
  <c r="H3" i="1"/>
  <c r="AQ37" i="3"/>
  <c r="AQ32" i="3"/>
  <c r="AQ29" i="3"/>
  <c r="AQ24" i="3"/>
  <c r="AQ21" i="3"/>
  <c r="AQ39" i="3"/>
  <c r="AQ38" i="3"/>
  <c r="AQ31" i="3"/>
  <c r="AQ30" i="3"/>
  <c r="AQ23" i="3"/>
  <c r="AQ22" i="3"/>
  <c r="AQ36" i="3"/>
  <c r="AQ33" i="3"/>
  <c r="AQ28" i="3"/>
  <c r="AQ25" i="3"/>
  <c r="AQ35" i="3"/>
  <c r="AQ34" i="3"/>
  <c r="AQ27" i="3"/>
  <c r="AQ26" i="3"/>
  <c r="AQ20" i="3"/>
  <c r="AQ15" i="3"/>
  <c r="AQ14" i="3"/>
  <c r="AQ7" i="3"/>
  <c r="AQ6" i="3"/>
  <c r="AQ19" i="3"/>
  <c r="AQ18" i="3"/>
  <c r="AQ17" i="3"/>
  <c r="AQ12" i="3"/>
  <c r="AQ9" i="3"/>
  <c r="AQ4" i="3"/>
  <c r="AQ11" i="3"/>
  <c r="AQ10" i="3"/>
  <c r="AQ16" i="3"/>
  <c r="AQ13" i="3"/>
  <c r="AQ8" i="3"/>
  <c r="AQ5" i="3"/>
  <c r="D24" i="7" l="1"/>
  <c r="D4" i="7"/>
  <c r="E4" i="7" s="1"/>
  <c r="AC11" i="1"/>
  <c r="AA11" i="1" s="1"/>
  <c r="AB11" i="1" s="1"/>
  <c r="H4" i="1"/>
  <c r="Y13" i="1"/>
  <c r="Y37" i="1" s="1"/>
  <c r="Y11" i="1"/>
  <c r="Y33" i="1" s="1"/>
  <c r="Y5" i="1"/>
  <c r="Y21" i="1" s="1"/>
  <c r="Y9" i="1"/>
  <c r="Y29" i="1" s="1"/>
  <c r="Y7" i="1"/>
  <c r="Y25" i="1" s="1"/>
  <c r="Y4" i="1"/>
  <c r="Y19" i="1" s="1"/>
  <c r="Y6" i="1"/>
  <c r="Y23" i="1" s="1"/>
  <c r="Y8" i="1"/>
  <c r="Y27" i="1" s="1"/>
  <c r="Y10" i="1"/>
  <c r="Y31" i="1" s="1"/>
  <c r="Y12" i="1"/>
  <c r="Y35" i="1" s="1"/>
  <c r="AC10" i="1"/>
  <c r="AA10" i="1" s="1"/>
  <c r="AB10" i="1" s="1"/>
  <c r="AC4" i="1"/>
  <c r="AA4" i="1" s="1"/>
  <c r="AB4" i="1" s="1"/>
  <c r="AC12" i="1"/>
  <c r="AA12" i="1" s="1"/>
  <c r="AB12" i="1" s="1"/>
  <c r="AC6" i="1"/>
  <c r="AA6" i="1" s="1"/>
  <c r="AB6" i="1" s="1"/>
  <c r="AC8" i="1"/>
  <c r="AA8" i="1" s="1"/>
  <c r="AB8" i="1" s="1"/>
  <c r="AB7" i="4"/>
  <c r="AC7" i="4" s="1"/>
  <c r="AB11" i="4"/>
  <c r="AC11" i="4" s="1"/>
  <c r="AB15" i="4"/>
  <c r="AC15" i="4" s="1"/>
  <c r="AB19" i="4"/>
  <c r="AC19" i="4" s="1"/>
  <c r="AB23" i="4"/>
  <c r="AC23" i="4" s="1"/>
  <c r="AB27" i="4"/>
  <c r="AC27" i="4" s="1"/>
  <c r="AB31" i="4"/>
  <c r="AC31" i="4" s="1"/>
  <c r="AB35" i="4"/>
  <c r="AC35" i="4" s="1"/>
  <c r="AB39" i="4"/>
  <c r="AC39" i="4" s="1"/>
  <c r="AB43" i="4"/>
  <c r="AC43" i="4" s="1"/>
  <c r="AB47" i="4"/>
  <c r="AC47" i="4" s="1"/>
  <c r="AB51" i="4"/>
  <c r="AC51" i="4" s="1"/>
  <c r="AB55" i="4"/>
  <c r="AC55" i="4" s="1"/>
  <c r="AB59" i="4"/>
  <c r="AC59" i="4" s="1"/>
  <c r="AB63" i="4"/>
  <c r="AC63" i="4" s="1"/>
  <c r="AB6" i="4"/>
  <c r="AB10" i="4"/>
  <c r="AB14" i="4"/>
  <c r="AB18" i="4"/>
  <c r="AB22" i="4"/>
  <c r="AB26" i="4"/>
  <c r="AB30" i="4"/>
  <c r="AB34" i="4"/>
  <c r="AB38" i="4"/>
  <c r="AB42" i="4"/>
  <c r="AC42" i="4" s="1"/>
  <c r="AB46" i="4"/>
  <c r="AC46" i="4" s="1"/>
  <c r="AB50" i="4"/>
  <c r="AB54" i="4"/>
  <c r="AB58" i="4"/>
  <c r="AC58" i="4" s="1"/>
  <c r="AB62" i="4"/>
  <c r="E65" i="4"/>
  <c r="E67" i="4"/>
  <c r="E69" i="4"/>
  <c r="E71" i="4"/>
  <c r="E73" i="4"/>
  <c r="E75" i="4"/>
  <c r="AB60" i="4"/>
  <c r="AC60" i="4" s="1"/>
  <c r="AB5" i="4"/>
  <c r="AC5" i="4" s="1"/>
  <c r="AB9" i="4"/>
  <c r="AC9" i="4" s="1"/>
  <c r="AB13" i="4"/>
  <c r="AC13" i="4" s="1"/>
  <c r="AB17" i="4"/>
  <c r="AC17" i="4" s="1"/>
  <c r="AB21" i="4"/>
  <c r="AC21" i="4" s="1"/>
  <c r="AB25" i="4"/>
  <c r="AB29" i="4"/>
  <c r="AC29" i="4" s="1"/>
  <c r="AB33" i="4"/>
  <c r="AC33" i="4" s="1"/>
  <c r="AB37" i="4"/>
  <c r="AC37" i="4" s="1"/>
  <c r="AB41" i="4"/>
  <c r="AB45" i="4"/>
  <c r="AC45" i="4" s="1"/>
  <c r="AB49" i="4"/>
  <c r="AC49" i="4" s="1"/>
  <c r="AB53" i="4"/>
  <c r="AB57" i="4"/>
  <c r="AB61" i="4"/>
  <c r="J65" i="4"/>
  <c r="J67" i="4"/>
  <c r="J69" i="4"/>
  <c r="J71" i="4"/>
  <c r="J73" i="4"/>
  <c r="J75" i="4"/>
  <c r="H64" i="4"/>
  <c r="M64" i="4"/>
  <c r="H66" i="4"/>
  <c r="M66" i="4"/>
  <c r="H68" i="4"/>
  <c r="M68" i="4"/>
  <c r="H70" i="4"/>
  <c r="M70" i="4"/>
  <c r="H72" i="4"/>
  <c r="M72" i="4"/>
  <c r="H74" i="4"/>
  <c r="M74" i="4"/>
  <c r="D64" i="4"/>
  <c r="I64" i="4"/>
  <c r="N64" i="4"/>
  <c r="F65" i="4"/>
  <c r="L65" i="4"/>
  <c r="D66" i="4"/>
  <c r="I66" i="4"/>
  <c r="N66" i="4"/>
  <c r="F67" i="4"/>
  <c r="L67" i="4"/>
  <c r="D68" i="4"/>
  <c r="I68" i="4"/>
  <c r="N68" i="4"/>
  <c r="F69" i="4"/>
  <c r="L69" i="4"/>
  <c r="D70" i="4"/>
  <c r="I70" i="4"/>
  <c r="N70" i="4"/>
  <c r="F71" i="4"/>
  <c r="L71" i="4"/>
  <c r="D72" i="4"/>
  <c r="I72" i="4"/>
  <c r="N72" i="4"/>
  <c r="F73" i="4"/>
  <c r="L73" i="4"/>
  <c r="D74" i="4"/>
  <c r="I74" i="4"/>
  <c r="N74" i="4"/>
  <c r="F75" i="4"/>
  <c r="L75" i="4"/>
  <c r="AC25" i="4"/>
  <c r="AC34" i="4"/>
  <c r="AC38" i="4"/>
  <c r="E64" i="4"/>
  <c r="J64" i="4"/>
  <c r="H65" i="4"/>
  <c r="M65" i="4"/>
  <c r="E66" i="4"/>
  <c r="J66" i="4"/>
  <c r="H67" i="4"/>
  <c r="M67" i="4"/>
  <c r="E68" i="4"/>
  <c r="J68" i="4"/>
  <c r="H69" i="4"/>
  <c r="M69" i="4"/>
  <c r="E70" i="4"/>
  <c r="J70" i="4"/>
  <c r="H71" i="4"/>
  <c r="M71" i="4"/>
  <c r="E72" i="4"/>
  <c r="J72" i="4"/>
  <c r="H73" i="4"/>
  <c r="M73" i="4"/>
  <c r="E74" i="4"/>
  <c r="J74" i="4"/>
  <c r="H75" i="4"/>
  <c r="M75" i="4"/>
  <c r="AC4" i="4"/>
  <c r="AC8" i="4"/>
  <c r="AC12" i="4"/>
  <c r="AC16" i="4"/>
  <c r="AC20" i="4"/>
  <c r="AC24" i="4"/>
  <c r="AC28" i="4"/>
  <c r="AC41" i="4"/>
  <c r="AC53" i="4"/>
  <c r="AC57" i="4"/>
  <c r="AC61" i="4"/>
  <c r="F64" i="4"/>
  <c r="L64" i="4"/>
  <c r="D65" i="4"/>
  <c r="I65" i="4"/>
  <c r="N65" i="4"/>
  <c r="F66" i="4"/>
  <c r="L66" i="4"/>
  <c r="D67" i="4"/>
  <c r="I67" i="4"/>
  <c r="N67" i="4"/>
  <c r="F68" i="4"/>
  <c r="L68" i="4"/>
  <c r="D69" i="4"/>
  <c r="AB69" i="4" s="1"/>
  <c r="AC69" i="4" s="1"/>
  <c r="I69" i="4"/>
  <c r="N69" i="4"/>
  <c r="F70" i="4"/>
  <c r="L70" i="4"/>
  <c r="D71" i="4"/>
  <c r="I71" i="4"/>
  <c r="N71" i="4"/>
  <c r="F72" i="4"/>
  <c r="L72" i="4"/>
  <c r="D73" i="4"/>
  <c r="I73" i="4"/>
  <c r="N73" i="4"/>
  <c r="F74" i="4"/>
  <c r="L74" i="4"/>
  <c r="D75" i="4"/>
  <c r="I75" i="4"/>
  <c r="N75" i="4"/>
  <c r="AB3" i="1"/>
  <c r="AC5" i="1"/>
  <c r="AA5" i="1" s="1"/>
  <c r="AB5" i="1" s="1"/>
  <c r="AC9" i="1"/>
  <c r="AA9" i="1" s="1"/>
  <c r="AB9" i="1" s="1"/>
  <c r="AC13" i="1"/>
  <c r="AA13" i="1" s="1"/>
  <c r="AB13" i="1" s="1"/>
  <c r="AC7" i="1"/>
  <c r="AA7" i="1" s="1"/>
  <c r="AB7" i="1" s="1"/>
  <c r="AC6" i="4"/>
  <c r="AC10" i="4"/>
  <c r="AC14" i="4"/>
  <c r="AC18" i="4"/>
  <c r="AC22" i="4"/>
  <c r="AC26" i="4"/>
  <c r="AC50" i="4"/>
  <c r="AC54" i="4"/>
  <c r="AC62" i="4"/>
  <c r="AC30" i="4"/>
  <c r="AM6" i="5"/>
  <c r="AM7" i="5"/>
  <c r="AN7" i="5"/>
  <c r="AM10" i="5"/>
  <c r="AM11" i="5"/>
  <c r="AN11" i="5"/>
  <c r="AN5" i="5"/>
  <c r="AM5" i="5"/>
  <c r="AN9" i="5"/>
  <c r="AM9" i="5"/>
  <c r="AN13" i="5"/>
  <c r="AM13" i="5"/>
  <c r="AM15" i="5"/>
  <c r="AN15" i="5"/>
  <c r="AN17" i="5"/>
  <c r="AM17" i="5"/>
  <c r="AM19" i="5"/>
  <c r="AN19" i="5"/>
  <c r="AN21" i="5"/>
  <c r="AM21" i="5"/>
  <c r="AM23" i="5"/>
  <c r="AN23" i="5"/>
  <c r="AN25" i="5"/>
  <c r="AM25" i="5"/>
  <c r="AM27" i="5"/>
  <c r="AN27" i="5"/>
  <c r="AN29" i="5"/>
  <c r="AM29" i="5"/>
  <c r="AM31" i="5"/>
  <c r="AN31" i="5"/>
  <c r="AN33" i="5"/>
  <c r="AM33" i="5"/>
  <c r="AM35" i="5"/>
  <c r="AN35" i="5"/>
  <c r="AN37" i="5"/>
  <c r="AM37" i="5"/>
  <c r="AM39" i="5"/>
  <c r="AN39" i="5"/>
  <c r="AN41" i="5"/>
  <c r="AM41" i="5"/>
  <c r="AM43" i="5"/>
  <c r="AN43" i="5"/>
  <c r="AN45" i="5"/>
  <c r="AM45" i="5"/>
  <c r="AM47" i="5"/>
  <c r="AN47" i="5"/>
  <c r="AN49" i="5"/>
  <c r="AM49" i="5"/>
  <c r="AM51" i="5"/>
  <c r="AN51" i="5"/>
  <c r="AM74" i="5"/>
  <c r="AN74" i="5"/>
  <c r="AN76" i="5"/>
  <c r="AM76" i="5"/>
  <c r="AM78" i="5"/>
  <c r="AN78" i="5"/>
  <c r="AN80" i="5"/>
  <c r="AM80" i="5"/>
  <c r="AM82" i="5"/>
  <c r="AN82" i="5"/>
  <c r="AN84" i="5"/>
  <c r="AM84" i="5"/>
  <c r="AM56" i="5"/>
  <c r="AN66" i="5"/>
  <c r="AM68" i="5"/>
  <c r="AN70" i="5"/>
  <c r="AM72" i="5"/>
  <c r="AN54" i="5"/>
  <c r="AM58" i="5"/>
  <c r="AN62" i="5"/>
  <c r="AN64" i="5"/>
  <c r="AN75" i="5"/>
  <c r="AN79" i="5"/>
  <c r="AN83" i="5"/>
  <c r="AM53" i="5"/>
  <c r="AN53" i="5"/>
  <c r="AN59" i="5"/>
  <c r="AM61" i="5"/>
  <c r="AN61" i="5"/>
  <c r="AN65" i="5"/>
  <c r="AM65" i="5"/>
  <c r="AM67" i="5"/>
  <c r="AN67" i="5"/>
  <c r="AN69" i="5"/>
  <c r="AM69" i="5"/>
  <c r="AM71" i="5"/>
  <c r="AN71" i="5"/>
  <c r="AN73" i="5"/>
  <c r="AM73" i="5"/>
  <c r="AM77" i="5"/>
  <c r="AN77" i="5"/>
  <c r="AN81" i="5"/>
  <c r="AM81" i="5"/>
  <c r="G64" i="4"/>
  <c r="G65" i="4"/>
  <c r="G66" i="4"/>
  <c r="G67" i="4"/>
  <c r="G68" i="4"/>
  <c r="G69" i="4"/>
  <c r="G70" i="4"/>
  <c r="G71" i="4"/>
  <c r="G72" i="4"/>
  <c r="G73" i="4"/>
  <c r="G74" i="4"/>
  <c r="G75" i="4"/>
  <c r="AN55" i="5"/>
  <c r="AM57" i="5"/>
  <c r="AN57" i="5"/>
  <c r="AN63" i="5"/>
  <c r="AN86" i="5"/>
  <c r="AM86" i="5"/>
  <c r="AM88" i="5"/>
  <c r="AN88" i="5"/>
  <c r="AN90" i="5"/>
  <c r="AM90" i="5"/>
  <c r="AM92" i="5"/>
  <c r="AN92" i="5"/>
  <c r="AN94" i="5"/>
  <c r="AM94" i="5"/>
  <c r="AM96" i="5"/>
  <c r="AN96" i="5"/>
  <c r="AN98" i="5"/>
  <c r="AM98" i="5"/>
  <c r="AM100" i="5"/>
  <c r="AN100" i="5"/>
  <c r="AN102" i="5"/>
  <c r="AM102" i="5"/>
  <c r="AM104" i="5"/>
  <c r="AN104" i="5"/>
  <c r="AN106" i="5"/>
  <c r="AM106" i="5"/>
  <c r="AM108" i="5"/>
  <c r="AN108" i="5"/>
  <c r="AN110" i="5"/>
  <c r="AM110" i="5"/>
  <c r="AM112" i="5"/>
  <c r="AN112" i="5"/>
  <c r="AN114" i="5"/>
  <c r="AM114" i="5"/>
  <c r="AM116" i="5"/>
  <c r="AN116" i="5"/>
  <c r="AN118" i="5"/>
  <c r="AM118" i="5"/>
  <c r="AM120" i="5"/>
  <c r="AN120" i="5"/>
  <c r="O71" i="8"/>
  <c r="O72" i="8" s="1"/>
  <c r="O73" i="8" s="1"/>
  <c r="O74" i="8" s="1"/>
  <c r="O75" i="8" s="1"/>
  <c r="O76" i="8" s="1"/>
  <c r="O77" i="8" s="1"/>
  <c r="O78" i="8" s="1"/>
  <c r="O79" i="8" s="1"/>
  <c r="O80" i="8" s="1"/>
  <c r="O81" i="8" s="1"/>
  <c r="O82" i="8" s="1"/>
  <c r="O83" i="8" s="1"/>
  <c r="O84" i="8" s="1"/>
  <c r="O85" i="8" s="1"/>
  <c r="O86" i="8" s="1"/>
  <c r="O87" i="8" s="1"/>
  <c r="O88" i="8" s="1"/>
  <c r="O89" i="8" s="1"/>
  <c r="O90" i="8" s="1"/>
  <c r="O91" i="8" s="1"/>
  <c r="O92" i="8" s="1"/>
  <c r="O93" i="8" s="1"/>
  <c r="O94" i="8" s="1"/>
  <c r="D17" i="7"/>
  <c r="D21" i="7"/>
  <c r="D25" i="7"/>
  <c r="D6" i="7"/>
  <c r="E6" i="7" s="1"/>
  <c r="D8" i="7"/>
  <c r="E8" i="7" s="1"/>
  <c r="D10" i="7"/>
  <c r="E10" i="7" s="1"/>
  <c r="D12" i="7"/>
  <c r="D14" i="7"/>
  <c r="D18" i="7"/>
  <c r="D22" i="7"/>
  <c r="D26" i="7"/>
  <c r="D15" i="7"/>
  <c r="D19" i="7"/>
  <c r="D23" i="7"/>
  <c r="D27" i="7"/>
  <c r="D5" i="7"/>
  <c r="E5" i="7" s="1"/>
  <c r="D7" i="7"/>
  <c r="E7" i="7" s="1"/>
  <c r="D9" i="7"/>
  <c r="E9" i="7" s="1"/>
  <c r="D11" i="7"/>
  <c r="E11" i="7" s="1"/>
  <c r="D13" i="7"/>
  <c r="D16" i="7"/>
  <c r="D20" i="7"/>
  <c r="AN122" i="5" l="1" a="1"/>
  <c r="AN122" i="5" s="1"/>
  <c r="AM122" i="5" a="1"/>
  <c r="AM122" i="5" s="1"/>
  <c r="AB70" i="4"/>
  <c r="AC70" i="4" s="1"/>
  <c r="AB75" i="4"/>
  <c r="AC75" i="4" s="1"/>
  <c r="AB67" i="4"/>
  <c r="AC67" i="4" s="1"/>
  <c r="AB68" i="4"/>
  <c r="AC68" i="4" s="1"/>
  <c r="AB73" i="4"/>
  <c r="AC73" i="4" s="1"/>
  <c r="AB65" i="4"/>
  <c r="AC65" i="4" s="1"/>
  <c r="AB74" i="4"/>
  <c r="AC74" i="4" s="1"/>
  <c r="AB66" i="4"/>
  <c r="AC66" i="4" s="1"/>
  <c r="AB71" i="4"/>
  <c r="AC71" i="4" s="1"/>
  <c r="AB72" i="4"/>
  <c r="AC72" i="4" s="1"/>
  <c r="AB64" i="4"/>
  <c r="AC64" i="4" s="1"/>
  <c r="E28" i="7"/>
  <c r="AB14" i="1"/>
  <c r="J2" i="1" s="1"/>
  <c r="AA14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<sst xmlns="http://schemas.openxmlformats.org/spreadsheetml/2006/main" count="616" uniqueCount="303">
  <si>
    <t>CHART SOURCE</t>
  </si>
  <si>
    <t>Y-Intercept:</t>
  </si>
  <si>
    <t>Sum of
Squared Error:</t>
  </si>
  <si>
    <t>Avg Daily Temp:</t>
  </si>
  <si>
    <t>X</t>
  </si>
  <si>
    <t>Y (Line)</t>
  </si>
  <si>
    <t>Y (Scatter)</t>
  </si>
  <si>
    <t>Error</t>
  </si>
  <si>
    <t>Error ^2</t>
  </si>
  <si>
    <t>Trendline</t>
  </si>
  <si>
    <t>Show Line</t>
  </si>
  <si>
    <t>Line Slope:</t>
  </si>
  <si>
    <t>Show OLS</t>
  </si>
  <si>
    <t>Show Trend</t>
  </si>
  <si>
    <t>Y</t>
  </si>
  <si>
    <t>Slope Value:</t>
  </si>
  <si>
    <t>Prediction
(Linear)</t>
  </si>
  <si>
    <t>Prediction
(Non-Linear)</t>
  </si>
  <si>
    <t>date</t>
  </si>
  <si>
    <t>ad_spend</t>
  </si>
  <si>
    <t>log_ad_spend</t>
  </si>
  <si>
    <t>revenue</t>
  </si>
  <si>
    <t>Linear</t>
  </si>
  <si>
    <t>Non-Linear</t>
  </si>
  <si>
    <t>LINEAR REGRESSION OUTPUT:</t>
  </si>
  <si>
    <t>NON-LINEAR REGRESSION OUTPUT:</t>
  </si>
  <si>
    <t>Month</t>
  </si>
  <si>
    <t>Lag 1</t>
  </si>
  <si>
    <t>Lag 2</t>
  </si>
  <si>
    <t>Lag 3</t>
  </si>
  <si>
    <t>Lag 4</t>
  </si>
  <si>
    <t>Lag 5</t>
  </si>
  <si>
    <t>Lag 6</t>
  </si>
  <si>
    <t>Lag 7</t>
  </si>
  <si>
    <t>Lag 8</t>
  </si>
  <si>
    <t>Lag 9</t>
  </si>
  <si>
    <t>Lag 10</t>
  </si>
  <si>
    <t>Lag 11</t>
  </si>
  <si>
    <t>Lag 12</t>
  </si>
  <si>
    <t>Lag 13</t>
  </si>
  <si>
    <t>Lag 14</t>
  </si>
  <si>
    <t>Lag 15</t>
  </si>
  <si>
    <t>Lag 16</t>
  </si>
  <si>
    <t>Lag 17</t>
  </si>
  <si>
    <t>Lag 18</t>
  </si>
  <si>
    <t>Lag 19</t>
  </si>
  <si>
    <t>Lag 20</t>
  </si>
  <si>
    <t>Lag 21</t>
  </si>
  <si>
    <t>Lag 22</t>
  </si>
  <si>
    <t>Lag 23</t>
  </si>
  <si>
    <t>Lag 24</t>
  </si>
  <si>
    <t>Lag 25</t>
  </si>
  <si>
    <t>Lag 26</t>
  </si>
  <si>
    <t>Lag 27</t>
  </si>
  <si>
    <t>Lag 28</t>
  </si>
  <si>
    <t>Lag 29</t>
  </si>
  <si>
    <t>Lag 30</t>
  </si>
  <si>
    <t>Lag 31</t>
  </si>
  <si>
    <t>Lag 32</t>
  </si>
  <si>
    <t>Lag 33</t>
  </si>
  <si>
    <t>Lag 34</t>
  </si>
  <si>
    <t>Lag 35</t>
  </si>
  <si>
    <t>Lag 36</t>
  </si>
  <si>
    <t>Lag</t>
  </si>
  <si>
    <t>Correlation</t>
  </si>
  <si>
    <t>2010-01</t>
  </si>
  <si>
    <t>Lag_1</t>
  </si>
  <si>
    <t>2010-02</t>
  </si>
  <si>
    <t>Lag_2</t>
  </si>
  <si>
    <t>2010-03</t>
  </si>
  <si>
    <t>Lag_3</t>
  </si>
  <si>
    <t>2010-04</t>
  </si>
  <si>
    <t>Lag_4</t>
  </si>
  <si>
    <t>2010-05</t>
  </si>
  <si>
    <t>Lag_5</t>
  </si>
  <si>
    <t>2010-06</t>
  </si>
  <si>
    <t>Lag_6</t>
  </si>
  <si>
    <t>2010-07</t>
  </si>
  <si>
    <t>Lag_7</t>
  </si>
  <si>
    <t>2010-08</t>
  </si>
  <si>
    <t>Lag_8</t>
  </si>
  <si>
    <t>2010-09</t>
  </si>
  <si>
    <t>Lag_9</t>
  </si>
  <si>
    <t>2010-10</t>
  </si>
  <si>
    <t>Lag_10</t>
  </si>
  <si>
    <t>2010-11</t>
  </si>
  <si>
    <t>Lag_11</t>
  </si>
  <si>
    <t>2010-12</t>
  </si>
  <si>
    <t>Lag_12</t>
  </si>
  <si>
    <t>2011-01</t>
  </si>
  <si>
    <t>Lag_13</t>
  </si>
  <si>
    <t>2011-02</t>
  </si>
  <si>
    <t>Lag_14</t>
  </si>
  <si>
    <t>2011-03</t>
  </si>
  <si>
    <t>Lag_15</t>
  </si>
  <si>
    <t>2011-04</t>
  </si>
  <si>
    <t>Lag_16</t>
  </si>
  <si>
    <t>2011-05</t>
  </si>
  <si>
    <t>Lag_17</t>
  </si>
  <si>
    <t>2011-06</t>
  </si>
  <si>
    <t>Lag_18</t>
  </si>
  <si>
    <t>2011-07</t>
  </si>
  <si>
    <t>Lag_19</t>
  </si>
  <si>
    <t>2011-08</t>
  </si>
  <si>
    <t>Lag_20</t>
  </si>
  <si>
    <t>2011-09</t>
  </si>
  <si>
    <t>Lag_21</t>
  </si>
  <si>
    <t>2011-10</t>
  </si>
  <si>
    <t>Lag_22</t>
  </si>
  <si>
    <t>2011-11</t>
  </si>
  <si>
    <t>Lag_23</t>
  </si>
  <si>
    <t>2011-12</t>
  </si>
  <si>
    <t>Lag_24</t>
  </si>
  <si>
    <t>2012-01</t>
  </si>
  <si>
    <t>Lag_25</t>
  </si>
  <si>
    <t>2012-02</t>
  </si>
  <si>
    <t>Lag_26</t>
  </si>
  <si>
    <t>2012-03</t>
  </si>
  <si>
    <t>Lag_27</t>
  </si>
  <si>
    <t>2012-04</t>
  </si>
  <si>
    <t>Lag_28</t>
  </si>
  <si>
    <t>2012-05</t>
  </si>
  <si>
    <t>Lag_29</t>
  </si>
  <si>
    <t>2012-06</t>
  </si>
  <si>
    <t>Lag_30</t>
  </si>
  <si>
    <t>2012-07</t>
  </si>
  <si>
    <t>Lag_31</t>
  </si>
  <si>
    <t>2012-08</t>
  </si>
  <si>
    <t>Lag_32</t>
  </si>
  <si>
    <t>2012-09</t>
  </si>
  <si>
    <t>Lag_33</t>
  </si>
  <si>
    <t>2012-10</t>
  </si>
  <si>
    <t>Lag_34</t>
  </si>
  <si>
    <t>2012-11</t>
  </si>
  <si>
    <t>Lag_35</t>
  </si>
  <si>
    <t>2012-12</t>
  </si>
  <si>
    <t>Lag_36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</si>
  <si>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</si>
  <si>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</si>
  <si>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</si>
  <si>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</si>
  <si>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</si>
  <si>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</si>
  <si>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</si>
  <si>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</si>
  <si>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</si>
  <si>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</si>
  <si>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</si>
  <si>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</si>
  <si>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</si>
  <si>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</si>
  <si>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</si>
  <si>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</si>
  <si>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</si>
  <si>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</si>
  <si>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</si>
  <si>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</si>
  <si>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</si>
  <si>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</si>
  <si>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</si>
  <si>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</si>
  <si>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</si>
  <si>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</si>
  <si>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</si>
  <si>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</si>
  <si>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</si>
  <si>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</si>
  <si>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</si>
  <si>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</si>
  <si>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</si>
  <si>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</si>
  <si>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</si>
  <si>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</si>
  <si>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</si>
  <si>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</si>
  <si>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</si>
  <si>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</si>
  <si>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</si>
  <si>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</si>
  <si>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</si>
  <si>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</si>
  <si>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</si>
  <si>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</si>
  <si>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</si>
  <si>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</si>
  <si>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</si>
  <si>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</si>
  <si>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</si>
  <si>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</si>
  <si>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</si>
  <si>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</si>
  <si>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</si>
  <si>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</si>
  <si>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</si>
  <si>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</si>
  <si>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</si>
  <si>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</si>
  <si>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</si>
  <si>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</si>
  <si>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</si>
  <si>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</si>
  <si>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</si>
  <si>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</si>
  <si>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</si>
  <si>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</si>
  <si>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</si>
  <si>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</si>
  <si>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</si>
  <si>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</si>
  <si>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</si>
  <si>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</si>
  <si>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</si>
  <si>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</si>
  <si>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</si>
  <si>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</si>
  <si>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</si>
  <si>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</si>
  <si>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</si>
  <si>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</si>
  <si>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</si>
  <si>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</si>
  <si>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r>
      <t xml:space="preserve">BRAZIL AVG TEMP </t>
    </r>
    <r>
      <rPr>
        <sz val="12"/>
        <color theme="0" tint="-4.9989318521683403E-2"/>
        <rFont val="Calibri"/>
        <family val="2"/>
        <scheme val="minor"/>
      </rPr>
      <t>(C</t>
    </r>
    <r>
      <rPr>
        <sz val="12"/>
        <color theme="0" tint="-4.9989318521683403E-2"/>
        <rFont val="Calibri"/>
        <family val="2"/>
      </rPr>
      <t>˚)</t>
    </r>
  </si>
  <si>
    <t>Year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</si>
  <si>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</si>
  <si>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</si>
  <si>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</si>
  <si>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</si>
  <si>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</si>
  <si>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</si>
  <si>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</si>
  <si>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</si>
  <si>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</si>
  <si>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</si>
  <si>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</si>
  <si>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Temp</t>
  </si>
  <si>
    <t>Forecast</t>
  </si>
  <si>
    <t>Prediction</t>
  </si>
  <si>
    <t>Show?</t>
  </si>
  <si>
    <t>Jan</t>
  </si>
  <si>
    <t>REGRESSION OUTPUT:</t>
  </si>
  <si>
    <t>(No Trend)</t>
  </si>
  <si>
    <t>(Trend)</t>
  </si>
  <si>
    <t>Tstep</t>
  </si>
  <si>
    <t>Revenue ($MM)</t>
  </si>
  <si>
    <t>Observation</t>
  </si>
  <si>
    <t>Residuals</t>
  </si>
  <si>
    <t>Regression (No Trend)</t>
  </si>
  <si>
    <t>Regression (Trend)</t>
  </si>
  <si>
    <t>REGRESSION OUTPUT (NO TREND):</t>
  </si>
  <si>
    <t>MOVING AVERAGE</t>
  </si>
  <si>
    <t>Date</t>
  </si>
  <si>
    <t>1-Week</t>
  </si>
  <si>
    <t>2-Week</t>
  </si>
  <si>
    <t>3-Week</t>
  </si>
  <si>
    <t>4-Week</t>
  </si>
  <si>
    <t>6-Week</t>
  </si>
  <si>
    <t>12-Week</t>
  </si>
  <si>
    <t xml:space="preserve">Select Window: </t>
  </si>
  <si>
    <t>WEEKLY SALES</t>
  </si>
  <si>
    <t>Week #</t>
  </si>
  <si>
    <t>Units Sold</t>
  </si>
  <si>
    <t>Model</t>
  </si>
  <si>
    <t>Sq. Error</t>
  </si>
  <si>
    <r>
      <t xml:space="preserve">Select </t>
    </r>
    <r>
      <rPr>
        <b/>
        <i/>
        <sz val="11"/>
        <color theme="1"/>
        <rFont val="Calibri"/>
        <family val="2"/>
        <scheme val="minor"/>
      </rPr>
      <t>A</t>
    </r>
    <r>
      <rPr>
        <i/>
        <sz val="11"/>
        <color theme="1"/>
        <rFont val="Calibri"/>
        <family val="2"/>
        <scheme val="minor"/>
      </rPr>
      <t>:</t>
    </r>
  </si>
  <si>
    <r>
      <t>Select</t>
    </r>
    <r>
      <rPr>
        <b/>
        <i/>
        <sz val="11"/>
        <color theme="1"/>
        <rFont val="Calibri"/>
        <family val="2"/>
        <scheme val="minor"/>
      </rPr>
      <t xml:space="preserve"> B</t>
    </r>
    <r>
      <rPr>
        <i/>
        <sz val="11"/>
        <color theme="1"/>
        <rFont val="Calibri"/>
        <family val="2"/>
        <scheme val="minor"/>
      </rPr>
      <t>:</t>
    </r>
  </si>
  <si>
    <r>
      <t xml:space="preserve">Select </t>
    </r>
    <r>
      <rPr>
        <b/>
        <i/>
        <sz val="11"/>
        <color theme="1"/>
        <rFont val="Calibri"/>
        <family val="2"/>
        <scheme val="minor"/>
      </rPr>
      <t>C</t>
    </r>
    <r>
      <rPr>
        <i/>
        <sz val="11"/>
        <color theme="1"/>
        <rFont val="Calibri"/>
        <family val="2"/>
        <scheme val="minor"/>
      </rPr>
      <t>:</t>
    </r>
  </si>
  <si>
    <t>Max upper limit</t>
  </si>
  <si>
    <t>Low end growth rate</t>
  </si>
  <si>
    <t>High end growth rate</t>
  </si>
  <si>
    <t>Sum of Squared Error:</t>
  </si>
  <si>
    <t>DAILY CONVERSION RATE</t>
  </si>
  <si>
    <t>Landing Page</t>
  </si>
  <si>
    <t>Sessions</t>
  </si>
  <si>
    <t>CVR</t>
  </si>
  <si>
    <t>Sun</t>
  </si>
  <si>
    <t>Mon</t>
  </si>
  <si>
    <t>Tue</t>
  </si>
  <si>
    <t>Wed</t>
  </si>
  <si>
    <t>Thu</t>
  </si>
  <si>
    <t>Fri</t>
  </si>
  <si>
    <t>T-Step</t>
  </si>
  <si>
    <t>Incremental</t>
  </si>
  <si>
    <t>Cumulative</t>
  </si>
  <si>
    <t>CVR (Pre)</t>
  </si>
  <si>
    <t>CVR (Post)</t>
  </si>
  <si>
    <t>Original</t>
  </si>
  <si>
    <t>New</t>
  </si>
  <si>
    <t>DAILY MARKETING SPEND &amp; SALES</t>
  </si>
  <si>
    <t>Forecast
(No Trend)</t>
  </si>
  <si>
    <t>Forecast
(Trend)</t>
  </si>
  <si>
    <t>Forecast
(Linear)</t>
  </si>
  <si>
    <t>Forecast
(Non-Linear)</t>
  </si>
  <si>
    <t>Forecasted Sales:</t>
  </si>
  <si>
    <t>Search Volume</t>
  </si>
  <si>
    <r>
      <t xml:space="preserve"> "TAX" </t>
    </r>
    <r>
      <rPr>
        <sz val="12"/>
        <color theme="0" tint="-4.9989318521683403E-2"/>
        <rFont val="Calibri"/>
        <family val="2"/>
        <scheme val="minor"/>
      </rPr>
      <t>KEYWORD SEARCHES</t>
    </r>
  </si>
  <si>
    <r>
      <t>MAVEN MOTEL</t>
    </r>
    <r>
      <rPr>
        <sz val="12"/>
        <color theme="0" tint="-4.9989318521683403E-2"/>
        <rFont val="Calibri"/>
        <family val="2"/>
        <scheme val="minor"/>
      </rPr>
      <t xml:space="preserve"> GUEST RATINGS</t>
    </r>
  </si>
  <si>
    <t>Avg. Rating</t>
  </si>
  <si>
    <t>Sales</t>
  </si>
  <si>
    <t>CONE ZONE SALES</t>
  </si>
  <si>
    <t>Show Forecast</t>
  </si>
  <si>
    <t>Avg Temp (˚C)</t>
  </si>
  <si>
    <t>MAVEN MUSCLES REVENUE</t>
  </si>
  <si>
    <t>Foecast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</si>
</sst>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;;;"/>
    <numFmt numFmtId="165" formatCode="[$-409]d\-mmm\-yy;@"/>
    <numFmt numFmtId="166" formatCode="&quot;$&quot;#,##0.00"/>
    <numFmt numFmtId="167" formatCode="#,##0.000"/>
    <numFmt numFmtId="168" formatCode="0.0%"/>
    <numFmt numFmtId="169" formatCode="0.0"/>
    <numFmt numFmtId="170" formatCode="0.000"/>
    <numFmt numFmtId="171" formatCode="yyyy\-mm\-dd;@"/>
    <numFmt numFmtId="172" formatCode="#,##0.0"/>
    <numFmt numFmtId="173" formatCode="[$-409]d\-mmm;@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Segoe UI"/>
      <family val="2"/>
    </font>
    <font>
      <b/>
      <sz val="11"/>
      <color theme="1" tint="0.3499862666707357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FFFF89"/>
      <name val="Calibri"/>
      <family val="2"/>
      <scheme val="minor"/>
    </font>
    <font>
      <b/>
      <sz val="26"/>
      <color rgb="FF26E2F6"/>
      <name val="Calibri"/>
      <family val="2"/>
      <scheme val="minor"/>
    </font>
    <font>
      <b/>
      <sz val="12"/>
      <color theme="0" tint="-0.1499984740745262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4"/>
      <color rgb="FFFFFF8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b/>
      <sz val="16"/>
      <color theme="1" tint="0.249977111117893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0" tint="-4.9989318521683403E-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0" tint="-4.9989318521683403E-2"/>
      <name val="Calibri"/>
      <family val="2"/>
    </font>
    <font>
      <b/>
      <sz val="11"/>
      <color theme="1" tint="0.14999847407452621"/>
      <name val="Calibri"/>
      <family val="2"/>
      <scheme val="minor"/>
    </font>
    <font>
      <b/>
      <sz val="12"/>
      <color theme="1" tint="0.1499984740745262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FF89"/>
      <name val="Calibri"/>
      <family val="2"/>
      <scheme val="minor"/>
    </font>
    <font>
      <i/>
      <sz val="8"/>
      <color theme="1" tint="0.249977111117893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/>
      <top/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9" fillId="0" borderId="0"/>
    <xf numFmtId="9" fontId="19" fillId="0" borderId="0" applyFont="0" applyFill="0" applyBorder="0" applyAlignment="0" applyProtection="0"/>
  </cellStyleXfs>
  <cellXfs count="143">
    <xf numFmtId="0" fontId="0" fillId="0" borderId="0" xfId="0"/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right" vertical="center" wrapText="1"/>
    </xf>
    <xf numFmtId="3" fontId="8" fillId="3" borderId="3" xfId="0" applyNumberFormat="1" applyFont="1" applyFill="1" applyBorder="1" applyAlignment="1">
      <alignment horizontal="center" vertical="center"/>
    </xf>
    <xf numFmtId="3" fontId="8" fillId="3" borderId="0" xfId="0" applyNumberFormat="1" applyFont="1" applyFill="1" applyAlignment="1">
      <alignment horizontal="center" vertical="center"/>
    </xf>
    <xf numFmtId="0" fontId="0" fillId="0" borderId="3" xfId="0" applyBorder="1"/>
    <xf numFmtId="0" fontId="9" fillId="3" borderId="1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7" fillId="3" borderId="5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right" vertical="center"/>
    </xf>
    <xf numFmtId="1" fontId="13" fillId="3" borderId="5" xfId="0" applyNumberFormat="1" applyFont="1" applyFill="1" applyBorder="1" applyAlignment="1">
      <alignment horizontal="center" vertical="center"/>
    </xf>
    <xf numFmtId="1" fontId="13" fillId="3" borderId="6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1" fillId="0" borderId="0" xfId="0" applyFont="1"/>
    <xf numFmtId="164" fontId="15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7" fillId="3" borderId="7" xfId="2" applyFont="1" applyFill="1" applyBorder="1" applyAlignment="1">
      <alignment horizontal="center" vertical="center"/>
    </xf>
    <xf numFmtId="4" fontId="18" fillId="4" borderId="8" xfId="2" applyNumberFormat="1" applyFont="1" applyFill="1" applyBorder="1" applyAlignment="1">
      <alignment horizontal="center" vertical="center" wrapText="1"/>
    </xf>
    <xf numFmtId="0" fontId="19" fillId="0" borderId="0" xfId="3"/>
    <xf numFmtId="0" fontId="5" fillId="0" borderId="0" xfId="0" applyFont="1" applyAlignment="1">
      <alignment vertical="center"/>
    </xf>
    <xf numFmtId="0" fontId="2" fillId="5" borderId="9" xfId="2" applyFont="1" applyFill="1" applyBorder="1" applyAlignment="1">
      <alignment horizontal="center"/>
    </xf>
    <xf numFmtId="4" fontId="18" fillId="4" borderId="10" xfId="2" applyNumberFormat="1" applyFont="1" applyFill="1" applyBorder="1" applyAlignment="1">
      <alignment horizontal="center" vertical="center" wrapText="1"/>
    </xf>
    <xf numFmtId="0" fontId="20" fillId="0" borderId="0" xfId="3" applyFont="1"/>
    <xf numFmtId="0" fontId="20" fillId="0" borderId="0" xfId="3" applyFont="1" applyAlignment="1">
      <alignment horizontal="center"/>
    </xf>
    <xf numFmtId="0" fontId="12" fillId="0" borderId="0" xfId="0" applyFont="1" applyAlignment="1">
      <alignment horizontal="right" vertical="center"/>
    </xf>
    <xf numFmtId="165" fontId="1" fillId="6" borderId="9" xfId="3" applyNumberFormat="1" applyFont="1" applyFill="1" applyBorder="1" applyAlignment="1">
      <alignment horizontal="center"/>
    </xf>
    <xf numFmtId="166" fontId="1" fillId="6" borderId="9" xfId="3" applyNumberFormat="1" applyFont="1" applyFill="1" applyBorder="1" applyAlignment="1">
      <alignment horizontal="center"/>
    </xf>
    <xf numFmtId="167" fontId="1" fillId="6" borderId="9" xfId="3" applyNumberFormat="1" applyFont="1" applyFill="1" applyBorder="1" applyAlignment="1">
      <alignment horizontal="center"/>
    </xf>
    <xf numFmtId="4" fontId="1" fillId="7" borderId="9" xfId="2" applyNumberFormat="1" applyFill="1" applyBorder="1" applyAlignment="1">
      <alignment horizontal="center"/>
    </xf>
    <xf numFmtId="166" fontId="19" fillId="0" borderId="0" xfId="3" applyNumberFormat="1"/>
    <xf numFmtId="0" fontId="21" fillId="0" borderId="0" xfId="3" applyFont="1" applyAlignment="1">
      <alignment vertical="center"/>
    </xf>
    <xf numFmtId="164" fontId="19" fillId="0" borderId="0" xfId="3" applyNumberFormat="1"/>
    <xf numFmtId="0" fontId="20" fillId="0" borderId="0" xfId="3" applyFont="1" applyAlignment="1">
      <alignment horizontal="right"/>
    </xf>
    <xf numFmtId="164" fontId="19" fillId="0" borderId="0" xfId="3" applyNumberFormat="1" applyAlignment="1">
      <alignment horizontal="center"/>
    </xf>
    <xf numFmtId="0" fontId="22" fillId="2" borderId="0" xfId="3" applyFont="1" applyFill="1" applyAlignment="1">
      <alignment horizontal="center"/>
    </xf>
    <xf numFmtId="0" fontId="19" fillId="0" borderId="0" xfId="3" applyAlignment="1">
      <alignment horizontal="center"/>
    </xf>
    <xf numFmtId="0" fontId="1" fillId="0" borderId="0" xfId="2" applyAlignment="1">
      <alignment horizontal="center"/>
    </xf>
    <xf numFmtId="0" fontId="23" fillId="0" borderId="0" xfId="2" applyFont="1" applyAlignment="1">
      <alignment horizontal="center"/>
    </xf>
    <xf numFmtId="0" fontId="1" fillId="0" borderId="0" xfId="2"/>
    <xf numFmtId="0" fontId="17" fillId="3" borderId="11" xfId="2" applyFont="1" applyFill="1" applyBorder="1" applyAlignment="1">
      <alignment horizontal="center" vertical="center"/>
    </xf>
    <xf numFmtId="0" fontId="2" fillId="5" borderId="9" xfId="3" applyFont="1" applyFill="1" applyBorder="1" applyAlignment="1">
      <alignment horizontal="center" vertical="center" wrapText="1"/>
    </xf>
    <xf numFmtId="0" fontId="25" fillId="5" borderId="9" xfId="3" applyFont="1" applyFill="1" applyBorder="1" applyAlignment="1">
      <alignment horizontal="center" vertical="center" wrapText="1"/>
    </xf>
    <xf numFmtId="0" fontId="2" fillId="0" borderId="0" xfId="2" applyFont="1"/>
    <xf numFmtId="0" fontId="1" fillId="6" borderId="9" xfId="3" applyFont="1" applyFill="1" applyBorder="1" applyAlignment="1">
      <alignment horizontal="center"/>
    </xf>
    <xf numFmtId="0" fontId="3" fillId="0" borderId="0" xfId="2" applyFont="1"/>
    <xf numFmtId="168" fontId="2" fillId="8" borderId="9" xfId="3" applyNumberFormat="1" applyFont="1" applyFill="1" applyBorder="1" applyAlignment="1">
      <alignment horizontal="center"/>
    </xf>
    <xf numFmtId="0" fontId="1" fillId="6" borderId="9" xfId="2" applyFill="1" applyBorder="1" applyAlignment="1">
      <alignment horizontal="center"/>
    </xf>
    <xf numFmtId="0" fontId="17" fillId="3" borderId="12" xfId="2" applyFont="1" applyFill="1" applyBorder="1" applyAlignment="1">
      <alignment horizontal="center" vertical="center"/>
    </xf>
    <xf numFmtId="0" fontId="17" fillId="3" borderId="0" xfId="2" applyFont="1" applyFill="1" applyAlignment="1">
      <alignment horizontal="center" vertical="center"/>
    </xf>
    <xf numFmtId="0" fontId="27" fillId="9" borderId="9" xfId="2" applyFont="1" applyFill="1" applyBorder="1" applyAlignment="1">
      <alignment horizontal="center"/>
    </xf>
    <xf numFmtId="4" fontId="2" fillId="4" borderId="8" xfId="2" applyNumberFormat="1" applyFont="1" applyFill="1" applyBorder="1" applyAlignment="1">
      <alignment horizontal="center" vertical="center" wrapText="1"/>
    </xf>
    <xf numFmtId="0" fontId="1" fillId="10" borderId="9" xfId="2" applyFill="1" applyBorder="1" applyAlignment="1">
      <alignment horizontal="center"/>
    </xf>
    <xf numFmtId="169" fontId="1" fillId="6" borderId="9" xfId="2" applyNumberFormat="1" applyFill="1" applyBorder="1" applyAlignment="1">
      <alignment horizontal="center"/>
    </xf>
    <xf numFmtId="4" fontId="20" fillId="0" borderId="0" xfId="3" applyNumberFormat="1" applyFont="1"/>
    <xf numFmtId="0" fontId="28" fillId="2" borderId="0" xfId="2" applyFont="1" applyFill="1" applyAlignment="1">
      <alignment horizontal="center" vertical="center"/>
    </xf>
    <xf numFmtId="0" fontId="1" fillId="0" borderId="9" xfId="2" applyBorder="1" applyAlignment="1">
      <alignment horizontal="center"/>
    </xf>
    <xf numFmtId="169" fontId="1" fillId="8" borderId="9" xfId="2" applyNumberFormat="1" applyFill="1" applyBorder="1" applyAlignment="1">
      <alignment horizontal="center"/>
    </xf>
    <xf numFmtId="0" fontId="22" fillId="0" borderId="0" xfId="2" applyFont="1" applyAlignment="1">
      <alignment vertical="center"/>
    </xf>
    <xf numFmtId="0" fontId="23" fillId="0" borderId="0" xfId="3" applyFont="1" applyAlignment="1">
      <alignment horizontal="center"/>
    </xf>
    <xf numFmtId="0" fontId="2" fillId="9" borderId="9" xfId="2" applyFont="1" applyFill="1" applyBorder="1" applyAlignment="1">
      <alignment horizontal="center" vertical="center" wrapText="1"/>
    </xf>
    <xf numFmtId="0" fontId="2" fillId="11" borderId="9" xfId="2" applyFont="1" applyFill="1" applyBorder="1" applyAlignment="1">
      <alignment horizontal="center" vertical="center" wrapText="1"/>
    </xf>
    <xf numFmtId="0" fontId="2" fillId="5" borderId="13" xfId="2" applyFont="1" applyFill="1" applyBorder="1" applyAlignment="1">
      <alignment horizontal="center"/>
    </xf>
    <xf numFmtId="0" fontId="25" fillId="8" borderId="9" xfId="2" applyFont="1" applyFill="1" applyBorder="1" applyAlignment="1">
      <alignment horizontal="center"/>
    </xf>
    <xf numFmtId="0" fontId="2" fillId="0" borderId="0" xfId="2" applyFont="1" applyAlignment="1">
      <alignment horizontal="center"/>
    </xf>
    <xf numFmtId="0" fontId="1" fillId="12" borderId="9" xfId="2" applyFill="1" applyBorder="1" applyAlignment="1">
      <alignment horizontal="center"/>
    </xf>
    <xf numFmtId="166" fontId="1" fillId="6" borderId="9" xfId="2" applyNumberFormat="1" applyFill="1" applyBorder="1" applyAlignment="1">
      <alignment horizontal="center"/>
    </xf>
    <xf numFmtId="166" fontId="1" fillId="7" borderId="10" xfId="2" applyNumberFormat="1" applyFill="1" applyBorder="1" applyAlignment="1">
      <alignment horizontal="center"/>
    </xf>
    <xf numFmtId="170" fontId="23" fillId="0" borderId="0" xfId="2" applyNumberFormat="1" applyFont="1" applyAlignment="1">
      <alignment horizontal="center"/>
    </xf>
    <xf numFmtId="0" fontId="29" fillId="8" borderId="9" xfId="2" applyFont="1" applyFill="1" applyBorder="1" applyAlignment="1">
      <alignment horizontal="right"/>
    </xf>
    <xf numFmtId="170" fontId="23" fillId="0" borderId="9" xfId="2" applyNumberFormat="1" applyFont="1" applyBorder="1" applyAlignment="1">
      <alignment horizontal="center"/>
    </xf>
    <xf numFmtId="169" fontId="1" fillId="0" borderId="0" xfId="2" applyNumberFormat="1" applyAlignment="1">
      <alignment horizontal="center"/>
    </xf>
    <xf numFmtId="0" fontId="22" fillId="0" borderId="0" xfId="3" applyFont="1"/>
    <xf numFmtId="170" fontId="23" fillId="0" borderId="0" xfId="3" applyNumberFormat="1" applyFont="1" applyAlignment="1">
      <alignment horizontal="center"/>
    </xf>
    <xf numFmtId="2" fontId="1" fillId="8" borderId="9" xfId="2" applyNumberFormat="1" applyFill="1" applyBorder="1" applyAlignment="1">
      <alignment horizontal="center"/>
    </xf>
    <xf numFmtId="169" fontId="2" fillId="0" borderId="0" xfId="0" applyNumberFormat="1" applyFont="1" applyAlignment="1">
      <alignment horizontal="center"/>
    </xf>
    <xf numFmtId="169" fontId="25" fillId="0" borderId="0" xfId="3" applyNumberFormat="1" applyFont="1" applyAlignment="1">
      <alignment horizontal="center"/>
    </xf>
    <xf numFmtId="0" fontId="23" fillId="0" borderId="0" xfId="3" applyFont="1"/>
    <xf numFmtId="2" fontId="19" fillId="0" borderId="0" xfId="3" applyNumberFormat="1"/>
    <xf numFmtId="0" fontId="30" fillId="4" borderId="7" xfId="3" applyFont="1" applyFill="1" applyBorder="1" applyAlignment="1">
      <alignment horizontal="center" vertical="center"/>
    </xf>
    <xf numFmtId="0" fontId="30" fillId="4" borderId="0" xfId="3" applyFont="1" applyFill="1" applyAlignment="1">
      <alignment horizontal="center" vertical="center"/>
    </xf>
    <xf numFmtId="0" fontId="2" fillId="4" borderId="9" xfId="2" applyFont="1" applyFill="1" applyBorder="1" applyAlignment="1">
      <alignment horizontal="center"/>
    </xf>
    <xf numFmtId="0" fontId="19" fillId="0" borderId="0" xfId="3" applyAlignment="1">
      <alignment horizontal="right"/>
    </xf>
    <xf numFmtId="0" fontId="29" fillId="0" borderId="0" xfId="3" applyFont="1" applyAlignment="1">
      <alignment horizontal="right" vertical="center"/>
    </xf>
    <xf numFmtId="0" fontId="31" fillId="3" borderId="0" xfId="3" applyFont="1" applyFill="1" applyAlignment="1">
      <alignment horizontal="center" vertical="center"/>
    </xf>
    <xf numFmtId="171" fontId="1" fillId="6" borderId="9" xfId="3" applyNumberFormat="1" applyFont="1" applyFill="1" applyBorder="1" applyAlignment="1">
      <alignment horizontal="center"/>
    </xf>
    <xf numFmtId="2" fontId="1" fillId="6" borderId="9" xfId="4" applyNumberFormat="1" applyFont="1" applyFill="1" applyBorder="1" applyAlignment="1">
      <alignment horizontal="center"/>
    </xf>
    <xf numFmtId="2" fontId="19" fillId="0" borderId="0" xfId="3" applyNumberFormat="1" applyAlignment="1">
      <alignment horizontal="center"/>
    </xf>
    <xf numFmtId="0" fontId="2" fillId="2" borderId="9" xfId="2" applyFont="1" applyFill="1" applyBorder="1" applyAlignment="1">
      <alignment horizontal="center"/>
    </xf>
    <xf numFmtId="3" fontId="1" fillId="0" borderId="9" xfId="2" applyNumberFormat="1" applyBorder="1" applyAlignment="1">
      <alignment horizontal="center"/>
    </xf>
    <xf numFmtId="172" fontId="2" fillId="7" borderId="9" xfId="2" applyNumberFormat="1" applyFont="1" applyFill="1" applyBorder="1" applyAlignment="1">
      <alignment horizontal="center"/>
    </xf>
    <xf numFmtId="3" fontId="1" fillId="8" borderId="9" xfId="2" applyNumberFormat="1" applyFill="1" applyBorder="1" applyAlignment="1">
      <alignment horizontal="center"/>
    </xf>
    <xf numFmtId="0" fontId="6" fillId="0" borderId="0" xfId="2" applyFont="1" applyAlignment="1">
      <alignment horizontal="right" vertical="center"/>
    </xf>
    <xf numFmtId="3" fontId="13" fillId="3" borderId="14" xfId="2" applyNumberFormat="1" applyFont="1" applyFill="1" applyBorder="1" applyAlignment="1">
      <alignment horizontal="center" vertical="center"/>
    </xf>
    <xf numFmtId="169" fontId="13" fillId="3" borderId="14" xfId="2" applyNumberFormat="1" applyFont="1" applyFill="1" applyBorder="1" applyAlignment="1">
      <alignment horizontal="center" vertical="center"/>
    </xf>
    <xf numFmtId="2" fontId="13" fillId="3" borderId="14" xfId="2" applyNumberFormat="1" applyFont="1" applyFill="1" applyBorder="1" applyAlignment="1">
      <alignment horizontal="center" vertical="center"/>
    </xf>
    <xf numFmtId="3" fontId="13" fillId="3" borderId="0" xfId="2" applyNumberFormat="1" applyFont="1" applyFill="1" applyAlignment="1">
      <alignment horizontal="center" vertical="center"/>
    </xf>
    <xf numFmtId="169" fontId="13" fillId="3" borderId="0" xfId="2" applyNumberFormat="1" applyFont="1" applyFill="1" applyAlignment="1">
      <alignment horizontal="center" vertical="center"/>
    </xf>
    <xf numFmtId="2" fontId="13" fillId="3" borderId="0" xfId="2" applyNumberFormat="1" applyFont="1" applyFill="1" applyAlignment="1">
      <alignment horizontal="center" vertical="center"/>
    </xf>
    <xf numFmtId="0" fontId="32" fillId="0" borderId="0" xfId="2" applyFont="1" applyAlignment="1">
      <alignment horizontal="left"/>
    </xf>
    <xf numFmtId="0" fontId="33" fillId="0" borderId="0" xfId="2" applyFont="1"/>
    <xf numFmtId="0" fontId="32" fillId="0" borderId="0" xfId="2" applyFont="1" applyAlignment="1">
      <alignment horizontal="left" vertical="top"/>
    </xf>
    <xf numFmtId="3" fontId="34" fillId="0" borderId="0" xfId="2" applyNumberFormat="1" applyFont="1" applyAlignment="1">
      <alignment horizontal="center" vertical="center"/>
    </xf>
    <xf numFmtId="164" fontId="1" fillId="0" borderId="0" xfId="2" applyNumberFormat="1" applyAlignment="1">
      <alignment horizontal="center"/>
    </xf>
    <xf numFmtId="3" fontId="6" fillId="8" borderId="9" xfId="2" applyNumberFormat="1" applyFont="1" applyFill="1" applyBorder="1" applyAlignment="1">
      <alignment horizontal="center"/>
    </xf>
    <xf numFmtId="0" fontId="6" fillId="0" borderId="0" xfId="2" applyFont="1" applyAlignment="1">
      <alignment horizontal="right" vertical="center"/>
    </xf>
    <xf numFmtId="3" fontId="22" fillId="0" borderId="0" xfId="2" applyNumberFormat="1" applyFont="1" applyAlignment="1">
      <alignment horizontal="center" vertical="center"/>
    </xf>
    <xf numFmtId="0" fontId="35" fillId="0" borderId="0" xfId="2" applyFont="1" applyAlignment="1">
      <alignment vertical="center"/>
    </xf>
    <xf numFmtId="164" fontId="23" fillId="0" borderId="0" xfId="0" applyNumberFormat="1" applyFont="1" applyAlignment="1">
      <alignment horizontal="center"/>
    </xf>
    <xf numFmtId="166" fontId="1" fillId="0" borderId="0" xfId="2" applyNumberFormat="1"/>
    <xf numFmtId="0" fontId="36" fillId="0" borderId="7" xfId="0" applyFont="1" applyBorder="1" applyAlignment="1">
      <alignment vertical="center"/>
    </xf>
    <xf numFmtId="0" fontId="2" fillId="5" borderId="9" xfId="2" applyFont="1" applyFill="1" applyBorder="1" applyAlignment="1">
      <alignment horizontal="center" vertical="center"/>
    </xf>
    <xf numFmtId="43" fontId="25" fillId="9" borderId="9" xfId="1" applyFont="1" applyFill="1" applyBorder="1" applyAlignment="1">
      <alignment horizontal="center" vertical="center"/>
    </xf>
    <xf numFmtId="43" fontId="25" fillId="11" borderId="9" xfId="1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 wrapText="1"/>
    </xf>
    <xf numFmtId="0" fontId="2" fillId="9" borderId="9" xfId="0" applyFont="1" applyFill="1" applyBorder="1" applyAlignment="1">
      <alignment horizontal="center" vertical="center" wrapText="1"/>
    </xf>
    <xf numFmtId="173" fontId="1" fillId="6" borderId="9" xfId="0" applyNumberFormat="1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3" fontId="1" fillId="6" borderId="9" xfId="0" applyNumberFormat="1" applyFont="1" applyFill="1" applyBorder="1" applyAlignment="1">
      <alignment horizontal="center"/>
    </xf>
    <xf numFmtId="168" fontId="1" fillId="6" borderId="9" xfId="4" applyNumberFormat="1" applyFont="1" applyFill="1" applyBorder="1" applyAlignment="1">
      <alignment horizontal="center"/>
    </xf>
    <xf numFmtId="0" fontId="23" fillId="10" borderId="9" xfId="0" applyFont="1" applyFill="1" applyBorder="1" applyAlignment="1">
      <alignment horizontal="center"/>
    </xf>
    <xf numFmtId="0" fontId="23" fillId="12" borderId="9" xfId="0" applyFont="1" applyFill="1" applyBorder="1" applyAlignment="1">
      <alignment horizontal="center"/>
    </xf>
    <xf numFmtId="168" fontId="1" fillId="7" borderId="9" xfId="4" applyNumberFormat="1" applyFont="1" applyFill="1" applyBorder="1" applyAlignment="1">
      <alignment horizontal="center"/>
    </xf>
    <xf numFmtId="170" fontId="1" fillId="10" borderId="9" xfId="4" applyNumberFormat="1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3" fontId="1" fillId="10" borderId="9" xfId="0" applyNumberFormat="1" applyFont="1" applyFill="1" applyBorder="1" applyAlignment="1">
      <alignment horizontal="center"/>
    </xf>
    <xf numFmtId="168" fontId="1" fillId="10" borderId="9" xfId="4" applyNumberFormat="1" applyFont="1" applyFill="1" applyBorder="1" applyAlignment="1">
      <alignment horizontal="center"/>
    </xf>
    <xf numFmtId="172" fontId="1" fillId="10" borderId="9" xfId="4" applyNumberFormat="1" applyFont="1" applyFill="1" applyBorder="1" applyAlignment="1">
      <alignment horizontal="center"/>
    </xf>
    <xf numFmtId="0" fontId="23" fillId="0" borderId="0" xfId="2" applyFont="1"/>
    <xf numFmtId="0" fontId="25" fillId="4" borderId="9" xfId="2" applyFont="1" applyFill="1" applyBorder="1" applyAlignment="1">
      <alignment horizontal="center" vertical="center" wrapText="1"/>
    </xf>
    <xf numFmtId="3" fontId="1" fillId="6" borderId="9" xfId="3" applyNumberFormat="1" applyFont="1" applyFill="1" applyBorder="1" applyAlignment="1">
      <alignment horizontal="center"/>
    </xf>
    <xf numFmtId="3" fontId="1" fillId="6" borderId="9" xfId="2" applyNumberFormat="1" applyFill="1" applyBorder="1" applyAlignment="1">
      <alignment horizontal="center"/>
    </xf>
    <xf numFmtId="3" fontId="37" fillId="2" borderId="9" xfId="3" applyNumberFormat="1" applyFont="1" applyFill="1" applyBorder="1" applyAlignment="1">
      <alignment horizontal="center"/>
    </xf>
    <xf numFmtId="3" fontId="37" fillId="2" borderId="9" xfId="2" applyNumberFormat="1" applyFont="1" applyFill="1" applyBorder="1" applyAlignment="1">
      <alignment horizontal="center"/>
    </xf>
    <xf numFmtId="3" fontId="37" fillId="8" borderId="9" xfId="3" applyNumberFormat="1" applyFont="1" applyFill="1" applyBorder="1" applyAlignment="1">
      <alignment horizontal="center"/>
    </xf>
    <xf numFmtId="3" fontId="37" fillId="8" borderId="9" xfId="2" applyNumberFormat="1" applyFont="1" applyFill="1" applyBorder="1" applyAlignment="1">
      <alignment horizontal="center"/>
    </xf>
    <xf numFmtId="0" fontId="1" fillId="6" borderId="9" xfId="3" applyNumberFormat="1" applyFont="1" applyFill="1" applyBorder="1" applyAlignment="1">
      <alignment horizontal="center"/>
    </xf>
    <xf numFmtId="173" fontId="1" fillId="6" borderId="9" xfId="3" applyNumberFormat="1" applyFont="1" applyFill="1" applyBorder="1" applyAlignment="1">
      <alignment horizontal="center"/>
    </xf>
  </cellXfs>
  <cellStyles count="5">
    <cellStyle name="Comma" xfId="1" builtinId="3"/>
    <cellStyle name="Normal" xfId="0" builtinId="0"/>
    <cellStyle name="Normal 2" xfId="3" xr:uid="{A30A89F0-8952-4EBC-9862-31CFE9B4870D}"/>
    <cellStyle name="Normal 2 2" xfId="2" xr:uid="{1A3FB9CF-5417-46C0-8AD6-A19E30516279}"/>
    <cellStyle name="Percent 2" xfId="4" xr:uid="{362FC010-F5BE-4A7A-88F6-6591FADDB65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271474473468013E-2"/>
          <c:y val="2.4301619287956096E-2"/>
          <c:w val="0.93184137584483495"/>
          <c:h val="0.87030054919261102"/>
        </c:manualLayout>
      </c:layout>
      <c:scatterChart>
        <c:scatterStyle val="lineMarker"/>
        <c:varyColors val="0"/>
        <c:ser>
          <c:idx val="0"/>
          <c:order val="0"/>
          <c:tx>
            <c:v>Scatter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37E5F7"/>
              </a:solidFill>
              <a:ln w="12700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1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'Univariate Linear Regression'!$X$3:$X$13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'Univariate Linear Regression'!$Z$3:$Z$13</c:f>
              <c:numCache>
                <c:formatCode>General</c:formatCode>
                <c:ptCount val="11"/>
                <c:pt idx="1">
                  <c:v>8</c:v>
                </c:pt>
                <c:pt idx="2">
                  <c:v>16</c:v>
                </c:pt>
                <c:pt idx="3">
                  <c:v>19</c:v>
                </c:pt>
                <c:pt idx="4">
                  <c:v>30</c:v>
                </c:pt>
                <c:pt idx="5">
                  <c:v>35</c:v>
                </c:pt>
                <c:pt idx="6">
                  <c:v>30</c:v>
                </c:pt>
                <c:pt idx="7">
                  <c:v>43</c:v>
                </c:pt>
                <c:pt idx="8">
                  <c:v>41</c:v>
                </c:pt>
                <c:pt idx="9">
                  <c:v>44</c:v>
                </c:pt>
                <c:pt idx="10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88-4B1A-A55A-8DC8D3D3018C}"/>
            </c:ext>
          </c:extLst>
        </c:ser>
        <c:ser>
          <c:idx val="3"/>
          <c:order val="1"/>
          <c:tx>
            <c:v>Trendline</c:v>
          </c:tx>
          <c:spPr>
            <a:ln w="12700" cap="rnd">
              <a:noFill/>
              <a:prstDash val="dash"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bg1">
                    <a:lumMod val="65000"/>
                    <a:alpha val="50000"/>
                  </a:schemeClr>
                </a:solidFill>
                <a:prstDash val="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732109833838149E-2"/>
                  <c:y val="-6.72122585098026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bg1">
                          <a:lumMod val="6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'Univariate Linear Regression'!$X$3:$X$13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'Univariate Linear Regression'!$AD$3:$AD$13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88-4B1A-A55A-8DC8D3D3018C}"/>
            </c:ext>
          </c:extLst>
        </c:ser>
        <c:ser>
          <c:idx val="1"/>
          <c:order val="2"/>
          <c:tx>
            <c:v>Line</c:v>
          </c:tx>
          <c:spPr>
            <a:ln w="19050" cap="rnd">
              <a:solidFill>
                <a:srgbClr val="FFFF89"/>
              </a:solidFill>
              <a:round/>
            </a:ln>
            <a:effectLst>
              <a:outerShdw blurRad="50800" dist="38100" dir="2700000" algn="tl" rotWithShape="0">
                <a:prstClr val="black">
                  <a:alpha val="30000"/>
                </a:prstClr>
              </a:outerShdw>
            </a:effectLst>
          </c:spPr>
          <c:marker>
            <c:symbol val="none"/>
          </c:marker>
          <c:xVal>
            <c:numRef>
              <c:f>'Univariate Linear Regression'!$X$3:$X$13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'Univariate Linear Regression'!$Y$3:$Y$13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88-4B1A-A55A-8DC8D3D3018C}"/>
            </c:ext>
          </c:extLst>
        </c:ser>
        <c:ser>
          <c:idx val="2"/>
          <c:order val="3"/>
          <c:tx>
            <c:v>Diff</c:v>
          </c:tx>
          <c:spPr>
            <a:ln w="25400" cap="rnd">
              <a:solidFill>
                <a:srgbClr val="37E5F7"/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spPr>
              <a:ln w="25400" cap="rnd">
                <a:noFill/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5788-4B1A-A55A-8DC8D3D3018C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5400" cap="rnd">
                <a:noFill/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5788-4B1A-A55A-8DC8D3D3018C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25400" cap="rnd">
                <a:noFill/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5788-4B1A-A55A-8DC8D3D3018C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5400" cap="rnd">
                <a:noFill/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5788-4B1A-A55A-8DC8D3D3018C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25400" cap="rnd">
                <a:noFill/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5788-4B1A-A55A-8DC8D3D3018C}"/>
              </c:ext>
            </c:extLst>
          </c:dPt>
          <c:dPt>
            <c:idx val="12"/>
            <c:marker>
              <c:symbol val="none"/>
            </c:marker>
            <c:bubble3D val="0"/>
            <c:spPr>
              <a:ln w="25400" cap="rnd">
                <a:noFill/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5788-4B1A-A55A-8DC8D3D3018C}"/>
              </c:ext>
            </c:extLst>
          </c:dPt>
          <c:dPt>
            <c:idx val="14"/>
            <c:marker>
              <c:symbol val="none"/>
            </c:marker>
            <c:bubble3D val="0"/>
            <c:spPr>
              <a:ln w="25400" cap="rnd">
                <a:noFill/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5788-4B1A-A55A-8DC8D3D3018C}"/>
              </c:ext>
            </c:extLst>
          </c:dPt>
          <c:dPt>
            <c:idx val="16"/>
            <c:marker>
              <c:symbol val="none"/>
            </c:marker>
            <c:bubble3D val="0"/>
            <c:spPr>
              <a:ln w="25400" cap="rnd">
                <a:noFill/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5788-4B1A-A55A-8DC8D3D3018C}"/>
              </c:ext>
            </c:extLst>
          </c:dPt>
          <c:dPt>
            <c:idx val="18"/>
            <c:marker>
              <c:symbol val="none"/>
            </c:marker>
            <c:bubble3D val="0"/>
            <c:spPr>
              <a:ln w="25400" cap="rnd">
                <a:noFill/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5788-4B1A-A55A-8DC8D3D3018C}"/>
              </c:ext>
            </c:extLst>
          </c:dPt>
          <c:dPt>
            <c:idx val="20"/>
            <c:marker>
              <c:symbol val="none"/>
            </c:marker>
            <c:bubble3D val="0"/>
            <c:spPr>
              <a:ln w="25400" cap="rnd">
                <a:noFill/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5788-4B1A-A55A-8DC8D3D3018C}"/>
              </c:ext>
            </c:extLst>
          </c:dPt>
          <c:xVal>
            <c:numRef>
              <c:f>'Univariate Linear Regression'!$X$17:$X$38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10</c:v>
                </c:pt>
                <c:pt idx="5">
                  <c:v>10</c:v>
                </c:pt>
                <c:pt idx="6">
                  <c:v>15</c:v>
                </c:pt>
                <c:pt idx="7">
                  <c:v>15</c:v>
                </c:pt>
                <c:pt idx="8">
                  <c:v>20</c:v>
                </c:pt>
                <c:pt idx="9">
                  <c:v>20</c:v>
                </c:pt>
                <c:pt idx="10">
                  <c:v>25</c:v>
                </c:pt>
                <c:pt idx="11">
                  <c:v>25</c:v>
                </c:pt>
                <c:pt idx="12">
                  <c:v>30</c:v>
                </c:pt>
                <c:pt idx="13">
                  <c:v>30</c:v>
                </c:pt>
                <c:pt idx="14">
                  <c:v>35</c:v>
                </c:pt>
                <c:pt idx="15">
                  <c:v>35</c:v>
                </c:pt>
                <c:pt idx="16">
                  <c:v>40</c:v>
                </c:pt>
                <c:pt idx="17">
                  <c:v>40</c:v>
                </c:pt>
                <c:pt idx="18">
                  <c:v>45</c:v>
                </c:pt>
                <c:pt idx="19">
                  <c:v>45</c:v>
                </c:pt>
                <c:pt idx="20">
                  <c:v>50</c:v>
                </c:pt>
                <c:pt idx="21">
                  <c:v>50</c:v>
                </c:pt>
              </c:numCache>
            </c:numRef>
          </c:xVal>
          <c:yVal>
            <c:numRef>
              <c:f>'Univariate Linear Regression'!$Y$17:$Y$38</c:f>
              <c:numCache>
                <c:formatCode>General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5788-4B1A-A55A-8DC8D3D3018C}"/>
            </c:ext>
          </c:extLst>
        </c:ser>
        <c:ser>
          <c:idx val="4"/>
          <c:order val="4"/>
          <c:tx>
            <c:v>Test Point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tx1">
                  <a:lumMod val="75000"/>
                  <a:lumOff val="25000"/>
                </a:schemeClr>
              </a:solidFill>
              <a:ln w="25400">
                <a:solidFill>
                  <a:srgbClr val="FFFF89"/>
                </a:solidFill>
              </a:ln>
              <a:effectLst/>
            </c:spPr>
          </c:marker>
          <c:xVal>
            <c:numRef>
              <c:f>'Univariate Linear Regression'!$N$2:$O$2</c:f>
              <c:numCache>
                <c:formatCode>General</c:formatCode>
                <c:ptCount val="2"/>
              </c:numCache>
            </c:numRef>
          </c:xVal>
          <c:yVal>
            <c:numRef>
              <c:f>'Univariate Linear Regression'!$N$3:$O$3</c:f>
              <c:numCache>
                <c:formatCode>0</c:formatCode>
                <c:ptCount val="2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5788-4B1A-A55A-8DC8D3D3018C}"/>
            </c:ext>
          </c:extLst>
        </c:ser>
        <c:ser>
          <c:idx val="5"/>
          <c:order val="5"/>
          <c:tx>
            <c:v>Forecast</c:v>
          </c:tx>
          <c:spPr>
            <a:ln w="25400" cap="rnd">
              <a:solidFill>
                <a:srgbClr val="FFFF89"/>
              </a:solidFill>
              <a:round/>
            </a:ln>
            <a:effectLst/>
          </c:spPr>
          <c:marker>
            <c:symbol val="none"/>
          </c:marker>
          <c:xVal>
            <c:numRef>
              <c:f>'Univariate Linear Regression'!$C$4:$C$13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'Univariate Linear Regression'!$AB$17:$AB$26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5788-4B1A-A55A-8DC8D3D30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336816"/>
        <c:axId val="430173808"/>
      </c:scatterChart>
      <c:valAx>
        <c:axId val="1175336816"/>
        <c:scaling>
          <c:orientation val="minMax"/>
          <c:max val="55"/>
          <c:min val="0"/>
        </c:scaling>
        <c:delete val="0"/>
        <c:axPos val="b"/>
        <c:majorGridlines>
          <c:spPr>
            <a:ln w="12700" cap="flat" cmpd="sng" algn="ctr">
              <a:solidFill>
                <a:schemeClr val="tx1">
                  <a:alpha val="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AVG DAILY TEMPERATURE (</a:t>
                </a:r>
                <a:r>
                  <a:rPr lang="en-US" sz="1100" b="1">
                    <a:latin typeface="Calibri" panose="020F0502020204030204" pitchFamily="34" charset="0"/>
                    <a:cs typeface="Calibri" panose="020F0502020204030204" pitchFamily="34" charset="0"/>
                  </a:rPr>
                  <a:t>˚C)</a:t>
                </a:r>
                <a:endParaRPr lang="en-US" sz="1100" b="1"/>
              </a:p>
            </c:rich>
          </c:tx>
          <c:layout>
            <c:manualLayout>
              <c:xMode val="edge"/>
              <c:yMode val="edge"/>
              <c:x val="0.43136448458918986"/>
              <c:y val="0.95710771003131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173808"/>
        <c:crosses val="autoZero"/>
        <c:crossBetween val="midCat"/>
        <c:majorUnit val="5"/>
      </c:valAx>
      <c:valAx>
        <c:axId val="430173808"/>
        <c:scaling>
          <c:orientation val="minMax"/>
          <c:max val="60"/>
          <c:min val="0"/>
        </c:scaling>
        <c:delete val="0"/>
        <c:axPos val="l"/>
        <c:majorGridlines>
          <c:spPr>
            <a:ln w="12700" cap="flat" cmpd="sng" algn="ctr">
              <a:solidFill>
                <a:schemeClr val="tx1">
                  <a:alpha val="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ICE CREAM SALES</a:t>
                </a:r>
              </a:p>
            </c:rich>
          </c:tx>
          <c:layout>
            <c:manualLayout>
              <c:xMode val="edge"/>
              <c:yMode val="edge"/>
              <c:x val="1.8527636751659328E-4"/>
              <c:y val="0.375325011339127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336816"/>
        <c:crosses val="autoZero"/>
        <c:crossBetween val="midCat"/>
      </c:valAx>
      <c:spPr>
        <a:solidFill>
          <a:schemeClr val="tx1">
            <a:lumMod val="75000"/>
            <a:lumOff val="25000"/>
          </a:schemeClr>
        </a:solidFill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DAILY CVR </a:t>
            </a:r>
            <a:r>
              <a:rPr lang="en-US" sz="1200" b="0"/>
              <a:t>(PRE vs. POST)</a:t>
            </a:r>
          </a:p>
        </c:rich>
      </c:tx>
      <c:layout>
        <c:manualLayout>
          <c:xMode val="edge"/>
          <c:yMode val="edge"/>
          <c:x val="0.35969035544428657"/>
          <c:y val="1.2642225031605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45045505675428E-2"/>
          <c:y val="0.11113748763600398"/>
          <c:w val="0.93891750510352867"/>
          <c:h val="0.82089946180308249"/>
        </c:manualLayout>
      </c:layout>
      <c:lineChart>
        <c:grouping val="standard"/>
        <c:varyColors val="0"/>
        <c:ser>
          <c:idx val="1"/>
          <c:order val="0"/>
          <c:tx>
            <c:v>CVR (Pre)</c:v>
          </c:tx>
          <c:spPr>
            <a:ln w="19050" cap="rnd">
              <a:solidFill>
                <a:srgbClr val="26E2F6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rgbClr val="26E2F6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cat>
            <c:numRef>
              <c:f>'Intervention Analysis'!$B$4:$B$94</c:f>
              <c:numCache>
                <c:formatCode>[$-409]d\-mmm;@</c:formatCode>
                <c:ptCount val="91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</c:numCache>
            </c:numRef>
          </c:cat>
          <c:val>
            <c:numRef>
              <c:f>'Intervention Analysis'!$AI$4:$AI$94</c:f>
              <c:numCache>
                <c:formatCode>General</c:formatCode>
                <c:ptCount val="91"/>
                <c:pt idx="0">
                  <c:v>6.1583422010681219E-2</c:v>
                </c:pt>
                <c:pt idx="1">
                  <c:v>0.12270813793992076</c:v>
                </c:pt>
                <c:pt idx="2">
                  <c:v>9.7699560966453491E-2</c:v>
                </c:pt>
                <c:pt idx="3">
                  <c:v>9.9585331812036479E-2</c:v>
                </c:pt>
                <c:pt idx="4">
                  <c:v>8.4650336630983522E-2</c:v>
                </c:pt>
                <c:pt idx="5">
                  <c:v>0.1334955287833951</c:v>
                </c:pt>
                <c:pt idx="6">
                  <c:v>7.5883862604103666E-2</c:v>
                </c:pt>
                <c:pt idx="7">
                  <c:v>5.9951919877411955E-2</c:v>
                </c:pt>
                <c:pt idx="8">
                  <c:v>0.11808047419222499</c:v>
                </c:pt>
                <c:pt idx="9">
                  <c:v>9.231851060215461E-2</c:v>
                </c:pt>
                <c:pt idx="10">
                  <c:v>8.7989359550014509E-2</c:v>
                </c:pt>
                <c:pt idx="11">
                  <c:v>9.2782098439913752E-2</c:v>
                </c:pt>
                <c:pt idx="12">
                  <c:v>0.15494852848570945</c:v>
                </c:pt>
                <c:pt idx="13">
                  <c:v>9.6003227169456029E-2</c:v>
                </c:pt>
                <c:pt idx="14">
                  <c:v>5.4316565697493838E-2</c:v>
                </c:pt>
                <c:pt idx="15">
                  <c:v>0.15783836218523312</c:v>
                </c:pt>
                <c:pt idx="16">
                  <c:v>0.12310504389422909</c:v>
                </c:pt>
                <c:pt idx="17">
                  <c:v>0.11105560874513924</c:v>
                </c:pt>
                <c:pt idx="18">
                  <c:v>8.2153947737211477E-2</c:v>
                </c:pt>
                <c:pt idx="19">
                  <c:v>0.14981770975474284</c:v>
                </c:pt>
                <c:pt idx="20">
                  <c:v>7.4489385312171044E-2</c:v>
                </c:pt>
                <c:pt idx="21">
                  <c:v>6.0637586921764353E-2</c:v>
                </c:pt>
                <c:pt idx="22">
                  <c:v>0.10358016063674784</c:v>
                </c:pt>
                <c:pt idx="23">
                  <c:v>0.12485688198502164</c:v>
                </c:pt>
                <c:pt idx="24">
                  <c:v>9.8490822865759914E-2</c:v>
                </c:pt>
                <c:pt idx="25">
                  <c:v>9.5278691953115807E-2</c:v>
                </c:pt>
                <c:pt idx="26">
                  <c:v>0.16158008347058331</c:v>
                </c:pt>
                <c:pt idx="27">
                  <c:v>7.2679304136546538E-2</c:v>
                </c:pt>
                <c:pt idx="28">
                  <c:v>5.5192354545038465E-2</c:v>
                </c:pt>
                <c:pt idx="29">
                  <c:v>0.12683037271816638</c:v>
                </c:pt>
                <c:pt idx="30">
                  <c:v>0.12589754581730425</c:v>
                </c:pt>
                <c:pt idx="31">
                  <c:v>0.12411448758056738</c:v>
                </c:pt>
                <c:pt idx="32">
                  <c:v>9.3382180450845231E-2</c:v>
                </c:pt>
                <c:pt idx="33">
                  <c:v>0.14810054187461025</c:v>
                </c:pt>
                <c:pt idx="34">
                  <c:v>7.8528688719300868E-2</c:v>
                </c:pt>
                <c:pt idx="35">
                  <c:v>6.9623879659028665E-2</c:v>
                </c:pt>
                <c:pt idx="36">
                  <c:v>0.10023337990044195</c:v>
                </c:pt>
                <c:pt idx="37">
                  <c:v>0.11333580342124208</c:v>
                </c:pt>
                <c:pt idx="38">
                  <c:v>0.11461949578760633</c:v>
                </c:pt>
                <c:pt idx="39">
                  <c:v>9.6809913521829855E-2</c:v>
                </c:pt>
                <c:pt idx="40">
                  <c:v>0.14242449673206453</c:v>
                </c:pt>
                <c:pt idx="41">
                  <c:v>9.1800751870937267E-2</c:v>
                </c:pt>
                <c:pt idx="42">
                  <c:v>6.133720620708491E-2</c:v>
                </c:pt>
                <c:pt idx="43">
                  <c:v>0.1486112711816911</c:v>
                </c:pt>
                <c:pt idx="44">
                  <c:v>0.1314327771364372</c:v>
                </c:pt>
                <c:pt idx="45">
                  <c:v>0.10579350219246998</c:v>
                </c:pt>
                <c:pt idx="46">
                  <c:v>8.219946860650669E-2</c:v>
                </c:pt>
                <c:pt idx="47">
                  <c:v>0.15103229863420015</c:v>
                </c:pt>
                <c:pt idx="48">
                  <c:v>7.7609425153168252E-2</c:v>
                </c:pt>
                <c:pt idx="49">
                  <c:v>5.2490303678388257E-2</c:v>
                </c:pt>
                <c:pt idx="50">
                  <c:v>0.12057649807157739</c:v>
                </c:pt>
                <c:pt idx="51">
                  <c:v>0.12004232082136251</c:v>
                </c:pt>
                <c:pt idx="52">
                  <c:v>0.11032952478466322</c:v>
                </c:pt>
                <c:pt idx="53">
                  <c:v>9.1497073780912444E-2</c:v>
                </c:pt>
                <c:pt idx="54">
                  <c:v>0.16008954704598019</c:v>
                </c:pt>
                <c:pt idx="55">
                  <c:v>8.7130905195252933E-2</c:v>
                </c:pt>
                <c:pt idx="56">
                  <c:v>7.2889392536005682E-2</c:v>
                </c:pt>
                <c:pt idx="57">
                  <c:v>0.15846544342748245</c:v>
                </c:pt>
                <c:pt idx="58">
                  <c:v>0.13316678098299783</c:v>
                </c:pt>
                <c:pt idx="59">
                  <c:v>0.13618915444167756</c:v>
                </c:pt>
                <c:pt idx="60">
                  <c:v>0.11454110999068315</c:v>
                </c:pt>
                <c:pt idx="61">
                  <c:v>0.18082499377730393</c:v>
                </c:pt>
                <c:pt idx="62">
                  <c:v>0.10482519993979242</c:v>
                </c:pt>
                <c:pt idx="63">
                  <c:v>7.5245081659882376E-2</c:v>
                </c:pt>
                <c:pt idx="64">
                  <c:v>0.12647619158589776</c:v>
                </c:pt>
                <c:pt idx="65">
                  <c:v>0.13901864366965175</c:v>
                </c:pt>
                <c:pt idx="66">
                  <c:v>0.125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580-47EA-9DF2-63D7369D95A3}"/>
            </c:ext>
          </c:extLst>
        </c:ser>
        <c:ser>
          <c:idx val="0"/>
          <c:order val="1"/>
          <c:tx>
            <c:v>CVR (Post)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6">
                    <a:lumMod val="60000"/>
                    <a:lumOff val="40000"/>
                  </a:schemeClr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cat>
            <c:numRef>
              <c:f>'Intervention Analysis'!$B$4:$B$94</c:f>
              <c:numCache>
                <c:formatCode>[$-409]d\-mmm;@</c:formatCode>
                <c:ptCount val="91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</c:numCache>
            </c:numRef>
          </c:cat>
          <c:val>
            <c:numRef>
              <c:f>'Intervention Analysis'!$AJ$4:$AJ$94</c:f>
              <c:numCache>
                <c:formatCode>General</c:formatCode>
                <c:ptCount val="9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0.125</c:v>
                </c:pt>
                <c:pt idx="67">
                  <c:v>0.108320453932934</c:v>
                </c:pt>
                <c:pt idx="68">
                  <c:v>0.17303491859994025</c:v>
                </c:pt>
                <c:pt idx="69">
                  <c:v>0.10199999999999999</c:v>
                </c:pt>
                <c:pt idx="70">
                  <c:v>8.3299999999999999E-2</c:v>
                </c:pt>
                <c:pt idx="71">
                  <c:v>0.17123101951035877</c:v>
                </c:pt>
                <c:pt idx="72">
                  <c:v>0.13600000000000001</c:v>
                </c:pt>
                <c:pt idx="73">
                  <c:v>0.13582603734441806</c:v>
                </c:pt>
                <c:pt idx="74">
                  <c:v>0.13619038400393477</c:v>
                </c:pt>
                <c:pt idx="75">
                  <c:v>0.17329214680158</c:v>
                </c:pt>
                <c:pt idx="76">
                  <c:v>0.13860280361474669</c:v>
                </c:pt>
                <c:pt idx="77">
                  <c:v>8.6428549209580346E-2</c:v>
                </c:pt>
                <c:pt idx="78">
                  <c:v>0.19534013445157317</c:v>
                </c:pt>
                <c:pt idx="79">
                  <c:v>0.15092336586283422</c:v>
                </c:pt>
                <c:pt idx="80">
                  <c:v>0.16390057925449636</c:v>
                </c:pt>
                <c:pt idx="81">
                  <c:v>0.1616515056835828</c:v>
                </c:pt>
                <c:pt idx="82">
                  <c:v>0.22697461347548281</c:v>
                </c:pt>
                <c:pt idx="83">
                  <c:v>0.15555530068851553</c:v>
                </c:pt>
                <c:pt idx="84">
                  <c:v>0.10588010034582696</c:v>
                </c:pt>
                <c:pt idx="85">
                  <c:v>0.19823766478820767</c:v>
                </c:pt>
                <c:pt idx="86">
                  <c:v>0.20958140490314725</c:v>
                </c:pt>
                <c:pt idx="87">
                  <c:v>0.15444824669951016</c:v>
                </c:pt>
                <c:pt idx="88">
                  <c:v>0.16042454128623063</c:v>
                </c:pt>
                <c:pt idx="89">
                  <c:v>0.23173441310633969</c:v>
                </c:pt>
                <c:pt idx="90">
                  <c:v>0.11656611703993817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1580-47EA-9DF2-63D7369D9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9384480"/>
        <c:axId val="1459217184"/>
      </c:lineChart>
      <c:dateAx>
        <c:axId val="1599384480"/>
        <c:scaling>
          <c:orientation val="minMax"/>
        </c:scaling>
        <c:delete val="0"/>
        <c:axPos val="b"/>
        <c:numFmt formatCode="[$-409]d\-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217184"/>
        <c:crosses val="autoZero"/>
        <c:auto val="1"/>
        <c:lblOffset val="100"/>
        <c:baseTimeUnit val="days"/>
        <c:majorUnit val="5"/>
        <c:minorUnit val="10"/>
      </c:dateAx>
      <c:valAx>
        <c:axId val="14592171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384480"/>
        <c:crosses val="autoZero"/>
        <c:crossBetween val="between"/>
      </c:valAx>
      <c:spPr>
        <a:solidFill>
          <a:schemeClr val="tx1">
            <a:lumMod val="75000"/>
            <a:lumOff val="25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4300936767173021E-2"/>
          <c:y val="0.1637868275315143"/>
          <c:w val="0.52258577438668818"/>
          <c:h val="6.65279101258839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DAILY CVR</a:t>
            </a:r>
            <a:endParaRPr lang="en-US" sz="1200" b="0"/>
          </a:p>
        </c:rich>
      </c:tx>
      <c:layout>
        <c:manualLayout>
          <c:xMode val="edge"/>
          <c:yMode val="edge"/>
          <c:x val="0.46257903956900981"/>
          <c:y val="1.6803192606595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45045505675428E-2"/>
          <c:y val="0.11113748763600398"/>
          <c:w val="0.95401837396588052"/>
          <c:h val="0.82089946180308249"/>
        </c:manualLayout>
      </c:layout>
      <c:lineChart>
        <c:grouping val="standard"/>
        <c:varyColors val="0"/>
        <c:ser>
          <c:idx val="1"/>
          <c:order val="0"/>
          <c:tx>
            <c:v>CVR</c:v>
          </c:tx>
          <c:spPr>
            <a:ln w="19050" cap="rnd">
              <a:solidFill>
                <a:srgbClr val="26E2F6"/>
              </a:solidFill>
              <a:round/>
            </a:ln>
            <a:effectLst/>
          </c:spPr>
          <c:marker>
            <c:symbol val="none"/>
          </c:marker>
          <c:cat>
            <c:numRef>
              <c:f>'Intervention Analysis'!$B$4:$B$94</c:f>
              <c:numCache>
                <c:formatCode>[$-409]d\-mmm;@</c:formatCode>
                <c:ptCount val="91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</c:numCache>
            </c:numRef>
          </c:cat>
          <c:val>
            <c:numRef>
              <c:f>'Intervention Analysis'!$E$4:$E$94</c:f>
              <c:numCache>
                <c:formatCode>0.0%</c:formatCode>
                <c:ptCount val="91"/>
                <c:pt idx="0">
                  <c:v>6.1583422010681219E-2</c:v>
                </c:pt>
                <c:pt idx="1">
                  <c:v>0.12270813793992076</c:v>
                </c:pt>
                <c:pt idx="2">
                  <c:v>9.7699560966453491E-2</c:v>
                </c:pt>
                <c:pt idx="3">
                  <c:v>9.9585331812036479E-2</c:v>
                </c:pt>
                <c:pt idx="4">
                  <c:v>8.4650336630983522E-2</c:v>
                </c:pt>
                <c:pt idx="5">
                  <c:v>0.1334955287833951</c:v>
                </c:pt>
                <c:pt idx="6">
                  <c:v>7.5883862604103666E-2</c:v>
                </c:pt>
                <c:pt idx="7">
                  <c:v>5.9951919877411955E-2</c:v>
                </c:pt>
                <c:pt idx="8">
                  <c:v>0.11808047419222499</c:v>
                </c:pt>
                <c:pt idx="9">
                  <c:v>9.231851060215461E-2</c:v>
                </c:pt>
                <c:pt idx="10">
                  <c:v>8.7989359550014509E-2</c:v>
                </c:pt>
                <c:pt idx="11">
                  <c:v>9.2782098439913752E-2</c:v>
                </c:pt>
                <c:pt idx="12">
                  <c:v>0.15494852848570945</c:v>
                </c:pt>
                <c:pt idx="13">
                  <c:v>9.6003227169456029E-2</c:v>
                </c:pt>
                <c:pt idx="14">
                  <c:v>5.4316565697493838E-2</c:v>
                </c:pt>
                <c:pt idx="15">
                  <c:v>0.15783836218523312</c:v>
                </c:pt>
                <c:pt idx="16">
                  <c:v>0.12310504389422909</c:v>
                </c:pt>
                <c:pt idx="17">
                  <c:v>0.11105560874513924</c:v>
                </c:pt>
                <c:pt idx="18">
                  <c:v>8.2153947737211477E-2</c:v>
                </c:pt>
                <c:pt idx="19">
                  <c:v>0.14981770975474284</c:v>
                </c:pt>
                <c:pt idx="20">
                  <c:v>7.4489385312171044E-2</c:v>
                </c:pt>
                <c:pt idx="21">
                  <c:v>6.0637586921764353E-2</c:v>
                </c:pt>
                <c:pt idx="22">
                  <c:v>0.10358016063674784</c:v>
                </c:pt>
                <c:pt idx="23">
                  <c:v>0.12485688198502164</c:v>
                </c:pt>
                <c:pt idx="24">
                  <c:v>9.8490822865759914E-2</c:v>
                </c:pt>
                <c:pt idx="25">
                  <c:v>9.5278691953115807E-2</c:v>
                </c:pt>
                <c:pt idx="26">
                  <c:v>0.16158008347058331</c:v>
                </c:pt>
                <c:pt idx="27">
                  <c:v>7.2679304136546538E-2</c:v>
                </c:pt>
                <c:pt idx="28">
                  <c:v>5.5192354545038465E-2</c:v>
                </c:pt>
                <c:pt idx="29">
                  <c:v>0.12683037271816638</c:v>
                </c:pt>
                <c:pt idx="30">
                  <c:v>0.12589754581730425</c:v>
                </c:pt>
                <c:pt idx="31">
                  <c:v>0.12411448758056738</c:v>
                </c:pt>
                <c:pt idx="32">
                  <c:v>9.3382180450845231E-2</c:v>
                </c:pt>
                <c:pt idx="33">
                  <c:v>0.14810054187461025</c:v>
                </c:pt>
                <c:pt idx="34">
                  <c:v>7.8528688719300868E-2</c:v>
                </c:pt>
                <c:pt idx="35">
                  <c:v>6.9623879659028665E-2</c:v>
                </c:pt>
                <c:pt idx="36">
                  <c:v>0.10023337990044195</c:v>
                </c:pt>
                <c:pt idx="37">
                  <c:v>0.11333580342124208</c:v>
                </c:pt>
                <c:pt idx="38">
                  <c:v>0.11461949578760633</c:v>
                </c:pt>
                <c:pt idx="39">
                  <c:v>9.6809913521829855E-2</c:v>
                </c:pt>
                <c:pt idx="40">
                  <c:v>0.14242449673206453</c:v>
                </c:pt>
                <c:pt idx="41">
                  <c:v>9.1800751870937267E-2</c:v>
                </c:pt>
                <c:pt idx="42">
                  <c:v>6.133720620708491E-2</c:v>
                </c:pt>
                <c:pt idx="43">
                  <c:v>0.1486112711816911</c:v>
                </c:pt>
                <c:pt idx="44">
                  <c:v>0.1314327771364372</c:v>
                </c:pt>
                <c:pt idx="45">
                  <c:v>0.10579350219246998</c:v>
                </c:pt>
                <c:pt idx="46">
                  <c:v>8.219946860650669E-2</c:v>
                </c:pt>
                <c:pt idx="47">
                  <c:v>0.15103229863420015</c:v>
                </c:pt>
                <c:pt idx="48">
                  <c:v>7.7609425153168252E-2</c:v>
                </c:pt>
                <c:pt idx="49">
                  <c:v>5.2490303678388257E-2</c:v>
                </c:pt>
                <c:pt idx="50">
                  <c:v>0.12057649807157739</c:v>
                </c:pt>
                <c:pt idx="51">
                  <c:v>0.12004232082136251</c:v>
                </c:pt>
                <c:pt idx="52">
                  <c:v>0.11032952478466322</c:v>
                </c:pt>
                <c:pt idx="53">
                  <c:v>9.1497073780912444E-2</c:v>
                </c:pt>
                <c:pt idx="54">
                  <c:v>0.16008954704598019</c:v>
                </c:pt>
                <c:pt idx="55">
                  <c:v>8.7130905195252933E-2</c:v>
                </c:pt>
                <c:pt idx="56">
                  <c:v>7.2889392536005682E-2</c:v>
                </c:pt>
                <c:pt idx="57">
                  <c:v>0.15846544342748245</c:v>
                </c:pt>
                <c:pt idx="58">
                  <c:v>0.13316678098299783</c:v>
                </c:pt>
                <c:pt idx="59">
                  <c:v>0.13618915444167756</c:v>
                </c:pt>
                <c:pt idx="60">
                  <c:v>0.11454110999068315</c:v>
                </c:pt>
                <c:pt idx="61">
                  <c:v>0.18082499377730393</c:v>
                </c:pt>
                <c:pt idx="62">
                  <c:v>0.10482519993979242</c:v>
                </c:pt>
                <c:pt idx="63">
                  <c:v>7.5245081659882376E-2</c:v>
                </c:pt>
                <c:pt idx="64">
                  <c:v>0.12647619158589776</c:v>
                </c:pt>
                <c:pt idx="65">
                  <c:v>0.13901864366965175</c:v>
                </c:pt>
                <c:pt idx="66">
                  <c:v>0.125</c:v>
                </c:pt>
                <c:pt idx="67">
                  <c:v>0.108320453932934</c:v>
                </c:pt>
                <c:pt idx="68">
                  <c:v>0.17303491859994025</c:v>
                </c:pt>
                <c:pt idx="69">
                  <c:v>0.10199999999999999</c:v>
                </c:pt>
                <c:pt idx="70">
                  <c:v>8.3299999999999999E-2</c:v>
                </c:pt>
                <c:pt idx="71">
                  <c:v>0.17123101951035877</c:v>
                </c:pt>
                <c:pt idx="72">
                  <c:v>0.13600000000000001</c:v>
                </c:pt>
                <c:pt idx="73">
                  <c:v>0.13582603734441806</c:v>
                </c:pt>
                <c:pt idx="74">
                  <c:v>0.13619038400393477</c:v>
                </c:pt>
                <c:pt idx="75">
                  <c:v>0.17329214680158</c:v>
                </c:pt>
                <c:pt idx="76">
                  <c:v>0.13860280361474669</c:v>
                </c:pt>
                <c:pt idx="77">
                  <c:v>8.6428549209580346E-2</c:v>
                </c:pt>
                <c:pt idx="78">
                  <c:v>0.19534013445157317</c:v>
                </c:pt>
                <c:pt idx="79">
                  <c:v>0.15092336586283422</c:v>
                </c:pt>
                <c:pt idx="80">
                  <c:v>0.16390057925449636</c:v>
                </c:pt>
                <c:pt idx="81">
                  <c:v>0.1616515056835828</c:v>
                </c:pt>
                <c:pt idx="82">
                  <c:v>0.22697461347548281</c:v>
                </c:pt>
                <c:pt idx="83">
                  <c:v>0.15555530068851553</c:v>
                </c:pt>
                <c:pt idx="84">
                  <c:v>0.10588010034582696</c:v>
                </c:pt>
                <c:pt idx="85">
                  <c:v>0.19823766478820767</c:v>
                </c:pt>
                <c:pt idx="86">
                  <c:v>0.20958140490314725</c:v>
                </c:pt>
                <c:pt idx="87">
                  <c:v>0.15444824669951016</c:v>
                </c:pt>
                <c:pt idx="88">
                  <c:v>0.16042454128623063</c:v>
                </c:pt>
                <c:pt idx="89">
                  <c:v>0.23173441310633969</c:v>
                </c:pt>
                <c:pt idx="90">
                  <c:v>0.11656611703993817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AB0-49FF-9FB0-DC6819844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9384480"/>
        <c:axId val="1459217184"/>
      </c:lineChart>
      <c:dateAx>
        <c:axId val="1599384480"/>
        <c:scaling>
          <c:orientation val="minMax"/>
        </c:scaling>
        <c:delete val="0"/>
        <c:axPos val="b"/>
        <c:numFmt formatCode="[$-409]d\-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217184"/>
        <c:crosses val="autoZero"/>
        <c:auto val="1"/>
        <c:lblOffset val="100"/>
        <c:baseTimeUnit val="days"/>
        <c:majorUnit val="5"/>
        <c:minorUnit val="10"/>
      </c:dateAx>
      <c:valAx>
        <c:axId val="145921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384480"/>
        <c:crosses val="autoZero"/>
        <c:crossBetween val="between"/>
      </c:valAx>
      <c:spPr>
        <a:solidFill>
          <a:schemeClr val="tx1">
            <a:lumMod val="75000"/>
            <a:lumOff val="2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DAILY CVR </a:t>
            </a:r>
            <a:r>
              <a:rPr lang="en-US" sz="1200" b="0"/>
              <a:t>(WITH MODEL)</a:t>
            </a:r>
          </a:p>
        </c:rich>
      </c:tx>
      <c:layout>
        <c:manualLayout>
          <c:xMode val="edge"/>
          <c:yMode val="edge"/>
          <c:x val="0.43291900165214348"/>
          <c:y val="1.4402943607952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5049207717601104E-2"/>
          <c:y val="8.2152002738788074E-2"/>
          <c:w val="0.97165701353888445"/>
          <c:h val="0.84988497090037673"/>
        </c:manualLayout>
      </c:layout>
      <c:lineChart>
        <c:grouping val="standard"/>
        <c:varyColors val="0"/>
        <c:ser>
          <c:idx val="1"/>
          <c:order val="0"/>
          <c:tx>
            <c:v>Actual (Pre)</c:v>
          </c:tx>
          <c:spPr>
            <a:ln w="25400" cap="rnd">
              <a:solidFill>
                <a:srgbClr val="26E2F6"/>
              </a:solidFill>
              <a:round/>
            </a:ln>
            <a:effectLst/>
          </c:spPr>
          <c:marker>
            <c:symbol val="none"/>
          </c:marker>
          <c:cat>
            <c:numRef>
              <c:f>'Intervention Analysis'!$B$4:$B$94</c:f>
              <c:numCache>
                <c:formatCode>[$-409]d\-mmm;@</c:formatCode>
                <c:ptCount val="91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</c:numCache>
            </c:numRef>
          </c:cat>
          <c:val>
            <c:numRef>
              <c:f>'Intervention Analysis'!$AI$4:$AI$94</c:f>
              <c:numCache>
                <c:formatCode>General</c:formatCode>
                <c:ptCount val="91"/>
                <c:pt idx="0">
                  <c:v>6.1583422010681219E-2</c:v>
                </c:pt>
                <c:pt idx="1">
                  <c:v>0.12270813793992076</c:v>
                </c:pt>
                <c:pt idx="2">
                  <c:v>9.7699560966453491E-2</c:v>
                </c:pt>
                <c:pt idx="3">
                  <c:v>9.9585331812036479E-2</c:v>
                </c:pt>
                <c:pt idx="4">
                  <c:v>8.4650336630983522E-2</c:v>
                </c:pt>
                <c:pt idx="5">
                  <c:v>0.1334955287833951</c:v>
                </c:pt>
                <c:pt idx="6">
                  <c:v>7.5883862604103666E-2</c:v>
                </c:pt>
                <c:pt idx="7">
                  <c:v>5.9951919877411955E-2</c:v>
                </c:pt>
                <c:pt idx="8">
                  <c:v>0.11808047419222499</c:v>
                </c:pt>
                <c:pt idx="9">
                  <c:v>9.231851060215461E-2</c:v>
                </c:pt>
                <c:pt idx="10">
                  <c:v>8.7989359550014509E-2</c:v>
                </c:pt>
                <c:pt idx="11">
                  <c:v>9.2782098439913752E-2</c:v>
                </c:pt>
                <c:pt idx="12">
                  <c:v>0.15494852848570945</c:v>
                </c:pt>
                <c:pt idx="13">
                  <c:v>9.6003227169456029E-2</c:v>
                </c:pt>
                <c:pt idx="14">
                  <c:v>5.4316565697493838E-2</c:v>
                </c:pt>
                <c:pt idx="15">
                  <c:v>0.15783836218523312</c:v>
                </c:pt>
                <c:pt idx="16">
                  <c:v>0.12310504389422909</c:v>
                </c:pt>
                <c:pt idx="17">
                  <c:v>0.11105560874513924</c:v>
                </c:pt>
                <c:pt idx="18">
                  <c:v>8.2153947737211477E-2</c:v>
                </c:pt>
                <c:pt idx="19">
                  <c:v>0.14981770975474284</c:v>
                </c:pt>
                <c:pt idx="20">
                  <c:v>7.4489385312171044E-2</c:v>
                </c:pt>
                <c:pt idx="21">
                  <c:v>6.0637586921764353E-2</c:v>
                </c:pt>
                <c:pt idx="22">
                  <c:v>0.10358016063674784</c:v>
                </c:pt>
                <c:pt idx="23">
                  <c:v>0.12485688198502164</c:v>
                </c:pt>
                <c:pt idx="24">
                  <c:v>9.8490822865759914E-2</c:v>
                </c:pt>
                <c:pt idx="25">
                  <c:v>9.5278691953115807E-2</c:v>
                </c:pt>
                <c:pt idx="26">
                  <c:v>0.16158008347058331</c:v>
                </c:pt>
                <c:pt idx="27">
                  <c:v>7.2679304136546538E-2</c:v>
                </c:pt>
                <c:pt idx="28">
                  <c:v>5.5192354545038465E-2</c:v>
                </c:pt>
                <c:pt idx="29">
                  <c:v>0.12683037271816638</c:v>
                </c:pt>
                <c:pt idx="30">
                  <c:v>0.12589754581730425</c:v>
                </c:pt>
                <c:pt idx="31">
                  <c:v>0.12411448758056738</c:v>
                </c:pt>
                <c:pt idx="32">
                  <c:v>9.3382180450845231E-2</c:v>
                </c:pt>
                <c:pt idx="33">
                  <c:v>0.14810054187461025</c:v>
                </c:pt>
                <c:pt idx="34">
                  <c:v>7.8528688719300868E-2</c:v>
                </c:pt>
                <c:pt idx="35">
                  <c:v>6.9623879659028665E-2</c:v>
                </c:pt>
                <c:pt idx="36">
                  <c:v>0.10023337990044195</c:v>
                </c:pt>
                <c:pt idx="37">
                  <c:v>0.11333580342124208</c:v>
                </c:pt>
                <c:pt idx="38">
                  <c:v>0.11461949578760633</c:v>
                </c:pt>
                <c:pt idx="39">
                  <c:v>9.6809913521829855E-2</c:v>
                </c:pt>
                <c:pt idx="40">
                  <c:v>0.14242449673206453</c:v>
                </c:pt>
                <c:pt idx="41">
                  <c:v>9.1800751870937267E-2</c:v>
                </c:pt>
                <c:pt idx="42">
                  <c:v>6.133720620708491E-2</c:v>
                </c:pt>
                <c:pt idx="43">
                  <c:v>0.1486112711816911</c:v>
                </c:pt>
                <c:pt idx="44">
                  <c:v>0.1314327771364372</c:v>
                </c:pt>
                <c:pt idx="45">
                  <c:v>0.10579350219246998</c:v>
                </c:pt>
                <c:pt idx="46">
                  <c:v>8.219946860650669E-2</c:v>
                </c:pt>
                <c:pt idx="47">
                  <c:v>0.15103229863420015</c:v>
                </c:pt>
                <c:pt idx="48">
                  <c:v>7.7609425153168252E-2</c:v>
                </c:pt>
                <c:pt idx="49">
                  <c:v>5.2490303678388257E-2</c:v>
                </c:pt>
                <c:pt idx="50">
                  <c:v>0.12057649807157739</c:v>
                </c:pt>
                <c:pt idx="51">
                  <c:v>0.12004232082136251</c:v>
                </c:pt>
                <c:pt idx="52">
                  <c:v>0.11032952478466322</c:v>
                </c:pt>
                <c:pt idx="53">
                  <c:v>9.1497073780912444E-2</c:v>
                </c:pt>
                <c:pt idx="54">
                  <c:v>0.16008954704598019</c:v>
                </c:pt>
                <c:pt idx="55">
                  <c:v>8.7130905195252933E-2</c:v>
                </c:pt>
                <c:pt idx="56">
                  <c:v>7.2889392536005682E-2</c:v>
                </c:pt>
                <c:pt idx="57">
                  <c:v>0.15846544342748245</c:v>
                </c:pt>
                <c:pt idx="58">
                  <c:v>0.13316678098299783</c:v>
                </c:pt>
                <c:pt idx="59">
                  <c:v>0.13618915444167756</c:v>
                </c:pt>
                <c:pt idx="60">
                  <c:v>0.11454110999068315</c:v>
                </c:pt>
                <c:pt idx="61">
                  <c:v>0.18082499377730393</c:v>
                </c:pt>
                <c:pt idx="62">
                  <c:v>0.10482519993979242</c:v>
                </c:pt>
                <c:pt idx="63">
                  <c:v>7.5245081659882376E-2</c:v>
                </c:pt>
                <c:pt idx="64">
                  <c:v>0.12647619158589776</c:v>
                </c:pt>
                <c:pt idx="65">
                  <c:v>0.13901864366965175</c:v>
                </c:pt>
                <c:pt idx="66">
                  <c:v>0.125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723-45F9-B63C-43D981B94B23}"/>
            </c:ext>
          </c:extLst>
        </c:ser>
        <c:ser>
          <c:idx val="0"/>
          <c:order val="1"/>
          <c:tx>
            <c:v>Forecast</c:v>
          </c:tx>
          <c:spPr>
            <a:ln w="25400" cap="rnd">
              <a:solidFill>
                <a:srgbClr val="FFFF89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'Intervention Analysis'!$B$4:$B$94</c:f>
              <c:numCache>
                <c:formatCode>[$-409]d\-mmm;@</c:formatCode>
                <c:ptCount val="91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</c:numCache>
            </c:numRef>
          </c:cat>
          <c:val>
            <c:numRef>
              <c:f>'Intervention Analysis'!$AK$4:$AK$94</c:f>
              <c:numCache>
                <c:formatCode>General</c:formatCode>
                <c:ptCount val="9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723-45F9-B63C-43D981B94B23}"/>
            </c:ext>
          </c:extLst>
        </c:ser>
        <c:ser>
          <c:idx val="2"/>
          <c:order val="2"/>
          <c:tx>
            <c:v>Actual (Post)</c:v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'Intervention Analysis'!$AJ$4:$AJ$94</c:f>
              <c:numCache>
                <c:formatCode>General</c:formatCode>
                <c:ptCount val="9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0.125</c:v>
                </c:pt>
                <c:pt idx="67">
                  <c:v>0.108320453932934</c:v>
                </c:pt>
                <c:pt idx="68">
                  <c:v>0.17303491859994025</c:v>
                </c:pt>
                <c:pt idx="69">
                  <c:v>0.10199999999999999</c:v>
                </c:pt>
                <c:pt idx="70">
                  <c:v>8.3299999999999999E-2</c:v>
                </c:pt>
                <c:pt idx="71">
                  <c:v>0.17123101951035877</c:v>
                </c:pt>
                <c:pt idx="72">
                  <c:v>0.13600000000000001</c:v>
                </c:pt>
                <c:pt idx="73">
                  <c:v>0.13582603734441806</c:v>
                </c:pt>
                <c:pt idx="74">
                  <c:v>0.13619038400393477</c:v>
                </c:pt>
                <c:pt idx="75">
                  <c:v>0.17329214680158</c:v>
                </c:pt>
                <c:pt idx="76">
                  <c:v>0.13860280361474669</c:v>
                </c:pt>
                <c:pt idx="77">
                  <c:v>8.6428549209580346E-2</c:v>
                </c:pt>
                <c:pt idx="78">
                  <c:v>0.19534013445157317</c:v>
                </c:pt>
                <c:pt idx="79">
                  <c:v>0.15092336586283422</c:v>
                </c:pt>
                <c:pt idx="80">
                  <c:v>0.16390057925449636</c:v>
                </c:pt>
                <c:pt idx="81">
                  <c:v>0.1616515056835828</c:v>
                </c:pt>
                <c:pt idx="82">
                  <c:v>0.22697461347548281</c:v>
                </c:pt>
                <c:pt idx="83">
                  <c:v>0.15555530068851553</c:v>
                </c:pt>
                <c:pt idx="84">
                  <c:v>0.10588010034582696</c:v>
                </c:pt>
                <c:pt idx="85">
                  <c:v>0.19823766478820767</c:v>
                </c:pt>
                <c:pt idx="86">
                  <c:v>0.20958140490314725</c:v>
                </c:pt>
                <c:pt idx="87">
                  <c:v>0.15444824669951016</c:v>
                </c:pt>
                <c:pt idx="88">
                  <c:v>0.16042454128623063</c:v>
                </c:pt>
                <c:pt idx="89">
                  <c:v>0.23173441310633969</c:v>
                </c:pt>
                <c:pt idx="90">
                  <c:v>0.11656611703993817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A723-45F9-B63C-43D981B94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9384480"/>
        <c:axId val="1459217184"/>
      </c:lineChart>
      <c:dateAx>
        <c:axId val="1599384480"/>
        <c:scaling>
          <c:orientation val="minMax"/>
        </c:scaling>
        <c:delete val="0"/>
        <c:axPos val="b"/>
        <c:numFmt formatCode="[$-409]d\-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217184"/>
        <c:crosses val="autoZero"/>
        <c:auto val="1"/>
        <c:lblOffset val="100"/>
        <c:baseTimeUnit val="days"/>
        <c:majorUnit val="5"/>
        <c:minorUnit val="10"/>
      </c:dateAx>
      <c:valAx>
        <c:axId val="145921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384480"/>
        <c:crosses val="autoZero"/>
        <c:crossBetween val="between"/>
      </c:valAx>
      <c:spPr>
        <a:solidFill>
          <a:schemeClr val="tx1">
            <a:lumMod val="75000"/>
            <a:lumOff val="25000"/>
          </a:schemeClr>
        </a:solidFill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INCREMENTAL DAILY SALES</a:t>
            </a:r>
            <a:endParaRPr lang="en-US" sz="1200" b="0"/>
          </a:p>
        </c:rich>
      </c:tx>
      <c:layout>
        <c:manualLayout>
          <c:xMode val="edge"/>
          <c:yMode val="edge"/>
          <c:x val="0.3748191591266272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45045505675428E-2"/>
          <c:y val="0.11113748763600398"/>
          <c:w val="0.95401837396588052"/>
          <c:h val="0.82089946180308249"/>
        </c:manualLayout>
      </c:layout>
      <c:barChart>
        <c:barDir val="col"/>
        <c:grouping val="clustered"/>
        <c:varyColors val="0"/>
        <c:ser>
          <c:idx val="1"/>
          <c:order val="0"/>
          <c:tx>
            <c:v>Marginal Sales</c:v>
          </c:tx>
          <c:spPr>
            <a:solidFill>
              <a:schemeClr val="accent6">
                <a:lumMod val="60000"/>
                <a:lumOff val="40000"/>
              </a:schemeClr>
            </a:solidFill>
            <a:ln w="19050">
              <a:noFill/>
            </a:ln>
            <a:effectLst/>
          </c:spPr>
          <c:invertIfNegative val="0"/>
          <c:cat>
            <c:numRef>
              <c:f>'Intervention Analysis'!$B$70:$B$94</c:f>
              <c:numCache>
                <c:formatCode>[$-409]d\-mmm;@</c:formatCode>
                <c:ptCount val="25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</c:numCache>
            </c:numRef>
          </c:cat>
          <c:val>
            <c:numRef>
              <c:f>'Intervention Analysis'!$N$70:$N$94</c:f>
            </c:numRef>
          </c:val>
          <c:extLst>
            <c:ext xmlns:c16="http://schemas.microsoft.com/office/drawing/2014/chart" uri="{C3380CC4-5D6E-409C-BE32-E72D297353CC}">
              <c16:uniqueId val="{00000000-6B21-4E2A-B1A6-85AB067FF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599384480"/>
        <c:axId val="1459217184"/>
      </c:barChart>
      <c:catAx>
        <c:axId val="1599384480"/>
        <c:scaling>
          <c:orientation val="minMax"/>
        </c:scaling>
        <c:delete val="0"/>
        <c:axPos val="b"/>
        <c:numFmt formatCode="[$-409]d\-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217184"/>
        <c:crosses val="autoZero"/>
        <c:auto val="1"/>
        <c:lblAlgn val="ctr"/>
        <c:lblOffset val="100"/>
        <c:tickLblSkip val="2"/>
        <c:tickMarkSkip val="10"/>
        <c:noMultiLvlLbl val="0"/>
      </c:catAx>
      <c:valAx>
        <c:axId val="145921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10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384480"/>
        <c:crosses val="autoZero"/>
        <c:crossBetween val="between"/>
      </c:valAx>
      <c:spPr>
        <a:solidFill>
          <a:schemeClr val="tx1">
            <a:lumMod val="75000"/>
            <a:lumOff val="2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CUMULATIVE IMPACT</a:t>
            </a:r>
            <a:endParaRPr lang="en-US" sz="1200" b="0"/>
          </a:p>
        </c:rich>
      </c:tx>
      <c:layout>
        <c:manualLayout>
          <c:xMode val="edge"/>
          <c:yMode val="edge"/>
          <c:x val="0.3748191591266272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45045505675428E-2"/>
          <c:y val="0.11113748763600398"/>
          <c:w val="0.95401837396588052"/>
          <c:h val="0.82089946180308249"/>
        </c:manualLayout>
      </c:layout>
      <c:areaChart>
        <c:grouping val="standard"/>
        <c:varyColors val="0"/>
        <c:ser>
          <c:idx val="2"/>
          <c:order val="1"/>
          <c:tx>
            <c:v>Cumulative Sales (Area)</c:v>
          </c:tx>
          <c:spPr>
            <a:solidFill>
              <a:schemeClr val="accent6">
                <a:lumMod val="60000"/>
                <a:lumOff val="40000"/>
                <a:alpha val="25000"/>
              </a:schemeClr>
            </a:solidFill>
            <a:ln>
              <a:noFill/>
            </a:ln>
            <a:effectLst/>
          </c:spPr>
          <c:cat>
            <c:numRef>
              <c:f>'Intervention Analysis'!$B$70:$B$94</c:f>
              <c:numCache>
                <c:formatCode>[$-409]d\-mmm;@</c:formatCode>
                <c:ptCount val="25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</c:numCache>
            </c:numRef>
          </c:cat>
          <c:val>
            <c:numRef>
              <c:f>'Intervention Analysis'!$O$70:$O$94</c:f>
            </c:numRef>
          </c:val>
          <c:extLst>
            <c:ext xmlns:c16="http://schemas.microsoft.com/office/drawing/2014/chart" uri="{C3380CC4-5D6E-409C-BE32-E72D297353CC}">
              <c16:uniqueId val="{00000000-FF60-427C-958B-4AB4025CC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384480"/>
        <c:axId val="1459217184"/>
      </c:areaChart>
      <c:lineChart>
        <c:grouping val="standard"/>
        <c:varyColors val="0"/>
        <c:ser>
          <c:idx val="0"/>
          <c:order val="0"/>
          <c:tx>
            <c:v>Cumulative Sales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4"/>
              <c:layout>
                <c:manualLayout>
                  <c:x val="-0.10729641207736974"/>
                  <c:y val="-4.8781781065247563E-4"/>
                </c:manualLayout>
              </c:layout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F60-427C-958B-4AB4025CCC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'Intervention Analysis'!$B$70:$B$94</c:f>
              <c:numCache>
                <c:formatCode>[$-409]d\-mmm;@</c:formatCode>
                <c:ptCount val="25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</c:numCache>
            </c:numRef>
          </c:cat>
          <c:val>
            <c:numRef>
              <c:f>'Intervention Analysis'!$O$70:$O$94</c:f>
            </c:numRef>
          </c:val>
          <c:smooth val="0"/>
          <c:extLst>
            <c:ext xmlns:c16="http://schemas.microsoft.com/office/drawing/2014/chart" uri="{C3380CC4-5D6E-409C-BE32-E72D297353CC}">
              <c16:uniqueId val="{00000002-FF60-427C-958B-4AB4025CC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9384480"/>
        <c:axId val="1459217184"/>
      </c:lineChart>
      <c:catAx>
        <c:axId val="1599384480"/>
        <c:scaling>
          <c:orientation val="minMax"/>
        </c:scaling>
        <c:delete val="0"/>
        <c:axPos val="b"/>
        <c:numFmt formatCode="[$-409]d\-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217184"/>
        <c:crosses val="autoZero"/>
        <c:auto val="1"/>
        <c:lblAlgn val="ctr"/>
        <c:lblOffset val="100"/>
        <c:tickLblSkip val="2"/>
        <c:tickMarkSkip val="10"/>
        <c:noMultiLvlLbl val="0"/>
      </c:catAx>
      <c:valAx>
        <c:axId val="145921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10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384480"/>
        <c:crosses val="autoZero"/>
        <c:crossBetween val="between"/>
      </c:valAx>
      <c:spPr>
        <a:solidFill>
          <a:schemeClr val="tx1">
            <a:lumMod val="75000"/>
            <a:lumOff val="2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543481596707162E-2"/>
          <c:y val="1.6167283725295929E-2"/>
          <c:w val="0.90529373358326404"/>
          <c:h val="0.86925509725191641"/>
        </c:manualLayout>
      </c:layout>
      <c:scatterChart>
        <c:scatterStyle val="lineMarker"/>
        <c:varyColors val="0"/>
        <c:ser>
          <c:idx val="2"/>
          <c:order val="0"/>
          <c:tx>
            <c:v>Observed Data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26E2F6"/>
              </a:solidFill>
              <a:ln>
                <a:noFill/>
              </a:ln>
            </c:spPr>
          </c:marker>
          <c:xVal>
            <c:numRef>
              <c:f>'Non-Linear Regression'!$C$4:$C$1003</c:f>
              <c:numCache>
                <c:formatCode>"$"#,##0.00</c:formatCode>
                <c:ptCount val="1000"/>
                <c:pt idx="0">
                  <c:v>137.38753458484999</c:v>
                </c:pt>
                <c:pt idx="1">
                  <c:v>90.874928729608698</c:v>
                </c:pt>
                <c:pt idx="2">
                  <c:v>131.541250580922</c:v>
                </c:pt>
                <c:pt idx="3">
                  <c:v>165.943519612774</c:v>
                </c:pt>
                <c:pt idx="4">
                  <c:v>160.90539151802699</c:v>
                </c:pt>
                <c:pt idx="5">
                  <c:v>54.016023017466097</c:v>
                </c:pt>
                <c:pt idx="6">
                  <c:v>88.742867698892994</c:v>
                </c:pt>
                <c:pt idx="7">
                  <c:v>133.68350260891</c:v>
                </c:pt>
                <c:pt idx="8">
                  <c:v>168.42083402909299</c:v>
                </c:pt>
                <c:pt idx="9">
                  <c:v>124.77616479620301</c:v>
                </c:pt>
                <c:pt idx="10">
                  <c:v>163.645403021947</c:v>
                </c:pt>
                <c:pt idx="11">
                  <c:v>139.72101479768801</c:v>
                </c:pt>
                <c:pt idx="12">
                  <c:v>147.52999216318099</c:v>
                </c:pt>
                <c:pt idx="13">
                  <c:v>208.69765927083799</c:v>
                </c:pt>
                <c:pt idx="14">
                  <c:v>73.784947982057901</c:v>
                </c:pt>
                <c:pt idx="15">
                  <c:v>69.937308300286503</c:v>
                </c:pt>
                <c:pt idx="16">
                  <c:v>195.18171179108299</c:v>
                </c:pt>
                <c:pt idx="17">
                  <c:v>22.368347253650398</c:v>
                </c:pt>
                <c:pt idx="18">
                  <c:v>20.092512555420399</c:v>
                </c:pt>
                <c:pt idx="19">
                  <c:v>44.853000883013003</c:v>
                </c:pt>
                <c:pt idx="20">
                  <c:v>199.271046025679</c:v>
                </c:pt>
                <c:pt idx="21">
                  <c:v>203.30192421563001</c:v>
                </c:pt>
                <c:pt idx="22">
                  <c:v>133.171546347439</c:v>
                </c:pt>
                <c:pt idx="23">
                  <c:v>178.197467820719</c:v>
                </c:pt>
                <c:pt idx="24">
                  <c:v>126.77359756082301</c:v>
                </c:pt>
                <c:pt idx="25">
                  <c:v>69.733200436458006</c:v>
                </c:pt>
                <c:pt idx="26">
                  <c:v>88.821157375350595</c:v>
                </c:pt>
                <c:pt idx="27">
                  <c:v>186.918380884454</c:v>
                </c:pt>
                <c:pt idx="28">
                  <c:v>193.80924648605301</c:v>
                </c:pt>
                <c:pt idx="29">
                  <c:v>159.66054222546501</c:v>
                </c:pt>
                <c:pt idx="30">
                  <c:v>47.643326250836303</c:v>
                </c:pt>
                <c:pt idx="31">
                  <c:v>32.819610722363002</c:v>
                </c:pt>
                <c:pt idx="32">
                  <c:v>48.934178361669197</c:v>
                </c:pt>
                <c:pt idx="33">
                  <c:v>31.090628337115</c:v>
                </c:pt>
                <c:pt idx="34">
                  <c:v>208.430895516649</c:v>
                </c:pt>
                <c:pt idx="35">
                  <c:v>28.4634971339256</c:v>
                </c:pt>
                <c:pt idx="36">
                  <c:v>191.67557515204001</c:v>
                </c:pt>
                <c:pt idx="37">
                  <c:v>72.627695305272894</c:v>
                </c:pt>
                <c:pt idx="38">
                  <c:v>150.842497153208</c:v>
                </c:pt>
                <c:pt idx="39">
                  <c:v>199.69462410546799</c:v>
                </c:pt>
                <c:pt idx="40">
                  <c:v>161.55832640826699</c:v>
                </c:pt>
                <c:pt idx="41">
                  <c:v>143.63166012801199</c:v>
                </c:pt>
                <c:pt idx="42">
                  <c:v>62.493297252803998</c:v>
                </c:pt>
                <c:pt idx="43">
                  <c:v>99.944930924102707</c:v>
                </c:pt>
                <c:pt idx="44">
                  <c:v>47.051399974152403</c:v>
                </c:pt>
                <c:pt idx="45">
                  <c:v>82.635383941233201</c:v>
                </c:pt>
                <c:pt idx="46">
                  <c:v>148.95141518674799</c:v>
                </c:pt>
                <c:pt idx="47">
                  <c:v>72.639443054795294</c:v>
                </c:pt>
                <c:pt idx="48">
                  <c:v>79.828152088448405</c:v>
                </c:pt>
                <c:pt idx="49">
                  <c:v>33.584523648023598</c:v>
                </c:pt>
                <c:pt idx="50">
                  <c:v>32.664506398141398</c:v>
                </c:pt>
                <c:pt idx="51">
                  <c:v>95.393659388646498</c:v>
                </c:pt>
                <c:pt idx="52">
                  <c:v>171.01409158669401</c:v>
                </c:pt>
                <c:pt idx="53">
                  <c:v>212.74737224914099</c:v>
                </c:pt>
                <c:pt idx="54">
                  <c:v>175.19869388081099</c:v>
                </c:pt>
                <c:pt idx="55">
                  <c:v>187.68186166882501</c:v>
                </c:pt>
                <c:pt idx="56">
                  <c:v>208.99919698014901</c:v>
                </c:pt>
                <c:pt idx="57">
                  <c:v>97.256621327251196</c:v>
                </c:pt>
                <c:pt idx="58">
                  <c:v>187.466155812144</c:v>
                </c:pt>
                <c:pt idx="59">
                  <c:v>40.531624602153897</c:v>
                </c:pt>
                <c:pt idx="60">
                  <c:v>192.055617067963</c:v>
                </c:pt>
                <c:pt idx="61">
                  <c:v>148.64261651411701</c:v>
                </c:pt>
                <c:pt idx="62">
                  <c:v>85.040464419871597</c:v>
                </c:pt>
                <c:pt idx="63">
                  <c:v>26.831484707072399</c:v>
                </c:pt>
                <c:pt idx="64">
                  <c:v>143.60635078512101</c:v>
                </c:pt>
                <c:pt idx="65">
                  <c:v>75.178936803713398</c:v>
                </c:pt>
                <c:pt idx="66">
                  <c:v>53.090492617338903</c:v>
                </c:pt>
                <c:pt idx="67">
                  <c:v>50.419536726549303</c:v>
                </c:pt>
                <c:pt idx="68">
                  <c:v>38.824531883001299</c:v>
                </c:pt>
                <c:pt idx="69">
                  <c:v>71.764420326799197</c:v>
                </c:pt>
                <c:pt idx="70">
                  <c:v>203.90260580927099</c:v>
                </c:pt>
                <c:pt idx="71">
                  <c:v>69.564867420121999</c:v>
                </c:pt>
                <c:pt idx="72">
                  <c:v>126.969881104305</c:v>
                </c:pt>
                <c:pt idx="73">
                  <c:v>113.51009819656601</c:v>
                </c:pt>
                <c:pt idx="74">
                  <c:v>98.222729498520494</c:v>
                </c:pt>
                <c:pt idx="75">
                  <c:v>134.52161017805301</c:v>
                </c:pt>
                <c:pt idx="76">
                  <c:v>157.18518684618201</c:v>
                </c:pt>
                <c:pt idx="77">
                  <c:v>79.627660736441598</c:v>
                </c:pt>
                <c:pt idx="78">
                  <c:v>158.49473404698099</c:v>
                </c:pt>
                <c:pt idx="79">
                  <c:v>118.139468021691</c:v>
                </c:pt>
                <c:pt idx="80">
                  <c:v>90.184797002002597</c:v>
                </c:pt>
                <c:pt idx="81">
                  <c:v>29.511444298550501</c:v>
                </c:pt>
                <c:pt idx="82">
                  <c:v>183.29183862544599</c:v>
                </c:pt>
                <c:pt idx="83">
                  <c:v>217.812810819596</c:v>
                </c:pt>
                <c:pt idx="84">
                  <c:v>92.374256514012799</c:v>
                </c:pt>
                <c:pt idx="85">
                  <c:v>75.986185790970893</c:v>
                </c:pt>
                <c:pt idx="86">
                  <c:v>144.158420553431</c:v>
                </c:pt>
                <c:pt idx="87">
                  <c:v>120.58687645942</c:v>
                </c:pt>
                <c:pt idx="88">
                  <c:v>177.63143165968401</c:v>
                </c:pt>
                <c:pt idx="89">
                  <c:v>168.21547898463899</c:v>
                </c:pt>
                <c:pt idx="90">
                  <c:v>112.328349361196</c:v>
                </c:pt>
                <c:pt idx="91">
                  <c:v>76.995151285082102</c:v>
                </c:pt>
                <c:pt idx="92">
                  <c:v>156.81553020141999</c:v>
                </c:pt>
                <c:pt idx="93">
                  <c:v>27.967567024752501</c:v>
                </c:pt>
                <c:pt idx="94">
                  <c:v>95.668371375650196</c:v>
                </c:pt>
                <c:pt idx="95">
                  <c:v>84.342637686058893</c:v>
                </c:pt>
                <c:pt idx="96">
                  <c:v>90.1581460889429</c:v>
                </c:pt>
                <c:pt idx="97">
                  <c:v>210.64676947891701</c:v>
                </c:pt>
                <c:pt idx="98">
                  <c:v>216.66904243640599</c:v>
                </c:pt>
                <c:pt idx="99">
                  <c:v>122.85039381124101</c:v>
                </c:pt>
                <c:pt idx="100">
                  <c:v>88.8174143433571</c:v>
                </c:pt>
                <c:pt idx="101">
                  <c:v>93.759458027780099</c:v>
                </c:pt>
                <c:pt idx="102">
                  <c:v>155.900085046887</c:v>
                </c:pt>
                <c:pt idx="103">
                  <c:v>209.71700971014801</c:v>
                </c:pt>
                <c:pt idx="104">
                  <c:v>178.88947532512199</c:v>
                </c:pt>
                <c:pt idx="105">
                  <c:v>32.659889319911599</c:v>
                </c:pt>
                <c:pt idx="106">
                  <c:v>117.332058753818</c:v>
                </c:pt>
                <c:pt idx="107">
                  <c:v>35.067240456119201</c:v>
                </c:pt>
                <c:pt idx="108">
                  <c:v>33.910332648083603</c:v>
                </c:pt>
                <c:pt idx="109">
                  <c:v>98.308847593143597</c:v>
                </c:pt>
                <c:pt idx="110">
                  <c:v>29.893357614055301</c:v>
                </c:pt>
                <c:pt idx="111">
                  <c:v>176.07415954582399</c:v>
                </c:pt>
                <c:pt idx="112">
                  <c:v>54.264322835952001</c:v>
                </c:pt>
                <c:pt idx="113">
                  <c:v>104.887814195827</c:v>
                </c:pt>
                <c:pt idx="114">
                  <c:v>208.91345090232801</c:v>
                </c:pt>
                <c:pt idx="115">
                  <c:v>54.762949449941502</c:v>
                </c:pt>
                <c:pt idx="116">
                  <c:v>213.90650019049599</c:v>
                </c:pt>
                <c:pt idx="117">
                  <c:v>106.28971911966801</c:v>
                </c:pt>
                <c:pt idx="118">
                  <c:v>150.16822990030099</c:v>
                </c:pt>
                <c:pt idx="119">
                  <c:v>121.46839749068</c:v>
                </c:pt>
                <c:pt idx="120">
                  <c:v>23.437017044052499</c:v>
                </c:pt>
                <c:pt idx="121">
                  <c:v>26.2248500995338</c:v>
                </c:pt>
                <c:pt idx="122">
                  <c:v>122.024221327156</c:v>
                </c:pt>
                <c:pt idx="123">
                  <c:v>23.551869746297601</c:v>
                </c:pt>
                <c:pt idx="124">
                  <c:v>213.17252542823601</c:v>
                </c:pt>
                <c:pt idx="125">
                  <c:v>122.237146301195</c:v>
                </c:pt>
                <c:pt idx="126">
                  <c:v>196.35234696790599</c:v>
                </c:pt>
                <c:pt idx="127">
                  <c:v>178.72110798955001</c:v>
                </c:pt>
                <c:pt idx="128">
                  <c:v>166.51475925929799</c:v>
                </c:pt>
                <c:pt idx="129">
                  <c:v>151.09469381161</c:v>
                </c:pt>
                <c:pt idx="130">
                  <c:v>160.431356523186</c:v>
                </c:pt>
                <c:pt idx="131">
                  <c:v>96.381532335653901</c:v>
                </c:pt>
                <c:pt idx="132">
                  <c:v>172.56824204698199</c:v>
                </c:pt>
                <c:pt idx="133">
                  <c:v>146.972407149151</c:v>
                </c:pt>
                <c:pt idx="134">
                  <c:v>173.305167797953</c:v>
                </c:pt>
                <c:pt idx="135">
                  <c:v>55.556759405881202</c:v>
                </c:pt>
                <c:pt idx="136">
                  <c:v>91.935829985886798</c:v>
                </c:pt>
                <c:pt idx="137">
                  <c:v>82.550441967323394</c:v>
                </c:pt>
                <c:pt idx="138">
                  <c:v>176.50431155227099</c:v>
                </c:pt>
                <c:pt idx="139">
                  <c:v>168.78768562339201</c:v>
                </c:pt>
                <c:pt idx="140">
                  <c:v>109.47487976402</c:v>
                </c:pt>
                <c:pt idx="141">
                  <c:v>54.5611447934061</c:v>
                </c:pt>
                <c:pt idx="142">
                  <c:v>20.026735616847901</c:v>
                </c:pt>
                <c:pt idx="143">
                  <c:v>193.48887692205599</c:v>
                </c:pt>
                <c:pt idx="144">
                  <c:v>54.203369775787003</c:v>
                </c:pt>
                <c:pt idx="145">
                  <c:v>117.63169595971701</c:v>
                </c:pt>
                <c:pt idx="146">
                  <c:v>21.474465476349</c:v>
                </c:pt>
                <c:pt idx="147">
                  <c:v>174.043269576505</c:v>
                </c:pt>
                <c:pt idx="148">
                  <c:v>73.868010267615304</c:v>
                </c:pt>
                <c:pt idx="149">
                  <c:v>56.053721234202399</c:v>
                </c:pt>
                <c:pt idx="150">
                  <c:v>210.714590996504</c:v>
                </c:pt>
                <c:pt idx="151">
                  <c:v>166.112649282441</c:v>
                </c:pt>
                <c:pt idx="152">
                  <c:v>202.94447478838299</c:v>
                </c:pt>
                <c:pt idx="153">
                  <c:v>169.11996410228301</c:v>
                </c:pt>
                <c:pt idx="154">
                  <c:v>148.886518906802</c:v>
                </c:pt>
                <c:pt idx="155">
                  <c:v>130.89669330976901</c:v>
                </c:pt>
                <c:pt idx="156">
                  <c:v>105.680579999462</c:v>
                </c:pt>
                <c:pt idx="157">
                  <c:v>76.482164887711406</c:v>
                </c:pt>
                <c:pt idx="158">
                  <c:v>55.704855527728803</c:v>
                </c:pt>
                <c:pt idx="159">
                  <c:v>158.570103421807</c:v>
                </c:pt>
                <c:pt idx="160">
                  <c:v>90.047128759324593</c:v>
                </c:pt>
                <c:pt idx="161">
                  <c:v>55.931757930666201</c:v>
                </c:pt>
                <c:pt idx="162">
                  <c:v>75.953244259580998</c:v>
                </c:pt>
                <c:pt idx="163">
                  <c:v>156.10395994037401</c:v>
                </c:pt>
                <c:pt idx="164">
                  <c:v>22.761491620913102</c:v>
                </c:pt>
                <c:pt idx="165">
                  <c:v>111.406491957605</c:v>
                </c:pt>
                <c:pt idx="166">
                  <c:v>117.262954572216</c:v>
                </c:pt>
                <c:pt idx="167">
                  <c:v>190.266471477225</c:v>
                </c:pt>
                <c:pt idx="168">
                  <c:v>189.58664553239899</c:v>
                </c:pt>
                <c:pt idx="169">
                  <c:v>49.254146991297603</c:v>
                </c:pt>
                <c:pt idx="170">
                  <c:v>64.797762017697096</c:v>
                </c:pt>
                <c:pt idx="171">
                  <c:v>50.736193386837797</c:v>
                </c:pt>
                <c:pt idx="172">
                  <c:v>180.10015355423101</c:v>
                </c:pt>
                <c:pt idx="173">
                  <c:v>105.083318362013</c:v>
                </c:pt>
                <c:pt idx="174">
                  <c:v>27.207002397626599</c:v>
                </c:pt>
                <c:pt idx="175">
                  <c:v>50.485701886937001</c:v>
                </c:pt>
                <c:pt idx="176">
                  <c:v>167.32920848764499</c:v>
                </c:pt>
                <c:pt idx="177">
                  <c:v>130.161464056</c:v>
                </c:pt>
                <c:pt idx="178">
                  <c:v>62.498619016259902</c:v>
                </c:pt>
                <c:pt idx="179">
                  <c:v>89.251169124618201</c:v>
                </c:pt>
                <c:pt idx="180">
                  <c:v>175.580913694575</c:v>
                </c:pt>
                <c:pt idx="181">
                  <c:v>76.368633313104496</c:v>
                </c:pt>
                <c:pt idx="182">
                  <c:v>150.12699573300799</c:v>
                </c:pt>
                <c:pt idx="183">
                  <c:v>110.093485917896</c:v>
                </c:pt>
                <c:pt idx="184">
                  <c:v>179.59005150944</c:v>
                </c:pt>
                <c:pt idx="185">
                  <c:v>90.457479543983894</c:v>
                </c:pt>
                <c:pt idx="186">
                  <c:v>182.28313609026401</c:v>
                </c:pt>
                <c:pt idx="187">
                  <c:v>180.62033148482399</c:v>
                </c:pt>
                <c:pt idx="188">
                  <c:v>63.989529926329901</c:v>
                </c:pt>
                <c:pt idx="189">
                  <c:v>72.751219226047397</c:v>
                </c:pt>
                <c:pt idx="190">
                  <c:v>80.145034035667805</c:v>
                </c:pt>
                <c:pt idx="191">
                  <c:v>39.992326991632602</c:v>
                </c:pt>
                <c:pt idx="192">
                  <c:v>73.721096832305193</c:v>
                </c:pt>
                <c:pt idx="193">
                  <c:v>92.102133650332703</c:v>
                </c:pt>
                <c:pt idx="194">
                  <c:v>130.14176527969499</c:v>
                </c:pt>
                <c:pt idx="195">
                  <c:v>56.509830923750997</c:v>
                </c:pt>
                <c:pt idx="196">
                  <c:v>162.34025152400099</c:v>
                </c:pt>
                <c:pt idx="197">
                  <c:v>63.876357376575498</c:v>
                </c:pt>
                <c:pt idx="198">
                  <c:v>47.671058895066402</c:v>
                </c:pt>
                <c:pt idx="199">
                  <c:v>51.250994838774197</c:v>
                </c:pt>
                <c:pt idx="200">
                  <c:v>66.874869940802498</c:v>
                </c:pt>
                <c:pt idx="201">
                  <c:v>93.812044505029903</c:v>
                </c:pt>
                <c:pt idx="202">
                  <c:v>60.5071295332164</c:v>
                </c:pt>
                <c:pt idx="203">
                  <c:v>67.072458546608701</c:v>
                </c:pt>
                <c:pt idx="204">
                  <c:v>68.508664267137604</c:v>
                </c:pt>
                <c:pt idx="205">
                  <c:v>152.78273111209299</c:v>
                </c:pt>
                <c:pt idx="206">
                  <c:v>60.931125078350298</c:v>
                </c:pt>
                <c:pt idx="207">
                  <c:v>178.21607331745301</c:v>
                </c:pt>
                <c:pt idx="208">
                  <c:v>214.89947678521301</c:v>
                </c:pt>
                <c:pt idx="209">
                  <c:v>76.9736297708005</c:v>
                </c:pt>
                <c:pt idx="210">
                  <c:v>133.67889740504299</c:v>
                </c:pt>
                <c:pt idx="211">
                  <c:v>192.31144597753899</c:v>
                </c:pt>
                <c:pt idx="212">
                  <c:v>162.99361691810199</c:v>
                </c:pt>
                <c:pt idx="213">
                  <c:v>118.194386111572</c:v>
                </c:pt>
                <c:pt idx="214">
                  <c:v>107.62862244620899</c:v>
                </c:pt>
                <c:pt idx="215">
                  <c:v>215.255039539188</c:v>
                </c:pt>
                <c:pt idx="216">
                  <c:v>139.47275521233701</c:v>
                </c:pt>
                <c:pt idx="217">
                  <c:v>197.651571296155</c:v>
                </c:pt>
                <c:pt idx="218">
                  <c:v>76.042474461719394</c:v>
                </c:pt>
                <c:pt idx="219">
                  <c:v>42.0071085728705</c:v>
                </c:pt>
                <c:pt idx="220">
                  <c:v>196.54078961350001</c:v>
                </c:pt>
                <c:pt idx="221">
                  <c:v>25.855101626366402</c:v>
                </c:pt>
                <c:pt idx="222">
                  <c:v>82.543851090595098</c:v>
                </c:pt>
                <c:pt idx="223">
                  <c:v>50.947038577869499</c:v>
                </c:pt>
                <c:pt idx="224">
                  <c:v>205.225680703297</c:v>
                </c:pt>
                <c:pt idx="225">
                  <c:v>145.65686092711999</c:v>
                </c:pt>
                <c:pt idx="226">
                  <c:v>137.96750854700801</c:v>
                </c:pt>
                <c:pt idx="227">
                  <c:v>72.168620750307994</c:v>
                </c:pt>
                <c:pt idx="228">
                  <c:v>39.584433268755703</c:v>
                </c:pt>
                <c:pt idx="229">
                  <c:v>58.061146344989503</c:v>
                </c:pt>
                <c:pt idx="230">
                  <c:v>28.2376242615283</c:v>
                </c:pt>
                <c:pt idx="231">
                  <c:v>108.372417818755</c:v>
                </c:pt>
                <c:pt idx="232">
                  <c:v>187.24971486255501</c:v>
                </c:pt>
                <c:pt idx="233">
                  <c:v>150.821772897616</c:v>
                </c:pt>
                <c:pt idx="234">
                  <c:v>204.700807463378</c:v>
                </c:pt>
                <c:pt idx="235">
                  <c:v>20.122005911544001</c:v>
                </c:pt>
                <c:pt idx="236">
                  <c:v>215.603026682511</c:v>
                </c:pt>
                <c:pt idx="237">
                  <c:v>135.97986873239299</c:v>
                </c:pt>
                <c:pt idx="238">
                  <c:v>31.263096006587102</c:v>
                </c:pt>
                <c:pt idx="239">
                  <c:v>219.408254632726</c:v>
                </c:pt>
                <c:pt idx="240">
                  <c:v>218.92399273812799</c:v>
                </c:pt>
                <c:pt idx="241">
                  <c:v>38.306345678865902</c:v>
                </c:pt>
                <c:pt idx="242">
                  <c:v>55.289196716621497</c:v>
                </c:pt>
                <c:pt idx="243">
                  <c:v>160.52137909457099</c:v>
                </c:pt>
                <c:pt idx="244">
                  <c:v>120.15623033978</c:v>
                </c:pt>
                <c:pt idx="245">
                  <c:v>58.267557835206397</c:v>
                </c:pt>
                <c:pt idx="246">
                  <c:v>146.349078211933</c:v>
                </c:pt>
                <c:pt idx="247">
                  <c:v>162.106564855203</c:v>
                </c:pt>
                <c:pt idx="248">
                  <c:v>133.41775245964499</c:v>
                </c:pt>
                <c:pt idx="249">
                  <c:v>108.35056936368299</c:v>
                </c:pt>
                <c:pt idx="250">
                  <c:v>150.58621142990901</c:v>
                </c:pt>
                <c:pt idx="251">
                  <c:v>34.914707047864802</c:v>
                </c:pt>
                <c:pt idx="252">
                  <c:v>140.65298869274599</c:v>
                </c:pt>
                <c:pt idx="253">
                  <c:v>154.27705606445701</c:v>
                </c:pt>
                <c:pt idx="254">
                  <c:v>66.989635191857801</c:v>
                </c:pt>
                <c:pt idx="255">
                  <c:v>178.40541440993499</c:v>
                </c:pt>
                <c:pt idx="256">
                  <c:v>135.679602278396</c:v>
                </c:pt>
                <c:pt idx="257">
                  <c:v>34.513785718008897</c:v>
                </c:pt>
                <c:pt idx="258">
                  <c:v>31.0139159020036</c:v>
                </c:pt>
                <c:pt idx="259">
                  <c:v>198.12057430855899</c:v>
                </c:pt>
                <c:pt idx="260">
                  <c:v>214.558018632233</c:v>
                </c:pt>
                <c:pt idx="261">
                  <c:v>69.701300170272603</c:v>
                </c:pt>
                <c:pt idx="262">
                  <c:v>125.600492376834</c:v>
                </c:pt>
                <c:pt idx="263">
                  <c:v>171.515989145264</c:v>
                </c:pt>
                <c:pt idx="264">
                  <c:v>149.60379603318901</c:v>
                </c:pt>
                <c:pt idx="265">
                  <c:v>54.532494377344797</c:v>
                </c:pt>
                <c:pt idx="266">
                  <c:v>150.600895127282</c:v>
                </c:pt>
                <c:pt idx="267">
                  <c:v>206.495202826336</c:v>
                </c:pt>
                <c:pt idx="268">
                  <c:v>20.4108142573386</c:v>
                </c:pt>
                <c:pt idx="269">
                  <c:v>78.364455634728102</c:v>
                </c:pt>
                <c:pt idx="270">
                  <c:v>125.052880756557</c:v>
                </c:pt>
                <c:pt idx="271">
                  <c:v>216.36261044070099</c:v>
                </c:pt>
                <c:pt idx="272">
                  <c:v>155.022582206875</c:v>
                </c:pt>
                <c:pt idx="273">
                  <c:v>207.83351252786801</c:v>
                </c:pt>
                <c:pt idx="274">
                  <c:v>194.474534904584</c:v>
                </c:pt>
                <c:pt idx="275">
                  <c:v>62.673362372443101</c:v>
                </c:pt>
                <c:pt idx="276">
                  <c:v>203.329570665956</c:v>
                </c:pt>
                <c:pt idx="277">
                  <c:v>218.164315568283</c:v>
                </c:pt>
                <c:pt idx="278">
                  <c:v>151.00123214535401</c:v>
                </c:pt>
                <c:pt idx="279">
                  <c:v>218.045945959166</c:v>
                </c:pt>
                <c:pt idx="280">
                  <c:v>57.613186286762399</c:v>
                </c:pt>
                <c:pt idx="281">
                  <c:v>41.269876137375803</c:v>
                </c:pt>
                <c:pt idx="282">
                  <c:v>69.431427847593994</c:v>
                </c:pt>
                <c:pt idx="283">
                  <c:v>128.68333354592301</c:v>
                </c:pt>
                <c:pt idx="284">
                  <c:v>70.5494080483913</c:v>
                </c:pt>
                <c:pt idx="285">
                  <c:v>163.49961178377299</c:v>
                </c:pt>
                <c:pt idx="286">
                  <c:v>194.97767880558999</c:v>
                </c:pt>
                <c:pt idx="287">
                  <c:v>181.47861634381101</c:v>
                </c:pt>
                <c:pt idx="288">
                  <c:v>154.43403858691499</c:v>
                </c:pt>
                <c:pt idx="289">
                  <c:v>171.75140039063999</c:v>
                </c:pt>
                <c:pt idx="290">
                  <c:v>212.616566549987</c:v>
                </c:pt>
                <c:pt idx="291">
                  <c:v>115.170156937093</c:v>
                </c:pt>
                <c:pt idx="292">
                  <c:v>187.43880719877799</c:v>
                </c:pt>
                <c:pt idx="293">
                  <c:v>123.454960044473</c:v>
                </c:pt>
                <c:pt idx="294">
                  <c:v>128.70303628034901</c:v>
                </c:pt>
                <c:pt idx="295">
                  <c:v>79.647755697369604</c:v>
                </c:pt>
                <c:pt idx="296">
                  <c:v>151.640669843182</c:v>
                </c:pt>
                <c:pt idx="297">
                  <c:v>207.89736344478999</c:v>
                </c:pt>
                <c:pt idx="298">
                  <c:v>213.72419733554099</c:v>
                </c:pt>
                <c:pt idx="299">
                  <c:v>185.492133516818</c:v>
                </c:pt>
                <c:pt idx="300">
                  <c:v>62.790849041193702</c:v>
                </c:pt>
                <c:pt idx="301">
                  <c:v>98.435299592092605</c:v>
                </c:pt>
                <c:pt idx="302">
                  <c:v>115.941896503791</c:v>
                </c:pt>
                <c:pt idx="303">
                  <c:v>42.424050467088797</c:v>
                </c:pt>
                <c:pt idx="304">
                  <c:v>86.788952751085205</c:v>
                </c:pt>
                <c:pt idx="305">
                  <c:v>49.206339176744201</c:v>
                </c:pt>
                <c:pt idx="306">
                  <c:v>203.46383362077199</c:v>
                </c:pt>
                <c:pt idx="307">
                  <c:v>163.29177448525999</c:v>
                </c:pt>
                <c:pt idx="308">
                  <c:v>174.26305639557501</c:v>
                </c:pt>
                <c:pt idx="309">
                  <c:v>191.43127340823401</c:v>
                </c:pt>
                <c:pt idx="310">
                  <c:v>67.356466297060294</c:v>
                </c:pt>
                <c:pt idx="311">
                  <c:v>156.050230124965</c:v>
                </c:pt>
                <c:pt idx="312">
                  <c:v>182.29050336405601</c:v>
                </c:pt>
                <c:pt idx="313">
                  <c:v>78.019166300073294</c:v>
                </c:pt>
                <c:pt idx="314">
                  <c:v>33.489894289523399</c:v>
                </c:pt>
                <c:pt idx="315">
                  <c:v>162.49417250976001</c:v>
                </c:pt>
                <c:pt idx="316">
                  <c:v>154.99226756393901</c:v>
                </c:pt>
                <c:pt idx="317">
                  <c:v>161.95327148772799</c:v>
                </c:pt>
                <c:pt idx="318">
                  <c:v>169.872490437701</c:v>
                </c:pt>
                <c:pt idx="319">
                  <c:v>127.509945100173</c:v>
                </c:pt>
                <c:pt idx="320">
                  <c:v>174.06643766909801</c:v>
                </c:pt>
                <c:pt idx="321">
                  <c:v>170.34162662923299</c:v>
                </c:pt>
                <c:pt idx="322">
                  <c:v>170.496508786455</c:v>
                </c:pt>
                <c:pt idx="323">
                  <c:v>104.57053634338099</c:v>
                </c:pt>
                <c:pt idx="324">
                  <c:v>202.59174246340999</c:v>
                </c:pt>
                <c:pt idx="325">
                  <c:v>47.930209087207899</c:v>
                </c:pt>
                <c:pt idx="326">
                  <c:v>125.83866126835299</c:v>
                </c:pt>
                <c:pt idx="327">
                  <c:v>49.150625271722703</c:v>
                </c:pt>
                <c:pt idx="328">
                  <c:v>157.63264981098499</c:v>
                </c:pt>
                <c:pt idx="329">
                  <c:v>166.642982773483</c:v>
                </c:pt>
                <c:pt idx="330">
                  <c:v>25.857341643422799</c:v>
                </c:pt>
                <c:pt idx="331">
                  <c:v>34.042775565758298</c:v>
                </c:pt>
                <c:pt idx="332">
                  <c:v>128.30921931192299</c:v>
                </c:pt>
                <c:pt idx="333">
                  <c:v>38.763803411275099</c:v>
                </c:pt>
                <c:pt idx="334">
                  <c:v>76.352129252627506</c:v>
                </c:pt>
                <c:pt idx="335">
                  <c:v>108.271779334173</c:v>
                </c:pt>
                <c:pt idx="336">
                  <c:v>119.315825523809</c:v>
                </c:pt>
                <c:pt idx="337">
                  <c:v>40.362881664186702</c:v>
                </c:pt>
                <c:pt idx="338">
                  <c:v>133.583608949557</c:v>
                </c:pt>
                <c:pt idx="339">
                  <c:v>70.253548938780995</c:v>
                </c:pt>
                <c:pt idx="340">
                  <c:v>94.729677941650195</c:v>
                </c:pt>
                <c:pt idx="341">
                  <c:v>69.435378471389399</c:v>
                </c:pt>
                <c:pt idx="342">
                  <c:v>216.162165794522</c:v>
                </c:pt>
                <c:pt idx="343">
                  <c:v>28.493534103035898</c:v>
                </c:pt>
                <c:pt idx="344">
                  <c:v>175.401874193922</c:v>
                </c:pt>
                <c:pt idx="345">
                  <c:v>192.04096959903799</c:v>
                </c:pt>
                <c:pt idx="346">
                  <c:v>112.82340724021201</c:v>
                </c:pt>
                <c:pt idx="347">
                  <c:v>213.61876444891101</c:v>
                </c:pt>
                <c:pt idx="348">
                  <c:v>75.2094257902354</c:v>
                </c:pt>
                <c:pt idx="349">
                  <c:v>98.905588202178507</c:v>
                </c:pt>
                <c:pt idx="350">
                  <c:v>59.269057475030401</c:v>
                </c:pt>
                <c:pt idx="351">
                  <c:v>125.196014884859</c:v>
                </c:pt>
                <c:pt idx="352">
                  <c:v>206.69012081809299</c:v>
                </c:pt>
                <c:pt idx="353">
                  <c:v>45.800172891467803</c:v>
                </c:pt>
                <c:pt idx="354">
                  <c:v>48.153796261176502</c:v>
                </c:pt>
                <c:pt idx="355">
                  <c:v>59.716442627832301</c:v>
                </c:pt>
                <c:pt idx="356">
                  <c:v>119.135689996183</c:v>
                </c:pt>
                <c:pt idx="357">
                  <c:v>146.298512518406</c:v>
                </c:pt>
                <c:pt idx="358">
                  <c:v>129.651698963717</c:v>
                </c:pt>
                <c:pt idx="359">
                  <c:v>175.53272436372899</c:v>
                </c:pt>
                <c:pt idx="360">
                  <c:v>68.298042174428701</c:v>
                </c:pt>
                <c:pt idx="361">
                  <c:v>62.017510952427997</c:v>
                </c:pt>
                <c:pt idx="362">
                  <c:v>41.9849260058254</c:v>
                </c:pt>
                <c:pt idx="363">
                  <c:v>180.40113037452099</c:v>
                </c:pt>
                <c:pt idx="364">
                  <c:v>40.989068876951897</c:v>
                </c:pt>
                <c:pt idx="365">
                  <c:v>211.71921191737101</c:v>
                </c:pt>
                <c:pt idx="366">
                  <c:v>53.0519732087851</c:v>
                </c:pt>
                <c:pt idx="367">
                  <c:v>121.243615057319</c:v>
                </c:pt>
                <c:pt idx="368">
                  <c:v>32.405424471944599</c:v>
                </c:pt>
                <c:pt idx="369">
                  <c:v>127.651799824089</c:v>
                </c:pt>
                <c:pt idx="370">
                  <c:v>118.01337569952</c:v>
                </c:pt>
                <c:pt idx="371">
                  <c:v>69.772714730352206</c:v>
                </c:pt>
                <c:pt idx="372">
                  <c:v>184.23786031082301</c:v>
                </c:pt>
                <c:pt idx="373">
                  <c:v>41.5877965092659</c:v>
                </c:pt>
                <c:pt idx="374">
                  <c:v>36.697034519165797</c:v>
                </c:pt>
                <c:pt idx="375">
                  <c:v>138.36945838294901</c:v>
                </c:pt>
                <c:pt idx="376">
                  <c:v>115.59244583360901</c:v>
                </c:pt>
                <c:pt idx="377">
                  <c:v>53.545455150306204</c:v>
                </c:pt>
                <c:pt idx="378">
                  <c:v>54.297354612499497</c:v>
                </c:pt>
                <c:pt idx="379">
                  <c:v>149.255164554343</c:v>
                </c:pt>
                <c:pt idx="380">
                  <c:v>164.15415064431701</c:v>
                </c:pt>
                <c:pt idx="381">
                  <c:v>151.09098644927101</c:v>
                </c:pt>
                <c:pt idx="382">
                  <c:v>85.448271716013593</c:v>
                </c:pt>
                <c:pt idx="383">
                  <c:v>49.471961967647097</c:v>
                </c:pt>
                <c:pt idx="384">
                  <c:v>160.54727982729699</c:v>
                </c:pt>
                <c:pt idx="385">
                  <c:v>51.121681351214598</c:v>
                </c:pt>
                <c:pt idx="386">
                  <c:v>32.828641524538398</c:v>
                </c:pt>
                <c:pt idx="387">
                  <c:v>106.23610730283001</c:v>
                </c:pt>
                <c:pt idx="388">
                  <c:v>204.49889007024501</c:v>
                </c:pt>
                <c:pt idx="389">
                  <c:v>113.62265029922099</c:v>
                </c:pt>
                <c:pt idx="390">
                  <c:v>96.788766868412495</c:v>
                </c:pt>
                <c:pt idx="391">
                  <c:v>80.370124084875002</c:v>
                </c:pt>
                <c:pt idx="392">
                  <c:v>218.130804859102</c:v>
                </c:pt>
                <c:pt idx="393">
                  <c:v>60.399197675287702</c:v>
                </c:pt>
                <c:pt idx="394">
                  <c:v>138.65678592584999</c:v>
                </c:pt>
                <c:pt idx="395">
                  <c:v>48.060895437374697</c:v>
                </c:pt>
                <c:pt idx="396">
                  <c:v>92.372279455885305</c:v>
                </c:pt>
                <c:pt idx="397">
                  <c:v>152.75570310652299</c:v>
                </c:pt>
                <c:pt idx="398">
                  <c:v>49.961795732379002</c:v>
                </c:pt>
                <c:pt idx="399">
                  <c:v>206.26097519882001</c:v>
                </c:pt>
                <c:pt idx="400">
                  <c:v>93.715668404474897</c:v>
                </c:pt>
                <c:pt idx="401">
                  <c:v>22.558920439332699</c:v>
                </c:pt>
                <c:pt idx="402">
                  <c:v>184.245241926983</c:v>
                </c:pt>
                <c:pt idx="403">
                  <c:v>143.06726751849101</c:v>
                </c:pt>
                <c:pt idx="404">
                  <c:v>76.269748182967305</c:v>
                </c:pt>
                <c:pt idx="405">
                  <c:v>203.82056639529799</c:v>
                </c:pt>
                <c:pt idx="406">
                  <c:v>211.126086236909</c:v>
                </c:pt>
                <c:pt idx="407">
                  <c:v>175.67498230375301</c:v>
                </c:pt>
                <c:pt idx="408">
                  <c:v>101.12014895305001</c:v>
                </c:pt>
                <c:pt idx="409">
                  <c:v>43.144515883177498</c:v>
                </c:pt>
                <c:pt idx="410">
                  <c:v>65.216738339513498</c:v>
                </c:pt>
                <c:pt idx="411">
                  <c:v>202.26533262059101</c:v>
                </c:pt>
                <c:pt idx="412">
                  <c:v>119.71784143708599</c:v>
                </c:pt>
                <c:pt idx="413">
                  <c:v>116.400195453316</c:v>
                </c:pt>
                <c:pt idx="414">
                  <c:v>62.133654933422797</c:v>
                </c:pt>
                <c:pt idx="415">
                  <c:v>204.487989498302</c:v>
                </c:pt>
                <c:pt idx="416">
                  <c:v>189.64612519368501</c:v>
                </c:pt>
                <c:pt idx="417">
                  <c:v>207.42118738591699</c:v>
                </c:pt>
                <c:pt idx="418">
                  <c:v>156.30702388472901</c:v>
                </c:pt>
                <c:pt idx="419">
                  <c:v>22.385818818584099</c:v>
                </c:pt>
                <c:pt idx="420">
                  <c:v>219.01136578992001</c:v>
                </c:pt>
                <c:pt idx="421">
                  <c:v>88.870760360732703</c:v>
                </c:pt>
                <c:pt idx="422">
                  <c:v>63.9524325076491</c:v>
                </c:pt>
                <c:pt idx="423">
                  <c:v>159.97733863070599</c:v>
                </c:pt>
                <c:pt idx="424">
                  <c:v>100.36512574181</c:v>
                </c:pt>
                <c:pt idx="425">
                  <c:v>80.6286004185677</c:v>
                </c:pt>
                <c:pt idx="426">
                  <c:v>97.343029901385293</c:v>
                </c:pt>
                <c:pt idx="427">
                  <c:v>217.82664724625599</c:v>
                </c:pt>
                <c:pt idx="428">
                  <c:v>122.527831448242</c:v>
                </c:pt>
                <c:pt idx="429">
                  <c:v>43.5562950838357</c:v>
                </c:pt>
                <c:pt idx="430">
                  <c:v>80.526572074741097</c:v>
                </c:pt>
                <c:pt idx="431">
                  <c:v>173.410128690302</c:v>
                </c:pt>
                <c:pt idx="432">
                  <c:v>108.422452844679</c:v>
                </c:pt>
                <c:pt idx="433">
                  <c:v>212.74611086584599</c:v>
                </c:pt>
                <c:pt idx="434">
                  <c:v>104.49410344474001</c:v>
                </c:pt>
                <c:pt idx="435">
                  <c:v>213.78623268567</c:v>
                </c:pt>
                <c:pt idx="436">
                  <c:v>68.507765121757998</c:v>
                </c:pt>
                <c:pt idx="437">
                  <c:v>38.987495126202703</c:v>
                </c:pt>
                <c:pt idx="438">
                  <c:v>65.5686807632446</c:v>
                </c:pt>
                <c:pt idx="439">
                  <c:v>117.21643589436999</c:v>
                </c:pt>
                <c:pt idx="440">
                  <c:v>127.59688722900999</c:v>
                </c:pt>
                <c:pt idx="441">
                  <c:v>73.6668769549578</c:v>
                </c:pt>
                <c:pt idx="442">
                  <c:v>101.78052031435099</c:v>
                </c:pt>
                <c:pt idx="443">
                  <c:v>128.43749647028699</c:v>
                </c:pt>
                <c:pt idx="444">
                  <c:v>181.76668289117501</c:v>
                </c:pt>
                <c:pt idx="445">
                  <c:v>131.15180263295801</c:v>
                </c:pt>
                <c:pt idx="446">
                  <c:v>147.022448042408</c:v>
                </c:pt>
                <c:pt idx="447">
                  <c:v>35.961415786296101</c:v>
                </c:pt>
                <c:pt idx="448">
                  <c:v>145.38778940215701</c:v>
                </c:pt>
                <c:pt idx="449">
                  <c:v>115.22266946732999</c:v>
                </c:pt>
                <c:pt idx="450">
                  <c:v>60.873177349567399</c:v>
                </c:pt>
                <c:pt idx="451">
                  <c:v>195.34059458412199</c:v>
                </c:pt>
                <c:pt idx="452">
                  <c:v>120.98571567796201</c:v>
                </c:pt>
                <c:pt idx="453">
                  <c:v>54.1178216971457</c:v>
                </c:pt>
                <c:pt idx="454">
                  <c:v>131.48411473259301</c:v>
                </c:pt>
                <c:pt idx="455">
                  <c:v>128.11072834767401</c:v>
                </c:pt>
                <c:pt idx="456">
                  <c:v>190.55226941593</c:v>
                </c:pt>
                <c:pt idx="457">
                  <c:v>144.52563815750199</c:v>
                </c:pt>
                <c:pt idx="458">
                  <c:v>172.42474027909299</c:v>
                </c:pt>
                <c:pt idx="459">
                  <c:v>169.907452985644</c:v>
                </c:pt>
                <c:pt idx="460">
                  <c:v>176.307677552104</c:v>
                </c:pt>
                <c:pt idx="461">
                  <c:v>204.931982494891</c:v>
                </c:pt>
                <c:pt idx="462">
                  <c:v>109.47962759994</c:v>
                </c:pt>
                <c:pt idx="463">
                  <c:v>214.01886928826599</c:v>
                </c:pt>
                <c:pt idx="464">
                  <c:v>175.10828616097601</c:v>
                </c:pt>
                <c:pt idx="465">
                  <c:v>178.93378476612301</c:v>
                </c:pt>
                <c:pt idx="466">
                  <c:v>145.60248402878599</c:v>
                </c:pt>
                <c:pt idx="467">
                  <c:v>193.33225444890601</c:v>
                </c:pt>
                <c:pt idx="468">
                  <c:v>86.688129724934697</c:v>
                </c:pt>
                <c:pt idx="469">
                  <c:v>51.7797973752022</c:v>
                </c:pt>
                <c:pt idx="470">
                  <c:v>84.405731810256796</c:v>
                </c:pt>
                <c:pt idx="471">
                  <c:v>175.491051916033</c:v>
                </c:pt>
                <c:pt idx="472">
                  <c:v>122.77614598162501</c:v>
                </c:pt>
                <c:pt idx="473">
                  <c:v>76.804554024711294</c:v>
                </c:pt>
                <c:pt idx="474">
                  <c:v>70.780465966090603</c:v>
                </c:pt>
                <c:pt idx="475">
                  <c:v>193.44919028691899</c:v>
                </c:pt>
                <c:pt idx="476">
                  <c:v>55.483997780829696</c:v>
                </c:pt>
                <c:pt idx="477">
                  <c:v>104.77913672104501</c:v>
                </c:pt>
                <c:pt idx="478">
                  <c:v>94.011734221130595</c:v>
                </c:pt>
                <c:pt idx="479">
                  <c:v>103.111964678392</c:v>
                </c:pt>
                <c:pt idx="480">
                  <c:v>37.0239323284477</c:v>
                </c:pt>
                <c:pt idx="481">
                  <c:v>187.511500092223</c:v>
                </c:pt>
                <c:pt idx="482">
                  <c:v>21.440892694517999</c:v>
                </c:pt>
                <c:pt idx="483">
                  <c:v>109.135327422991</c:v>
                </c:pt>
                <c:pt idx="484">
                  <c:v>107.642522528768</c:v>
                </c:pt>
                <c:pt idx="485">
                  <c:v>92.838184004649506</c:v>
                </c:pt>
                <c:pt idx="486">
                  <c:v>81.362991807982297</c:v>
                </c:pt>
                <c:pt idx="487">
                  <c:v>190.797488326207</c:v>
                </c:pt>
                <c:pt idx="488">
                  <c:v>205.28120922855999</c:v>
                </c:pt>
                <c:pt idx="489">
                  <c:v>120.96956891939</c:v>
                </c:pt>
                <c:pt idx="490">
                  <c:v>162.61295166797899</c:v>
                </c:pt>
                <c:pt idx="491">
                  <c:v>50.859463941305897</c:v>
                </c:pt>
                <c:pt idx="492">
                  <c:v>54.711036644876003</c:v>
                </c:pt>
                <c:pt idx="493">
                  <c:v>54.077104832977099</c:v>
                </c:pt>
                <c:pt idx="494">
                  <c:v>172.79642711393501</c:v>
                </c:pt>
                <c:pt idx="495">
                  <c:v>146.99314998462799</c:v>
                </c:pt>
                <c:pt idx="496">
                  <c:v>116.179379010573</c:v>
                </c:pt>
                <c:pt idx="497">
                  <c:v>146.55785097740599</c:v>
                </c:pt>
                <c:pt idx="498">
                  <c:v>94.0357280708849</c:v>
                </c:pt>
                <c:pt idx="499">
                  <c:v>208.286323612556</c:v>
                </c:pt>
                <c:pt idx="500">
                  <c:v>139.55098453909201</c:v>
                </c:pt>
                <c:pt idx="501">
                  <c:v>114.40100751817199</c:v>
                </c:pt>
                <c:pt idx="502">
                  <c:v>120.013661803678</c:v>
                </c:pt>
                <c:pt idx="503">
                  <c:v>29.2511272057891</c:v>
                </c:pt>
                <c:pt idx="504">
                  <c:v>100.63210551627</c:v>
                </c:pt>
                <c:pt idx="505">
                  <c:v>124.857003455982</c:v>
                </c:pt>
                <c:pt idx="506">
                  <c:v>156.45955035463001</c:v>
                </c:pt>
                <c:pt idx="507">
                  <c:v>90.093749277293696</c:v>
                </c:pt>
                <c:pt idx="508">
                  <c:v>31.777678178623301</c:v>
                </c:pt>
                <c:pt idx="509">
                  <c:v>79.781567333266096</c:v>
                </c:pt>
                <c:pt idx="510">
                  <c:v>216.83954869396999</c:v>
                </c:pt>
                <c:pt idx="511">
                  <c:v>24.025320196524302</c:v>
                </c:pt>
                <c:pt idx="512">
                  <c:v>206.36567988432901</c:v>
                </c:pt>
                <c:pt idx="513">
                  <c:v>181.405707336962</c:v>
                </c:pt>
                <c:pt idx="514">
                  <c:v>103.80365902558</c:v>
                </c:pt>
                <c:pt idx="515">
                  <c:v>88.9712961670011</c:v>
                </c:pt>
                <c:pt idx="516">
                  <c:v>192.979228105396</c:v>
                </c:pt>
                <c:pt idx="517">
                  <c:v>113.919860199094</c:v>
                </c:pt>
                <c:pt idx="518">
                  <c:v>37.266435036435702</c:v>
                </c:pt>
                <c:pt idx="519">
                  <c:v>54.292774507775903</c:v>
                </c:pt>
                <c:pt idx="520">
                  <c:v>81.289297416806207</c:v>
                </c:pt>
                <c:pt idx="521">
                  <c:v>109.41826811060299</c:v>
                </c:pt>
                <c:pt idx="522">
                  <c:v>32.135391635820298</c:v>
                </c:pt>
                <c:pt idx="523">
                  <c:v>28.740643039345699</c:v>
                </c:pt>
                <c:pt idx="524">
                  <c:v>54.173972764983802</c:v>
                </c:pt>
                <c:pt idx="525">
                  <c:v>118.59461495652801</c:v>
                </c:pt>
                <c:pt idx="526">
                  <c:v>31.244112718850399</c:v>
                </c:pt>
                <c:pt idx="527">
                  <c:v>46.550291245803201</c:v>
                </c:pt>
                <c:pt idx="528">
                  <c:v>23.162345848977601</c:v>
                </c:pt>
                <c:pt idx="529">
                  <c:v>164.48950397781999</c:v>
                </c:pt>
                <c:pt idx="530">
                  <c:v>142.84362521022601</c:v>
                </c:pt>
                <c:pt idx="531">
                  <c:v>196.003878144547</c:v>
                </c:pt>
                <c:pt idx="532">
                  <c:v>22.033432712778399</c:v>
                </c:pt>
                <c:pt idx="533">
                  <c:v>101.793437432498</c:v>
                </c:pt>
                <c:pt idx="534">
                  <c:v>77.792185293510599</c:v>
                </c:pt>
                <c:pt idx="535">
                  <c:v>65.724802603945093</c:v>
                </c:pt>
                <c:pt idx="536">
                  <c:v>79.983399091288405</c:v>
                </c:pt>
                <c:pt idx="537">
                  <c:v>170.29974789358701</c:v>
                </c:pt>
                <c:pt idx="538">
                  <c:v>124.932135576382</c:v>
                </c:pt>
                <c:pt idx="539">
                  <c:v>92.476960578933401</c:v>
                </c:pt>
                <c:pt idx="540">
                  <c:v>88.385032378137097</c:v>
                </c:pt>
                <c:pt idx="541">
                  <c:v>20.625218870118299</c:v>
                </c:pt>
                <c:pt idx="542">
                  <c:v>90.207088394090505</c:v>
                </c:pt>
                <c:pt idx="543">
                  <c:v>170.08117724210001</c:v>
                </c:pt>
                <c:pt idx="544">
                  <c:v>67.570649487897796</c:v>
                </c:pt>
                <c:pt idx="545">
                  <c:v>167.038729535416</c:v>
                </c:pt>
                <c:pt idx="546">
                  <c:v>116.029598638415</c:v>
                </c:pt>
                <c:pt idx="547">
                  <c:v>178.69549037888601</c:v>
                </c:pt>
                <c:pt idx="548">
                  <c:v>52.4801944661885</c:v>
                </c:pt>
                <c:pt idx="549">
                  <c:v>124.67864908278</c:v>
                </c:pt>
                <c:pt idx="550">
                  <c:v>126.661628559232</c:v>
                </c:pt>
                <c:pt idx="551">
                  <c:v>173.77370296046101</c:v>
                </c:pt>
                <c:pt idx="552">
                  <c:v>183.410998368636</c:v>
                </c:pt>
                <c:pt idx="553">
                  <c:v>65.355770597234397</c:v>
                </c:pt>
                <c:pt idx="554">
                  <c:v>48.661694703623702</c:v>
                </c:pt>
                <c:pt idx="555">
                  <c:v>217.98888461664299</c:v>
                </c:pt>
                <c:pt idx="556">
                  <c:v>61.291814018040903</c:v>
                </c:pt>
                <c:pt idx="557">
                  <c:v>26.224390026181901</c:v>
                </c:pt>
                <c:pt idx="558">
                  <c:v>72.699558250606103</c:v>
                </c:pt>
                <c:pt idx="559">
                  <c:v>201.25552516430599</c:v>
                </c:pt>
                <c:pt idx="560">
                  <c:v>169.070963170379</c:v>
                </c:pt>
                <c:pt idx="561">
                  <c:v>188.52921685203901</c:v>
                </c:pt>
                <c:pt idx="562">
                  <c:v>81.374392360448795</c:v>
                </c:pt>
                <c:pt idx="563">
                  <c:v>188.83759805932601</c:v>
                </c:pt>
                <c:pt idx="564">
                  <c:v>150.611378606409</c:v>
                </c:pt>
                <c:pt idx="565">
                  <c:v>139.823826104403</c:v>
                </c:pt>
                <c:pt idx="566">
                  <c:v>176.473275460303</c:v>
                </c:pt>
                <c:pt idx="567">
                  <c:v>97.838970674201803</c:v>
                </c:pt>
                <c:pt idx="568">
                  <c:v>109.235077844933</c:v>
                </c:pt>
                <c:pt idx="569">
                  <c:v>144.83846014365599</c:v>
                </c:pt>
                <c:pt idx="570">
                  <c:v>156.07141925022</c:v>
                </c:pt>
                <c:pt idx="571">
                  <c:v>105.413478408009</c:v>
                </c:pt>
                <c:pt idx="572">
                  <c:v>99.885385138914003</c:v>
                </c:pt>
                <c:pt idx="573">
                  <c:v>210.208542905748</c:v>
                </c:pt>
                <c:pt idx="574">
                  <c:v>74.965895926579805</c:v>
                </c:pt>
                <c:pt idx="575">
                  <c:v>58.149653188884301</c:v>
                </c:pt>
                <c:pt idx="576">
                  <c:v>167.31611548922999</c:v>
                </c:pt>
                <c:pt idx="577">
                  <c:v>74.995468445122199</c:v>
                </c:pt>
                <c:pt idx="578">
                  <c:v>146.59802287817001</c:v>
                </c:pt>
                <c:pt idx="579">
                  <c:v>102.325225323439</c:v>
                </c:pt>
                <c:pt idx="580">
                  <c:v>62.429159628227403</c:v>
                </c:pt>
                <c:pt idx="581">
                  <c:v>48.285891655832501</c:v>
                </c:pt>
                <c:pt idx="582">
                  <c:v>216.812671516091</c:v>
                </c:pt>
                <c:pt idx="583">
                  <c:v>97.239450253546195</c:v>
                </c:pt>
                <c:pt idx="584">
                  <c:v>49.787054285407102</c:v>
                </c:pt>
                <c:pt idx="585">
                  <c:v>94.509725533425794</c:v>
                </c:pt>
                <c:pt idx="586">
                  <c:v>108.94670619629299</c:v>
                </c:pt>
                <c:pt idx="587">
                  <c:v>152.63782081194199</c:v>
                </c:pt>
                <c:pt idx="588">
                  <c:v>145.32736202701901</c:v>
                </c:pt>
                <c:pt idx="589">
                  <c:v>58.107330538332498</c:v>
                </c:pt>
                <c:pt idx="590">
                  <c:v>154.96290436014499</c:v>
                </c:pt>
                <c:pt idx="591">
                  <c:v>177.73207484744501</c:v>
                </c:pt>
                <c:pt idx="592">
                  <c:v>156.72346076928099</c:v>
                </c:pt>
                <c:pt idx="593">
                  <c:v>219.34479761868701</c:v>
                </c:pt>
                <c:pt idx="594">
                  <c:v>161.78864890709499</c:v>
                </c:pt>
                <c:pt idx="595">
                  <c:v>172.64882054179901</c:v>
                </c:pt>
                <c:pt idx="596">
                  <c:v>135.074076829478</c:v>
                </c:pt>
                <c:pt idx="597">
                  <c:v>112.11921556852801</c:v>
                </c:pt>
                <c:pt idx="598">
                  <c:v>60.064226463437102</c:v>
                </c:pt>
                <c:pt idx="599">
                  <c:v>121.077336305752</c:v>
                </c:pt>
                <c:pt idx="600">
                  <c:v>30.045849764719598</c:v>
                </c:pt>
                <c:pt idx="601">
                  <c:v>174.90608932450399</c:v>
                </c:pt>
                <c:pt idx="602">
                  <c:v>132.885643029585</c:v>
                </c:pt>
                <c:pt idx="603">
                  <c:v>219.61010753177101</c:v>
                </c:pt>
                <c:pt idx="604">
                  <c:v>217.82548118382701</c:v>
                </c:pt>
                <c:pt idx="605">
                  <c:v>81.266091372817797</c:v>
                </c:pt>
                <c:pt idx="606">
                  <c:v>107.573280837387</c:v>
                </c:pt>
                <c:pt idx="607">
                  <c:v>199.91460706107301</c:v>
                </c:pt>
                <c:pt idx="608">
                  <c:v>169.346434092149</c:v>
                </c:pt>
                <c:pt idx="609">
                  <c:v>71.516169076785403</c:v>
                </c:pt>
                <c:pt idx="610">
                  <c:v>38.947738362476201</c:v>
                </c:pt>
                <c:pt idx="611">
                  <c:v>155.09859265759599</c:v>
                </c:pt>
                <c:pt idx="612">
                  <c:v>137.44597670622201</c:v>
                </c:pt>
                <c:pt idx="613">
                  <c:v>146.15743814967601</c:v>
                </c:pt>
                <c:pt idx="614">
                  <c:v>118.75605283305001</c:v>
                </c:pt>
                <c:pt idx="615">
                  <c:v>112.172998422757</c:v>
                </c:pt>
                <c:pt idx="616">
                  <c:v>64.180509494617596</c:v>
                </c:pt>
                <c:pt idx="617">
                  <c:v>104.781969152391</c:v>
                </c:pt>
                <c:pt idx="618">
                  <c:v>215.57573292404399</c:v>
                </c:pt>
                <c:pt idx="619">
                  <c:v>77.476223167032003</c:v>
                </c:pt>
                <c:pt idx="620">
                  <c:v>84.593840902671204</c:v>
                </c:pt>
                <c:pt idx="621">
                  <c:v>126.954362010583</c:v>
                </c:pt>
                <c:pt idx="622">
                  <c:v>203.73584626242501</c:v>
                </c:pt>
                <c:pt idx="623">
                  <c:v>174.122026450932</c:v>
                </c:pt>
                <c:pt idx="624">
                  <c:v>119.18838893063401</c:v>
                </c:pt>
                <c:pt idx="625">
                  <c:v>137.353182705119</c:v>
                </c:pt>
                <c:pt idx="626">
                  <c:v>136.94574798457299</c:v>
                </c:pt>
                <c:pt idx="627">
                  <c:v>22.668708655983199</c:v>
                </c:pt>
                <c:pt idx="628">
                  <c:v>24.976356914266901</c:v>
                </c:pt>
                <c:pt idx="629">
                  <c:v>101.976319197565</c:v>
                </c:pt>
                <c:pt idx="630">
                  <c:v>151.94645922631</c:v>
                </c:pt>
                <c:pt idx="631">
                  <c:v>147.84658358432401</c:v>
                </c:pt>
                <c:pt idx="632">
                  <c:v>150.74641101993601</c:v>
                </c:pt>
                <c:pt idx="633">
                  <c:v>70.540315918624401</c:v>
                </c:pt>
                <c:pt idx="634">
                  <c:v>104.864688059315</c:v>
                </c:pt>
                <c:pt idx="635">
                  <c:v>115.115466881543</c:v>
                </c:pt>
                <c:pt idx="636">
                  <c:v>40.880243135616197</c:v>
                </c:pt>
                <c:pt idx="637">
                  <c:v>210.27697551064199</c:v>
                </c:pt>
                <c:pt idx="638">
                  <c:v>39.9489149264991</c:v>
                </c:pt>
                <c:pt idx="639">
                  <c:v>90.770014589652405</c:v>
                </c:pt>
                <c:pt idx="640">
                  <c:v>181.61848464980699</c:v>
                </c:pt>
                <c:pt idx="641">
                  <c:v>210.67768864333601</c:v>
                </c:pt>
                <c:pt idx="642">
                  <c:v>170.32516699284301</c:v>
                </c:pt>
                <c:pt idx="643">
                  <c:v>180.07586559280799</c:v>
                </c:pt>
                <c:pt idx="644">
                  <c:v>33.383539207279703</c:v>
                </c:pt>
                <c:pt idx="645">
                  <c:v>51.929032504558599</c:v>
                </c:pt>
                <c:pt idx="646">
                  <c:v>79.996527200564699</c:v>
                </c:pt>
                <c:pt idx="647">
                  <c:v>90.822224300354705</c:v>
                </c:pt>
                <c:pt idx="648">
                  <c:v>150.01140276901401</c:v>
                </c:pt>
                <c:pt idx="649">
                  <c:v>50.364101286977501</c:v>
                </c:pt>
                <c:pt idx="650">
                  <c:v>175.977025208995</c:v>
                </c:pt>
                <c:pt idx="651">
                  <c:v>21.087634032592199</c:v>
                </c:pt>
                <c:pt idx="652">
                  <c:v>54.513555467128803</c:v>
                </c:pt>
                <c:pt idx="653">
                  <c:v>24.846518300473701</c:v>
                </c:pt>
                <c:pt idx="654">
                  <c:v>32.339389137923703</c:v>
                </c:pt>
                <c:pt idx="655">
                  <c:v>36.615188820287599</c:v>
                </c:pt>
                <c:pt idx="656">
                  <c:v>129.18555059470199</c:v>
                </c:pt>
                <c:pt idx="657">
                  <c:v>103.906255662441</c:v>
                </c:pt>
                <c:pt idx="658">
                  <c:v>41.635203808546102</c:v>
                </c:pt>
                <c:pt idx="659">
                  <c:v>150.64079592004401</c:v>
                </c:pt>
                <c:pt idx="660">
                  <c:v>175.22512239404</c:v>
                </c:pt>
                <c:pt idx="661">
                  <c:v>218.22238129563601</c:v>
                </c:pt>
                <c:pt idx="662">
                  <c:v>133.68968812748801</c:v>
                </c:pt>
                <c:pt idx="663">
                  <c:v>81.862640501931295</c:v>
                </c:pt>
                <c:pt idx="664">
                  <c:v>70.403360556811094</c:v>
                </c:pt>
                <c:pt idx="665">
                  <c:v>177.83574618399101</c:v>
                </c:pt>
                <c:pt idx="666">
                  <c:v>43.0785092804581</c:v>
                </c:pt>
                <c:pt idx="667">
                  <c:v>219.005611985922</c:v>
                </c:pt>
                <c:pt idx="668">
                  <c:v>44.461340438574602</c:v>
                </c:pt>
                <c:pt idx="669">
                  <c:v>196.712588546798</c:v>
                </c:pt>
                <c:pt idx="670">
                  <c:v>37.063333373516798</c:v>
                </c:pt>
                <c:pt idx="671">
                  <c:v>182.134814914316</c:v>
                </c:pt>
                <c:pt idx="672">
                  <c:v>113.726827949286</c:v>
                </c:pt>
                <c:pt idx="673">
                  <c:v>132.19518030993601</c:v>
                </c:pt>
                <c:pt idx="674">
                  <c:v>157.10453263483899</c:v>
                </c:pt>
                <c:pt idx="675">
                  <c:v>71.413064543157802</c:v>
                </c:pt>
                <c:pt idx="676">
                  <c:v>29.4455412123352</c:v>
                </c:pt>
                <c:pt idx="677">
                  <c:v>85.662183426320595</c:v>
                </c:pt>
                <c:pt idx="678">
                  <c:v>106.89328636974101</c:v>
                </c:pt>
                <c:pt idx="679">
                  <c:v>119.630069313571</c:v>
                </c:pt>
                <c:pt idx="680">
                  <c:v>41.602622186765103</c:v>
                </c:pt>
                <c:pt idx="681">
                  <c:v>132.433679681271</c:v>
                </c:pt>
                <c:pt idx="682">
                  <c:v>149.65110950171899</c:v>
                </c:pt>
                <c:pt idx="683">
                  <c:v>24.931428935378801</c:v>
                </c:pt>
                <c:pt idx="684">
                  <c:v>125.261163739488</c:v>
                </c:pt>
                <c:pt idx="685">
                  <c:v>158.66310119628901</c:v>
                </c:pt>
                <c:pt idx="686">
                  <c:v>27.6355689670891</c:v>
                </c:pt>
                <c:pt idx="687">
                  <c:v>184.440558105707</c:v>
                </c:pt>
                <c:pt idx="688">
                  <c:v>204.35491365380599</c:v>
                </c:pt>
                <c:pt idx="689">
                  <c:v>132.619984522462</c:v>
                </c:pt>
                <c:pt idx="690">
                  <c:v>183.477121945471</c:v>
                </c:pt>
                <c:pt idx="691">
                  <c:v>206.92938960157301</c:v>
                </c:pt>
                <c:pt idx="692">
                  <c:v>132.64199432916899</c:v>
                </c:pt>
                <c:pt idx="693">
                  <c:v>211.36679414659699</c:v>
                </c:pt>
                <c:pt idx="694">
                  <c:v>23.535823291167599</c:v>
                </c:pt>
                <c:pt idx="695">
                  <c:v>37.814671248197598</c:v>
                </c:pt>
                <c:pt idx="696">
                  <c:v>169.96577515266799</c:v>
                </c:pt>
                <c:pt idx="697">
                  <c:v>20.375485932454499</c:v>
                </c:pt>
                <c:pt idx="698">
                  <c:v>152.32305520214101</c:v>
                </c:pt>
                <c:pt idx="699">
                  <c:v>121.89197119325399</c:v>
                </c:pt>
                <c:pt idx="700">
                  <c:v>148.54114533402</c:v>
                </c:pt>
                <c:pt idx="701">
                  <c:v>140.45408543199301</c:v>
                </c:pt>
                <c:pt idx="702">
                  <c:v>110.67062088288399</c:v>
                </c:pt>
                <c:pt idx="703">
                  <c:v>74.589678114280105</c:v>
                </c:pt>
                <c:pt idx="704">
                  <c:v>123.213220601901</c:v>
                </c:pt>
                <c:pt idx="705">
                  <c:v>156.482396675274</c:v>
                </c:pt>
                <c:pt idx="706">
                  <c:v>181.827662494034</c:v>
                </c:pt>
                <c:pt idx="707">
                  <c:v>130.940250894055</c:v>
                </c:pt>
                <c:pt idx="708">
                  <c:v>167.50002999789999</c:v>
                </c:pt>
                <c:pt idx="709">
                  <c:v>211.41808655112999</c:v>
                </c:pt>
                <c:pt idx="710">
                  <c:v>190.163451880217</c:v>
                </c:pt>
                <c:pt idx="711">
                  <c:v>205.953255090863</c:v>
                </c:pt>
                <c:pt idx="712">
                  <c:v>96.196183636784596</c:v>
                </c:pt>
                <c:pt idx="713">
                  <c:v>196.121280202642</c:v>
                </c:pt>
                <c:pt idx="714">
                  <c:v>41.532043348997803</c:v>
                </c:pt>
                <c:pt idx="715">
                  <c:v>54.825239423662403</c:v>
                </c:pt>
                <c:pt idx="716">
                  <c:v>114.343773461878</c:v>
                </c:pt>
                <c:pt idx="717">
                  <c:v>59.357112301513602</c:v>
                </c:pt>
                <c:pt idx="718">
                  <c:v>86.883246600627899</c:v>
                </c:pt>
                <c:pt idx="719">
                  <c:v>74.092467064037905</c:v>
                </c:pt>
                <c:pt idx="720">
                  <c:v>110.67252343520499</c:v>
                </c:pt>
                <c:pt idx="721">
                  <c:v>177.27673815563301</c:v>
                </c:pt>
                <c:pt idx="722">
                  <c:v>70.356473354622693</c:v>
                </c:pt>
                <c:pt idx="723">
                  <c:v>130.99108220078099</c:v>
                </c:pt>
                <c:pt idx="724">
                  <c:v>182.175753060728</c:v>
                </c:pt>
                <c:pt idx="725">
                  <c:v>99.733496299013495</c:v>
                </c:pt>
                <c:pt idx="726">
                  <c:v>183.890824466944</c:v>
                </c:pt>
                <c:pt idx="727">
                  <c:v>168.58579942956601</c:v>
                </c:pt>
                <c:pt idx="728">
                  <c:v>46.4508248772472</c:v>
                </c:pt>
                <c:pt idx="729">
                  <c:v>57.155790580436602</c:v>
                </c:pt>
                <c:pt idx="730">
                  <c:v>28.396478369832</c:v>
                </c:pt>
                <c:pt idx="731">
                  <c:v>56.548220226541197</c:v>
                </c:pt>
                <c:pt idx="732">
                  <c:v>137.482909979299</c:v>
                </c:pt>
                <c:pt idx="733">
                  <c:v>167.84994446672499</c:v>
                </c:pt>
                <c:pt idx="734">
                  <c:v>203.393678907305</c:v>
                </c:pt>
                <c:pt idx="735">
                  <c:v>36.992439050227397</c:v>
                </c:pt>
                <c:pt idx="736">
                  <c:v>98.702341765165301</c:v>
                </c:pt>
                <c:pt idx="737">
                  <c:v>171.305566821247</c:v>
                </c:pt>
                <c:pt idx="738">
                  <c:v>83.027185155078797</c:v>
                </c:pt>
                <c:pt idx="739">
                  <c:v>27.033558562397999</c:v>
                </c:pt>
                <c:pt idx="740">
                  <c:v>77.072449987754197</c:v>
                </c:pt>
                <c:pt idx="741">
                  <c:v>86.749485302716494</c:v>
                </c:pt>
                <c:pt idx="742">
                  <c:v>176.04010098613799</c:v>
                </c:pt>
                <c:pt idx="743">
                  <c:v>99.843285493552699</c:v>
                </c:pt>
                <c:pt idx="744">
                  <c:v>161.82095304131499</c:v>
                </c:pt>
                <c:pt idx="745">
                  <c:v>98.601077245548396</c:v>
                </c:pt>
                <c:pt idx="746">
                  <c:v>93.491510283201904</c:v>
                </c:pt>
                <c:pt idx="747">
                  <c:v>169.52711700461799</c:v>
                </c:pt>
                <c:pt idx="748">
                  <c:v>133.39807240292399</c:v>
                </c:pt>
                <c:pt idx="749">
                  <c:v>52.264842605218298</c:v>
                </c:pt>
                <c:pt idx="750">
                  <c:v>114.010877097026</c:v>
                </c:pt>
                <c:pt idx="751">
                  <c:v>150.53210293874099</c:v>
                </c:pt>
                <c:pt idx="752">
                  <c:v>78.624961972236605</c:v>
                </c:pt>
                <c:pt idx="753">
                  <c:v>135.503538958728</c:v>
                </c:pt>
                <c:pt idx="754">
                  <c:v>153.77306428737899</c:v>
                </c:pt>
                <c:pt idx="755">
                  <c:v>40.747767575085199</c:v>
                </c:pt>
                <c:pt idx="756">
                  <c:v>104.16985408403001</c:v>
                </c:pt>
                <c:pt idx="757">
                  <c:v>199.39378367736899</c:v>
                </c:pt>
                <c:pt idx="758">
                  <c:v>160.824669599533</c:v>
                </c:pt>
                <c:pt idx="759">
                  <c:v>78.059118967503295</c:v>
                </c:pt>
                <c:pt idx="760">
                  <c:v>87.251500673592105</c:v>
                </c:pt>
                <c:pt idx="761">
                  <c:v>125.52289523184299</c:v>
                </c:pt>
                <c:pt idx="762">
                  <c:v>207.741960119456</c:v>
                </c:pt>
                <c:pt idx="763">
                  <c:v>112.285131243989</c:v>
                </c:pt>
                <c:pt idx="764">
                  <c:v>176.786843109876</c:v>
                </c:pt>
                <c:pt idx="765">
                  <c:v>20.980810774490202</c:v>
                </c:pt>
                <c:pt idx="766">
                  <c:v>42.029930911958203</c:v>
                </c:pt>
                <c:pt idx="767">
                  <c:v>130.817383881658</c:v>
                </c:pt>
                <c:pt idx="768">
                  <c:v>149.54000676982099</c:v>
                </c:pt>
                <c:pt idx="769">
                  <c:v>53.3513062447309</c:v>
                </c:pt>
                <c:pt idx="770">
                  <c:v>94.964970257133203</c:v>
                </c:pt>
                <c:pt idx="771">
                  <c:v>62.9718519095331</c:v>
                </c:pt>
                <c:pt idx="772">
                  <c:v>127.127064932138</c:v>
                </c:pt>
                <c:pt idx="773">
                  <c:v>202.22205485217299</c:v>
                </c:pt>
                <c:pt idx="774">
                  <c:v>96.806969521567197</c:v>
                </c:pt>
                <c:pt idx="775">
                  <c:v>56.564615648239901</c:v>
                </c:pt>
                <c:pt idx="776">
                  <c:v>198.02489455789299</c:v>
                </c:pt>
                <c:pt idx="777">
                  <c:v>219.90945779718501</c:v>
                </c:pt>
                <c:pt idx="778">
                  <c:v>41.458334103226697</c:v>
                </c:pt>
                <c:pt idx="779">
                  <c:v>95.885863415896907</c:v>
                </c:pt>
                <c:pt idx="780">
                  <c:v>91.639219718053894</c:v>
                </c:pt>
                <c:pt idx="781">
                  <c:v>217.752631222829</c:v>
                </c:pt>
                <c:pt idx="782">
                  <c:v>195.03882334567601</c:v>
                </c:pt>
                <c:pt idx="783">
                  <c:v>177.69878998398801</c:v>
                </c:pt>
                <c:pt idx="784">
                  <c:v>200.93796237371899</c:v>
                </c:pt>
                <c:pt idx="785">
                  <c:v>119.71096487715801</c:v>
                </c:pt>
                <c:pt idx="786">
                  <c:v>31.100338771939299</c:v>
                </c:pt>
                <c:pt idx="787">
                  <c:v>87.166826920583802</c:v>
                </c:pt>
                <c:pt idx="788">
                  <c:v>213.49135858938101</c:v>
                </c:pt>
                <c:pt idx="789">
                  <c:v>167.85362714901601</c:v>
                </c:pt>
                <c:pt idx="790">
                  <c:v>199.68707270920299</c:v>
                </c:pt>
                <c:pt idx="791">
                  <c:v>48.739653946831801</c:v>
                </c:pt>
                <c:pt idx="792">
                  <c:v>148.22540639899699</c:v>
                </c:pt>
                <c:pt idx="793">
                  <c:v>81.025161668658299</c:v>
                </c:pt>
                <c:pt idx="794">
                  <c:v>28.519903151318399</c:v>
                </c:pt>
                <c:pt idx="795">
                  <c:v>92.582923201844096</c:v>
                </c:pt>
                <c:pt idx="796">
                  <c:v>41.784560335800101</c:v>
                </c:pt>
                <c:pt idx="797">
                  <c:v>20.486289476975799</c:v>
                </c:pt>
                <c:pt idx="798">
                  <c:v>114.580600829795</c:v>
                </c:pt>
                <c:pt idx="799">
                  <c:v>116.876766486093</c:v>
                </c:pt>
                <c:pt idx="800">
                  <c:v>181.76968277431999</c:v>
                </c:pt>
                <c:pt idx="801">
                  <c:v>82.1870633680373</c:v>
                </c:pt>
                <c:pt idx="802">
                  <c:v>127.88042242638799</c:v>
                </c:pt>
                <c:pt idx="803">
                  <c:v>45.191029906272902</c:v>
                </c:pt>
                <c:pt idx="804">
                  <c:v>173.67667241953299</c:v>
                </c:pt>
                <c:pt idx="805">
                  <c:v>163.81291549652801</c:v>
                </c:pt>
                <c:pt idx="806">
                  <c:v>40.376892434433103</c:v>
                </c:pt>
                <c:pt idx="807">
                  <c:v>110.047750296071</c:v>
                </c:pt>
                <c:pt idx="808">
                  <c:v>191.33150557056101</c:v>
                </c:pt>
                <c:pt idx="809">
                  <c:v>213.086625216529</c:v>
                </c:pt>
                <c:pt idx="810">
                  <c:v>47.9148568399251</c:v>
                </c:pt>
                <c:pt idx="811">
                  <c:v>136.064098803326</c:v>
                </c:pt>
                <c:pt idx="812">
                  <c:v>166.04699797928299</c:v>
                </c:pt>
                <c:pt idx="813">
                  <c:v>102.150184875354</c:v>
                </c:pt>
                <c:pt idx="814">
                  <c:v>102.95836001634601</c:v>
                </c:pt>
                <c:pt idx="815">
                  <c:v>89.742728443816304</c:v>
                </c:pt>
                <c:pt idx="816">
                  <c:v>143.80376006476601</c:v>
                </c:pt>
                <c:pt idx="817">
                  <c:v>148.58455227688</c:v>
                </c:pt>
                <c:pt idx="818">
                  <c:v>172.20603551715601</c:v>
                </c:pt>
                <c:pt idx="819">
                  <c:v>114.401970738545</c:v>
                </c:pt>
                <c:pt idx="820">
                  <c:v>181.986135598272</c:v>
                </c:pt>
                <c:pt idx="821">
                  <c:v>86.873842244967804</c:v>
                </c:pt>
                <c:pt idx="822">
                  <c:v>187.881283117458</c:v>
                </c:pt>
                <c:pt idx="823">
                  <c:v>72.835436910390897</c:v>
                </c:pt>
                <c:pt idx="824">
                  <c:v>156.59681230783499</c:v>
                </c:pt>
                <c:pt idx="825">
                  <c:v>111.09674692153899</c:v>
                </c:pt>
                <c:pt idx="826">
                  <c:v>49.8285050783306</c:v>
                </c:pt>
                <c:pt idx="827">
                  <c:v>166.73014152795099</c:v>
                </c:pt>
                <c:pt idx="828">
                  <c:v>57.326921988278599</c:v>
                </c:pt>
                <c:pt idx="829">
                  <c:v>45.535714114084797</c:v>
                </c:pt>
                <c:pt idx="830">
                  <c:v>32.283786851912701</c:v>
                </c:pt>
                <c:pt idx="831">
                  <c:v>25.656496295705399</c:v>
                </c:pt>
                <c:pt idx="832">
                  <c:v>58.3732410613447</c:v>
                </c:pt>
                <c:pt idx="833">
                  <c:v>80.419530747458296</c:v>
                </c:pt>
                <c:pt idx="834">
                  <c:v>34.553179359063499</c:v>
                </c:pt>
                <c:pt idx="835">
                  <c:v>150.428996775299</c:v>
                </c:pt>
                <c:pt idx="836">
                  <c:v>122.452709199861</c:v>
                </c:pt>
                <c:pt idx="837">
                  <c:v>141.01935157552401</c:v>
                </c:pt>
                <c:pt idx="838">
                  <c:v>80.660431673750296</c:v>
                </c:pt>
                <c:pt idx="839">
                  <c:v>161.438813414425</c:v>
                </c:pt>
                <c:pt idx="840">
                  <c:v>65.252955518662901</c:v>
                </c:pt>
                <c:pt idx="841">
                  <c:v>56.487773805856698</c:v>
                </c:pt>
                <c:pt idx="842">
                  <c:v>212.13610016740901</c:v>
                </c:pt>
                <c:pt idx="843">
                  <c:v>39.676115363836303</c:v>
                </c:pt>
                <c:pt idx="844">
                  <c:v>180.998136363924</c:v>
                </c:pt>
                <c:pt idx="845">
                  <c:v>63.242259323596997</c:v>
                </c:pt>
                <c:pt idx="846">
                  <c:v>33.472088705748298</c:v>
                </c:pt>
                <c:pt idx="847">
                  <c:v>45.027185445651398</c:v>
                </c:pt>
                <c:pt idx="848">
                  <c:v>39.198296731337898</c:v>
                </c:pt>
                <c:pt idx="849">
                  <c:v>210.33632520586301</c:v>
                </c:pt>
                <c:pt idx="850">
                  <c:v>76.004649866372304</c:v>
                </c:pt>
                <c:pt idx="851">
                  <c:v>163.52754582650999</c:v>
                </c:pt>
                <c:pt idx="852">
                  <c:v>143.86325220577399</c:v>
                </c:pt>
                <c:pt idx="853">
                  <c:v>86.673162113875193</c:v>
                </c:pt>
                <c:pt idx="854">
                  <c:v>83.259349670261102</c:v>
                </c:pt>
                <c:pt idx="855">
                  <c:v>151.686575291678</c:v>
                </c:pt>
                <c:pt idx="856">
                  <c:v>148.83235681802</c:v>
                </c:pt>
                <c:pt idx="857">
                  <c:v>90.916118239983902</c:v>
                </c:pt>
                <c:pt idx="858">
                  <c:v>53.768460992723703</c:v>
                </c:pt>
                <c:pt idx="859">
                  <c:v>171.62617741152599</c:v>
                </c:pt>
                <c:pt idx="860">
                  <c:v>158.05316039361099</c:v>
                </c:pt>
                <c:pt idx="861">
                  <c:v>39.840359827503598</c:v>
                </c:pt>
                <c:pt idx="862">
                  <c:v>205.86456468328799</c:v>
                </c:pt>
                <c:pt idx="863">
                  <c:v>124.44152187556</c:v>
                </c:pt>
                <c:pt idx="864">
                  <c:v>191.35722707025701</c:v>
                </c:pt>
                <c:pt idx="865">
                  <c:v>202.761443126947</c:v>
                </c:pt>
                <c:pt idx="866">
                  <c:v>209.766394300386</c:v>
                </c:pt>
                <c:pt idx="867">
                  <c:v>64.088173564523501</c:v>
                </c:pt>
                <c:pt idx="868">
                  <c:v>156.92687368020401</c:v>
                </c:pt>
                <c:pt idx="869">
                  <c:v>176.288762530312</c:v>
                </c:pt>
                <c:pt idx="870">
                  <c:v>57.0706477202475</c:v>
                </c:pt>
                <c:pt idx="871">
                  <c:v>117.98008566722299</c:v>
                </c:pt>
                <c:pt idx="872">
                  <c:v>58.305852236226201</c:v>
                </c:pt>
                <c:pt idx="873">
                  <c:v>99.246378643438206</c:v>
                </c:pt>
                <c:pt idx="874">
                  <c:v>55.4348743800074</c:v>
                </c:pt>
                <c:pt idx="875">
                  <c:v>52.623093249276302</c:v>
                </c:pt>
                <c:pt idx="876">
                  <c:v>104.42378374747901</c:v>
                </c:pt>
                <c:pt idx="877">
                  <c:v>163.40572203509501</c:v>
                </c:pt>
                <c:pt idx="878">
                  <c:v>52.195985130965703</c:v>
                </c:pt>
                <c:pt idx="879">
                  <c:v>147.996876556426</c:v>
                </c:pt>
                <c:pt idx="880">
                  <c:v>55.174872726201997</c:v>
                </c:pt>
                <c:pt idx="881">
                  <c:v>120.364324636757</c:v>
                </c:pt>
                <c:pt idx="882">
                  <c:v>82.149033881723895</c:v>
                </c:pt>
                <c:pt idx="883">
                  <c:v>84.0833112876862</c:v>
                </c:pt>
                <c:pt idx="884">
                  <c:v>105.978646110743</c:v>
                </c:pt>
                <c:pt idx="885">
                  <c:v>80.628803912550197</c:v>
                </c:pt>
                <c:pt idx="886">
                  <c:v>78.316134382039294</c:v>
                </c:pt>
                <c:pt idx="887">
                  <c:v>105.293887602165</c:v>
                </c:pt>
                <c:pt idx="888">
                  <c:v>173.819910949096</c:v>
                </c:pt>
                <c:pt idx="889">
                  <c:v>75.982327135279803</c:v>
                </c:pt>
                <c:pt idx="890">
                  <c:v>115.988083025441</c:v>
                </c:pt>
                <c:pt idx="891">
                  <c:v>63.216174794361002</c:v>
                </c:pt>
                <c:pt idx="892">
                  <c:v>124.97926445677901</c:v>
                </c:pt>
                <c:pt idx="893">
                  <c:v>57.682478176429903</c:v>
                </c:pt>
                <c:pt idx="894">
                  <c:v>32.126327212899902</c:v>
                </c:pt>
                <c:pt idx="895">
                  <c:v>48.068713657558</c:v>
                </c:pt>
                <c:pt idx="896">
                  <c:v>79.000193746760502</c:v>
                </c:pt>
                <c:pt idx="897">
                  <c:v>36.881638485938304</c:v>
                </c:pt>
                <c:pt idx="898">
                  <c:v>126.622215081006</c:v>
                </c:pt>
                <c:pt idx="899">
                  <c:v>190.59121429920199</c:v>
                </c:pt>
                <c:pt idx="900">
                  <c:v>72.688333811238394</c:v>
                </c:pt>
                <c:pt idx="901">
                  <c:v>101.434583896771</c:v>
                </c:pt>
                <c:pt idx="902">
                  <c:v>173.57587346807099</c:v>
                </c:pt>
                <c:pt idx="903">
                  <c:v>28.787939092144399</c:v>
                </c:pt>
                <c:pt idx="904">
                  <c:v>43.394643515348399</c:v>
                </c:pt>
                <c:pt idx="905">
                  <c:v>68.826101748272805</c:v>
                </c:pt>
                <c:pt idx="906">
                  <c:v>45.217554531991503</c:v>
                </c:pt>
                <c:pt idx="907">
                  <c:v>29.2589122243226</c:v>
                </c:pt>
                <c:pt idx="908">
                  <c:v>173.218377893791</c:v>
                </c:pt>
                <c:pt idx="909">
                  <c:v>132.80302451923501</c:v>
                </c:pt>
                <c:pt idx="910">
                  <c:v>29.491302166134101</c:v>
                </c:pt>
                <c:pt idx="911">
                  <c:v>123.55823501013199</c:v>
                </c:pt>
                <c:pt idx="912">
                  <c:v>52.593115465715499</c:v>
                </c:pt>
                <c:pt idx="913">
                  <c:v>45.887838425114801</c:v>
                </c:pt>
                <c:pt idx="914">
                  <c:v>209.309246558696</c:v>
                </c:pt>
                <c:pt idx="915">
                  <c:v>92.212182730436297</c:v>
                </c:pt>
                <c:pt idx="916">
                  <c:v>109.50661001727001</c:v>
                </c:pt>
                <c:pt idx="917">
                  <c:v>97.708441531285601</c:v>
                </c:pt>
                <c:pt idx="918">
                  <c:v>187.71005047485201</c:v>
                </c:pt>
                <c:pt idx="919">
                  <c:v>30.605541523546002</c:v>
                </c:pt>
                <c:pt idx="920">
                  <c:v>50.787213286384898</c:v>
                </c:pt>
                <c:pt idx="921">
                  <c:v>205.770457424223</c:v>
                </c:pt>
                <c:pt idx="922">
                  <c:v>135.45827905647499</c:v>
                </c:pt>
                <c:pt idx="923">
                  <c:v>50.061524827033303</c:v>
                </c:pt>
                <c:pt idx="924">
                  <c:v>210.899245766923</c:v>
                </c:pt>
                <c:pt idx="925">
                  <c:v>34.206652529537699</c:v>
                </c:pt>
                <c:pt idx="926">
                  <c:v>163.929670704529</c:v>
                </c:pt>
                <c:pt idx="927">
                  <c:v>65.083949854597407</c:v>
                </c:pt>
                <c:pt idx="928">
                  <c:v>77.252435293048606</c:v>
                </c:pt>
                <c:pt idx="929">
                  <c:v>37.708744388073697</c:v>
                </c:pt>
                <c:pt idx="930">
                  <c:v>21.120728021487601</c:v>
                </c:pt>
                <c:pt idx="931">
                  <c:v>205.804935358465</c:v>
                </c:pt>
                <c:pt idx="932">
                  <c:v>29.708627220243201</c:v>
                </c:pt>
                <c:pt idx="933">
                  <c:v>106.944590415806</c:v>
                </c:pt>
                <c:pt idx="934">
                  <c:v>213.03560834378001</c:v>
                </c:pt>
                <c:pt idx="935">
                  <c:v>168.20265667512999</c:v>
                </c:pt>
                <c:pt idx="936">
                  <c:v>36.153153451159604</c:v>
                </c:pt>
                <c:pt idx="937">
                  <c:v>54.938968764617996</c:v>
                </c:pt>
                <c:pt idx="938">
                  <c:v>210.973317064345</c:v>
                </c:pt>
                <c:pt idx="939">
                  <c:v>91.254092874005394</c:v>
                </c:pt>
                <c:pt idx="940">
                  <c:v>124.45874901488401</c:v>
                </c:pt>
                <c:pt idx="941">
                  <c:v>191.82526029646399</c:v>
                </c:pt>
                <c:pt idx="942">
                  <c:v>121.058035995811</c:v>
                </c:pt>
                <c:pt idx="943">
                  <c:v>102.78034273535</c:v>
                </c:pt>
                <c:pt idx="944">
                  <c:v>42.732536168769002</c:v>
                </c:pt>
                <c:pt idx="945">
                  <c:v>182.41415683180099</c:v>
                </c:pt>
                <c:pt idx="946">
                  <c:v>192.224265197292</c:v>
                </c:pt>
                <c:pt idx="947">
                  <c:v>217.13174309581501</c:v>
                </c:pt>
                <c:pt idx="948">
                  <c:v>45.501140160486102</c:v>
                </c:pt>
                <c:pt idx="949">
                  <c:v>147.89632733911299</c:v>
                </c:pt>
                <c:pt idx="950">
                  <c:v>187.845264123753</c:v>
                </c:pt>
                <c:pt idx="951">
                  <c:v>53.026602817699299</c:v>
                </c:pt>
                <c:pt idx="952">
                  <c:v>157.04470554366699</c:v>
                </c:pt>
                <c:pt idx="953">
                  <c:v>164.81153069064001</c:v>
                </c:pt>
                <c:pt idx="954">
                  <c:v>216.99096395634101</c:v>
                </c:pt>
                <c:pt idx="955">
                  <c:v>136.79506399668799</c:v>
                </c:pt>
                <c:pt idx="956">
                  <c:v>93.282435256987796</c:v>
                </c:pt>
                <c:pt idx="957">
                  <c:v>104.534568851814</c:v>
                </c:pt>
                <c:pt idx="958">
                  <c:v>35.767917362973101</c:v>
                </c:pt>
                <c:pt idx="959">
                  <c:v>185.386214246973</c:v>
                </c:pt>
                <c:pt idx="960">
                  <c:v>183.27440249733601</c:v>
                </c:pt>
                <c:pt idx="961">
                  <c:v>167.83156868070401</c:v>
                </c:pt>
                <c:pt idx="962">
                  <c:v>64.308472843840704</c:v>
                </c:pt>
                <c:pt idx="963">
                  <c:v>94.736545886844397</c:v>
                </c:pt>
                <c:pt idx="964">
                  <c:v>104.77150565013299</c:v>
                </c:pt>
                <c:pt idx="965">
                  <c:v>70.6554641760886</c:v>
                </c:pt>
                <c:pt idx="966">
                  <c:v>203.98496168665599</c:v>
                </c:pt>
                <c:pt idx="967">
                  <c:v>165.31926559284301</c:v>
                </c:pt>
                <c:pt idx="968">
                  <c:v>192.32115049846499</c:v>
                </c:pt>
                <c:pt idx="969">
                  <c:v>181.18414914235501</c:v>
                </c:pt>
                <c:pt idx="970">
                  <c:v>217.715891245753</c:v>
                </c:pt>
                <c:pt idx="971">
                  <c:v>201.60140658728801</c:v>
                </c:pt>
                <c:pt idx="972">
                  <c:v>169.22998878173499</c:v>
                </c:pt>
                <c:pt idx="973">
                  <c:v>148.65344244055399</c:v>
                </c:pt>
                <c:pt idx="974">
                  <c:v>145.739490007982</c:v>
                </c:pt>
                <c:pt idx="975">
                  <c:v>121.392794726416</c:v>
                </c:pt>
                <c:pt idx="976">
                  <c:v>85.701057808473706</c:v>
                </c:pt>
                <c:pt idx="977">
                  <c:v>147.67937439493801</c:v>
                </c:pt>
                <c:pt idx="978">
                  <c:v>174.846690688282</c:v>
                </c:pt>
                <c:pt idx="979">
                  <c:v>113.709929147735</c:v>
                </c:pt>
                <c:pt idx="980">
                  <c:v>115.596150681376</c:v>
                </c:pt>
                <c:pt idx="981">
                  <c:v>71.938667288050098</c:v>
                </c:pt>
                <c:pt idx="982">
                  <c:v>71.136842323467107</c:v>
                </c:pt>
                <c:pt idx="983">
                  <c:v>76.317892065271707</c:v>
                </c:pt>
                <c:pt idx="984">
                  <c:v>138.94400711171301</c:v>
                </c:pt>
                <c:pt idx="985">
                  <c:v>209.12179102189799</c:v>
                </c:pt>
                <c:pt idx="986">
                  <c:v>134.61996966972899</c:v>
                </c:pt>
                <c:pt idx="987">
                  <c:v>24.9135991837829</c:v>
                </c:pt>
                <c:pt idx="988">
                  <c:v>206.98656437918501</c:v>
                </c:pt>
                <c:pt idx="989">
                  <c:v>30.1791705936193</c:v>
                </c:pt>
                <c:pt idx="990">
                  <c:v>129.44928429089501</c:v>
                </c:pt>
                <c:pt idx="991">
                  <c:v>152.13525423780101</c:v>
                </c:pt>
                <c:pt idx="992">
                  <c:v>84.582424331456394</c:v>
                </c:pt>
                <c:pt idx="993">
                  <c:v>146.29218059591901</c:v>
                </c:pt>
                <c:pt idx="994">
                  <c:v>87.5550553482026</c:v>
                </c:pt>
                <c:pt idx="995">
                  <c:v>117.210217826068</c:v>
                </c:pt>
                <c:pt idx="996">
                  <c:v>87.456671874970198</c:v>
                </c:pt>
                <c:pt idx="997">
                  <c:v>46.481538359075799</c:v>
                </c:pt>
                <c:pt idx="998">
                  <c:v>48.1451244372874</c:v>
                </c:pt>
                <c:pt idx="999">
                  <c:v>80.592298302799506</c:v>
                </c:pt>
              </c:numCache>
            </c:numRef>
          </c:xVal>
          <c:yVal>
            <c:numRef>
              <c:f>'Non-Linear Regression'!$E$4:$E$1003</c:f>
              <c:numCache>
                <c:formatCode>"$"#,##0.00</c:formatCode>
                <c:ptCount val="1000"/>
                <c:pt idx="0">
                  <c:v>468.81919079893402</c:v>
                </c:pt>
                <c:pt idx="1">
                  <c:v>437.49772595244502</c:v>
                </c:pt>
                <c:pt idx="2">
                  <c:v>456.40314599601498</c:v>
                </c:pt>
                <c:pt idx="3">
                  <c:v>518.291340093332</c:v>
                </c:pt>
                <c:pt idx="4">
                  <c:v>501.09553741504698</c:v>
                </c:pt>
                <c:pt idx="5">
                  <c:v>402.972435383733</c:v>
                </c:pt>
                <c:pt idx="6">
                  <c:v>454.27876014808203</c:v>
                </c:pt>
                <c:pt idx="7">
                  <c:v>462.72992020660502</c:v>
                </c:pt>
                <c:pt idx="8">
                  <c:v>515.72659275883802</c:v>
                </c:pt>
                <c:pt idx="9">
                  <c:v>480.463993869935</c:v>
                </c:pt>
                <c:pt idx="10">
                  <c:v>504.34053391987698</c:v>
                </c:pt>
                <c:pt idx="11">
                  <c:v>508.99028054893699</c:v>
                </c:pt>
                <c:pt idx="12">
                  <c:v>510.92913160023801</c:v>
                </c:pt>
                <c:pt idx="13">
                  <c:v>544.89061442780803</c:v>
                </c:pt>
                <c:pt idx="14">
                  <c:v>370.662757785427</c:v>
                </c:pt>
                <c:pt idx="15">
                  <c:v>430.223071953123</c:v>
                </c:pt>
                <c:pt idx="16">
                  <c:v>555.13340344737594</c:v>
                </c:pt>
                <c:pt idx="17">
                  <c:v>319.07945126070803</c:v>
                </c:pt>
                <c:pt idx="18">
                  <c:v>302.162798317365</c:v>
                </c:pt>
                <c:pt idx="19">
                  <c:v>364.35763012731701</c:v>
                </c:pt>
                <c:pt idx="20">
                  <c:v>536.10851989888101</c:v>
                </c:pt>
                <c:pt idx="21">
                  <c:v>565.95958655221398</c:v>
                </c:pt>
                <c:pt idx="22">
                  <c:v>479.20202494004695</c:v>
                </c:pt>
                <c:pt idx="23">
                  <c:v>513.30441897627702</c:v>
                </c:pt>
                <c:pt idx="24">
                  <c:v>431.31383190827</c:v>
                </c:pt>
                <c:pt idx="25">
                  <c:v>435.30287867007502</c:v>
                </c:pt>
                <c:pt idx="26">
                  <c:v>447.48976218806604</c:v>
                </c:pt>
                <c:pt idx="27">
                  <c:v>540.57061214297505</c:v>
                </c:pt>
                <c:pt idx="28">
                  <c:v>530.72012466962099</c:v>
                </c:pt>
                <c:pt idx="29">
                  <c:v>504.16479932074901</c:v>
                </c:pt>
                <c:pt idx="30">
                  <c:v>390.96480979448597</c:v>
                </c:pt>
                <c:pt idx="31">
                  <c:v>350.30205770160296</c:v>
                </c:pt>
                <c:pt idx="32">
                  <c:v>394.890268510807</c:v>
                </c:pt>
                <c:pt idx="33">
                  <c:v>356.710517433826</c:v>
                </c:pt>
                <c:pt idx="34">
                  <c:v>515.47228071154996</c:v>
                </c:pt>
                <c:pt idx="35">
                  <c:v>377.35256398681599</c:v>
                </c:pt>
                <c:pt idx="36">
                  <c:v>517.96716867237899</c:v>
                </c:pt>
                <c:pt idx="37">
                  <c:v>446.35663178380202</c:v>
                </c:pt>
                <c:pt idx="38">
                  <c:v>488.49218415772901</c:v>
                </c:pt>
                <c:pt idx="39">
                  <c:v>549.401077240684</c:v>
                </c:pt>
                <c:pt idx="40">
                  <c:v>477.66992857199199</c:v>
                </c:pt>
                <c:pt idx="41">
                  <c:v>530.04725720844294</c:v>
                </c:pt>
                <c:pt idx="42">
                  <c:v>421.37252290792605</c:v>
                </c:pt>
                <c:pt idx="43">
                  <c:v>480.301951969519</c:v>
                </c:pt>
                <c:pt idx="44">
                  <c:v>406.29849727582899</c:v>
                </c:pt>
                <c:pt idx="45">
                  <c:v>457.98331825752996</c:v>
                </c:pt>
                <c:pt idx="46">
                  <c:v>508.82150489806901</c:v>
                </c:pt>
                <c:pt idx="47">
                  <c:v>454.52794606379194</c:v>
                </c:pt>
                <c:pt idx="48">
                  <c:v>426.74536570826899</c:v>
                </c:pt>
                <c:pt idx="49">
                  <c:v>342.95956931123504</c:v>
                </c:pt>
                <c:pt idx="50">
                  <c:v>333.36254031022202</c:v>
                </c:pt>
                <c:pt idx="51">
                  <c:v>465.951938645143</c:v>
                </c:pt>
                <c:pt idx="52">
                  <c:v>507.252161911992</c:v>
                </c:pt>
                <c:pt idx="53">
                  <c:v>486.92310473173001</c:v>
                </c:pt>
                <c:pt idx="54">
                  <c:v>483.03053430346102</c:v>
                </c:pt>
                <c:pt idx="55">
                  <c:v>509.78089475127405</c:v>
                </c:pt>
                <c:pt idx="56">
                  <c:v>504.562197547003</c:v>
                </c:pt>
                <c:pt idx="57">
                  <c:v>466.98492531032599</c:v>
                </c:pt>
                <c:pt idx="58">
                  <c:v>485.97146551780099</c:v>
                </c:pt>
                <c:pt idx="59">
                  <c:v>381.46681364372103</c:v>
                </c:pt>
                <c:pt idx="60">
                  <c:v>529.47586955618704</c:v>
                </c:pt>
                <c:pt idx="61">
                  <c:v>525.66552535765595</c:v>
                </c:pt>
                <c:pt idx="62">
                  <c:v>450.356109473282</c:v>
                </c:pt>
                <c:pt idx="63">
                  <c:v>325.14751222723299</c:v>
                </c:pt>
                <c:pt idx="64">
                  <c:v>494.61631550501602</c:v>
                </c:pt>
                <c:pt idx="65">
                  <c:v>431.80363212246397</c:v>
                </c:pt>
                <c:pt idx="66">
                  <c:v>376.64656482374602</c:v>
                </c:pt>
                <c:pt idx="67">
                  <c:v>401.764387817998</c:v>
                </c:pt>
                <c:pt idx="68">
                  <c:v>385.544287778598</c:v>
                </c:pt>
                <c:pt idx="69">
                  <c:v>460.25674327562803</c:v>
                </c:pt>
                <c:pt idx="70">
                  <c:v>534.26144825262406</c:v>
                </c:pt>
                <c:pt idx="71">
                  <c:v>440.46960489362903</c:v>
                </c:pt>
                <c:pt idx="72">
                  <c:v>505.481240983482</c:v>
                </c:pt>
                <c:pt idx="73">
                  <c:v>503.03962994670803</c:v>
                </c:pt>
                <c:pt idx="74">
                  <c:v>472.97038681518097</c:v>
                </c:pt>
                <c:pt idx="75">
                  <c:v>488.31707888588602</c:v>
                </c:pt>
                <c:pt idx="76">
                  <c:v>517.32857582117106</c:v>
                </c:pt>
                <c:pt idx="77">
                  <c:v>409.73071482012199</c:v>
                </c:pt>
                <c:pt idx="78">
                  <c:v>518.63385060476105</c:v>
                </c:pt>
                <c:pt idx="79">
                  <c:v>481.12621429828999</c:v>
                </c:pt>
                <c:pt idx="80">
                  <c:v>440.15113043150399</c:v>
                </c:pt>
                <c:pt idx="81">
                  <c:v>327.20408757933899</c:v>
                </c:pt>
                <c:pt idx="82">
                  <c:v>523.39005415313704</c:v>
                </c:pt>
                <c:pt idx="83">
                  <c:v>538.93549210666697</c:v>
                </c:pt>
                <c:pt idx="84">
                  <c:v>450.01222859877601</c:v>
                </c:pt>
                <c:pt idx="85">
                  <c:v>426.31579171194602</c:v>
                </c:pt>
                <c:pt idx="86">
                  <c:v>486.75543029559901</c:v>
                </c:pt>
                <c:pt idx="87">
                  <c:v>480.26736692416199</c:v>
                </c:pt>
                <c:pt idx="88">
                  <c:v>491.82000350625202</c:v>
                </c:pt>
                <c:pt idx="89">
                  <c:v>504.45010634956401</c:v>
                </c:pt>
                <c:pt idx="90">
                  <c:v>447.85829258473296</c:v>
                </c:pt>
                <c:pt idx="91">
                  <c:v>452.792722077142</c:v>
                </c:pt>
                <c:pt idx="92">
                  <c:v>477.22521840452396</c:v>
                </c:pt>
                <c:pt idx="93">
                  <c:v>349.19482692697602</c:v>
                </c:pt>
                <c:pt idx="94">
                  <c:v>437.11725431277301</c:v>
                </c:pt>
                <c:pt idx="95">
                  <c:v>449.67548963527503</c:v>
                </c:pt>
                <c:pt idx="96">
                  <c:v>440.05421276336602</c:v>
                </c:pt>
                <c:pt idx="97">
                  <c:v>542.49149666120104</c:v>
                </c:pt>
                <c:pt idx="98">
                  <c:v>564.64232473453001</c:v>
                </c:pt>
                <c:pt idx="99">
                  <c:v>459.20910741200299</c:v>
                </c:pt>
                <c:pt idx="100">
                  <c:v>459.89527501806901</c:v>
                </c:pt>
                <c:pt idx="101">
                  <c:v>437.30093098832202</c:v>
                </c:pt>
                <c:pt idx="102">
                  <c:v>493.62256656361404</c:v>
                </c:pt>
                <c:pt idx="103">
                  <c:v>533.48131162605102</c:v>
                </c:pt>
                <c:pt idx="104">
                  <c:v>502.76213276534503</c:v>
                </c:pt>
                <c:pt idx="105">
                  <c:v>333.57868318451597</c:v>
                </c:pt>
                <c:pt idx="106">
                  <c:v>457.817335631893</c:v>
                </c:pt>
                <c:pt idx="107">
                  <c:v>351.44044545699103</c:v>
                </c:pt>
                <c:pt idx="108">
                  <c:v>331.43771146203397</c:v>
                </c:pt>
                <c:pt idx="109">
                  <c:v>492.40086455903105</c:v>
                </c:pt>
                <c:pt idx="110">
                  <c:v>334.36253974456798</c:v>
                </c:pt>
                <c:pt idx="111">
                  <c:v>540.63953103632002</c:v>
                </c:pt>
                <c:pt idx="112">
                  <c:v>397.07964452756698</c:v>
                </c:pt>
                <c:pt idx="113">
                  <c:v>471.69642603288395</c:v>
                </c:pt>
                <c:pt idx="114">
                  <c:v>526.87011419903399</c:v>
                </c:pt>
                <c:pt idx="115">
                  <c:v>406.08775084171594</c:v>
                </c:pt>
                <c:pt idx="116">
                  <c:v>541.51499554356701</c:v>
                </c:pt>
                <c:pt idx="117">
                  <c:v>498.77481072399399</c:v>
                </c:pt>
                <c:pt idx="118">
                  <c:v>484.43525492900301</c:v>
                </c:pt>
                <c:pt idx="119">
                  <c:v>475.83187281022003</c:v>
                </c:pt>
                <c:pt idx="120">
                  <c:v>313.86575320465801</c:v>
                </c:pt>
                <c:pt idx="121">
                  <c:v>347.389385419821</c:v>
                </c:pt>
                <c:pt idx="122">
                  <c:v>448.264021804099</c:v>
                </c:pt>
                <c:pt idx="123">
                  <c:v>336.81022040565603</c:v>
                </c:pt>
                <c:pt idx="124">
                  <c:v>535.43005571423498</c:v>
                </c:pt>
                <c:pt idx="125">
                  <c:v>482.86777178985102</c:v>
                </c:pt>
                <c:pt idx="126">
                  <c:v>528.39020415225298</c:v>
                </c:pt>
                <c:pt idx="127">
                  <c:v>493.04443498685299</c:v>
                </c:pt>
                <c:pt idx="128">
                  <c:v>482.99970793749196</c:v>
                </c:pt>
                <c:pt idx="129">
                  <c:v>486.06987079562901</c:v>
                </c:pt>
                <c:pt idx="130">
                  <c:v>506.97706843285101</c:v>
                </c:pt>
                <c:pt idx="131">
                  <c:v>456.82696986315301</c:v>
                </c:pt>
                <c:pt idx="132">
                  <c:v>531.12430761934502</c:v>
                </c:pt>
                <c:pt idx="133">
                  <c:v>493.41757024683398</c:v>
                </c:pt>
                <c:pt idx="134">
                  <c:v>530.20779511928197</c:v>
                </c:pt>
                <c:pt idx="135">
                  <c:v>383.73103398978702</c:v>
                </c:pt>
                <c:pt idx="136">
                  <c:v>428.144376517105</c:v>
                </c:pt>
                <c:pt idx="137">
                  <c:v>416.51201955538602</c:v>
                </c:pt>
                <c:pt idx="138">
                  <c:v>522.54555184361902</c:v>
                </c:pt>
                <c:pt idx="139">
                  <c:v>489.93214526067504</c:v>
                </c:pt>
                <c:pt idx="140">
                  <c:v>486.60451475657601</c:v>
                </c:pt>
                <c:pt idx="141">
                  <c:v>404.98510974624304</c:v>
                </c:pt>
                <c:pt idx="142">
                  <c:v>331.02515978519796</c:v>
                </c:pt>
                <c:pt idx="143">
                  <c:v>528.64352417859698</c:v>
                </c:pt>
                <c:pt idx="144">
                  <c:v>407.86640674294102</c:v>
                </c:pt>
                <c:pt idx="145">
                  <c:v>485.52385203833398</c:v>
                </c:pt>
                <c:pt idx="146">
                  <c:v>325.14358862605496</c:v>
                </c:pt>
                <c:pt idx="147">
                  <c:v>504.27572530543597</c:v>
                </c:pt>
                <c:pt idx="148">
                  <c:v>455.432499241004</c:v>
                </c:pt>
                <c:pt idx="149">
                  <c:v>400.23169008843598</c:v>
                </c:pt>
                <c:pt idx="150">
                  <c:v>513.48326052580796</c:v>
                </c:pt>
                <c:pt idx="151">
                  <c:v>510.93188137196898</c:v>
                </c:pt>
                <c:pt idx="152">
                  <c:v>500.58996067285801</c:v>
                </c:pt>
                <c:pt idx="153">
                  <c:v>508.869051017331</c:v>
                </c:pt>
                <c:pt idx="154">
                  <c:v>507.51264968401699</c:v>
                </c:pt>
                <c:pt idx="155">
                  <c:v>513.34267688047203</c:v>
                </c:pt>
                <c:pt idx="156">
                  <c:v>445.005740158641</c:v>
                </c:pt>
                <c:pt idx="157">
                  <c:v>442.29337816399203</c:v>
                </c:pt>
                <c:pt idx="158">
                  <c:v>414.11109843314398</c:v>
                </c:pt>
                <c:pt idx="159">
                  <c:v>515.10976203478401</c:v>
                </c:pt>
                <c:pt idx="160">
                  <c:v>427.61203858997999</c:v>
                </c:pt>
                <c:pt idx="161">
                  <c:v>407.30676491003101</c:v>
                </c:pt>
                <c:pt idx="162">
                  <c:v>419.34668682107002</c:v>
                </c:pt>
                <c:pt idx="163">
                  <c:v>524.90718528174898</c:v>
                </c:pt>
                <c:pt idx="164">
                  <c:v>312.92672890120002</c:v>
                </c:pt>
                <c:pt idx="165">
                  <c:v>495.58461211987503</c:v>
                </c:pt>
                <c:pt idx="166">
                  <c:v>476.72080246626399</c:v>
                </c:pt>
                <c:pt idx="167">
                  <c:v>530.30224452928303</c:v>
                </c:pt>
                <c:pt idx="168">
                  <c:v>499.08024501385802</c:v>
                </c:pt>
                <c:pt idx="169">
                  <c:v>388.27615988523104</c:v>
                </c:pt>
                <c:pt idx="170">
                  <c:v>401.94954268883305</c:v>
                </c:pt>
                <c:pt idx="171">
                  <c:v>374.17462548465198</c:v>
                </c:pt>
                <c:pt idx="172">
                  <c:v>559.84601606064496</c:v>
                </c:pt>
                <c:pt idx="173">
                  <c:v>486.00467842995698</c:v>
                </c:pt>
                <c:pt idx="174">
                  <c:v>300.08894847290003</c:v>
                </c:pt>
                <c:pt idx="175">
                  <c:v>412.62836107433805</c:v>
                </c:pt>
                <c:pt idx="176">
                  <c:v>528.92977577209695</c:v>
                </c:pt>
                <c:pt idx="177">
                  <c:v>477.05415860420902</c:v>
                </c:pt>
                <c:pt idx="178">
                  <c:v>391.108547722477</c:v>
                </c:pt>
                <c:pt idx="179">
                  <c:v>437.65255489493398</c:v>
                </c:pt>
                <c:pt idx="180">
                  <c:v>487.525864254103</c:v>
                </c:pt>
                <c:pt idx="181">
                  <c:v>433.10883404834402</c:v>
                </c:pt>
                <c:pt idx="182">
                  <c:v>511.59397088815297</c:v>
                </c:pt>
                <c:pt idx="183">
                  <c:v>437.05469965913699</c:v>
                </c:pt>
                <c:pt idx="184">
                  <c:v>488.17680533822102</c:v>
                </c:pt>
                <c:pt idx="185">
                  <c:v>447.89207458155795</c:v>
                </c:pt>
                <c:pt idx="186">
                  <c:v>530.87659866392301</c:v>
                </c:pt>
                <c:pt idx="187">
                  <c:v>536.424810095</c:v>
                </c:pt>
                <c:pt idx="188">
                  <c:v>422.39192837175602</c:v>
                </c:pt>
                <c:pt idx="189">
                  <c:v>444.64475446073794</c:v>
                </c:pt>
                <c:pt idx="190">
                  <c:v>413.83735264670702</c:v>
                </c:pt>
                <c:pt idx="191">
                  <c:v>350.62307968263798</c:v>
                </c:pt>
                <c:pt idx="192">
                  <c:v>403.61517459022798</c:v>
                </c:pt>
                <c:pt idx="193">
                  <c:v>459.57937352445799</c:v>
                </c:pt>
                <c:pt idx="194">
                  <c:v>490.87743910311997</c:v>
                </c:pt>
                <c:pt idx="195">
                  <c:v>422.05628113423302</c:v>
                </c:pt>
                <c:pt idx="196">
                  <c:v>508.53303069947998</c:v>
                </c:pt>
                <c:pt idx="197">
                  <c:v>400.83239761309699</c:v>
                </c:pt>
                <c:pt idx="198">
                  <c:v>386.482285039705</c:v>
                </c:pt>
                <c:pt idx="199">
                  <c:v>373.17546349548797</c:v>
                </c:pt>
                <c:pt idx="200">
                  <c:v>412.50281194391397</c:v>
                </c:pt>
                <c:pt idx="201">
                  <c:v>434.058836252807</c:v>
                </c:pt>
                <c:pt idx="202">
                  <c:v>429.68465383370102</c:v>
                </c:pt>
                <c:pt idx="203">
                  <c:v>425.45278976132698</c:v>
                </c:pt>
                <c:pt idx="204">
                  <c:v>418.25721654353902</c:v>
                </c:pt>
                <c:pt idx="205">
                  <c:v>527.115407126523</c:v>
                </c:pt>
                <c:pt idx="206">
                  <c:v>392.43634014408497</c:v>
                </c:pt>
                <c:pt idx="207">
                  <c:v>521.00904373729998</c:v>
                </c:pt>
                <c:pt idx="208">
                  <c:v>533.683511442856</c:v>
                </c:pt>
                <c:pt idx="209">
                  <c:v>435.00132533069996</c:v>
                </c:pt>
                <c:pt idx="210">
                  <c:v>493.75598378511802</c:v>
                </c:pt>
                <c:pt idx="211">
                  <c:v>514.14915054400399</c:v>
                </c:pt>
                <c:pt idx="212">
                  <c:v>514.14108119787295</c:v>
                </c:pt>
                <c:pt idx="213">
                  <c:v>447.45077242506903</c:v>
                </c:pt>
                <c:pt idx="214">
                  <c:v>410.35686417979502</c:v>
                </c:pt>
                <c:pt idx="215">
                  <c:v>512.74390737617807</c:v>
                </c:pt>
                <c:pt idx="216">
                  <c:v>482.92396944876396</c:v>
                </c:pt>
                <c:pt idx="217">
                  <c:v>511.53600961649704</c:v>
                </c:pt>
                <c:pt idx="218">
                  <c:v>448.76949163334598</c:v>
                </c:pt>
                <c:pt idx="219">
                  <c:v>361.29347105735303</c:v>
                </c:pt>
                <c:pt idx="220">
                  <c:v>555.24546496826395</c:v>
                </c:pt>
                <c:pt idx="221">
                  <c:v>332.00105572052496</c:v>
                </c:pt>
                <c:pt idx="222">
                  <c:v>473.95109101467597</c:v>
                </c:pt>
                <c:pt idx="223">
                  <c:v>411.40695413309601</c:v>
                </c:pt>
                <c:pt idx="224">
                  <c:v>540.71389712242706</c:v>
                </c:pt>
                <c:pt idx="225">
                  <c:v>485.97180816859901</c:v>
                </c:pt>
                <c:pt idx="226">
                  <c:v>483.79195163875704</c:v>
                </c:pt>
                <c:pt idx="227">
                  <c:v>425.86033311367601</c:v>
                </c:pt>
                <c:pt idx="228">
                  <c:v>344.83385857185101</c:v>
                </c:pt>
                <c:pt idx="229">
                  <c:v>400.333875014066</c:v>
                </c:pt>
                <c:pt idx="230">
                  <c:v>310.20082300642099</c:v>
                </c:pt>
                <c:pt idx="231">
                  <c:v>446.69115825028399</c:v>
                </c:pt>
                <c:pt idx="232">
                  <c:v>504.30537571710602</c:v>
                </c:pt>
                <c:pt idx="233">
                  <c:v>496.02427745272695</c:v>
                </c:pt>
                <c:pt idx="234">
                  <c:v>533.60065935435</c:v>
                </c:pt>
                <c:pt idx="235">
                  <c:v>289.95946631092602</c:v>
                </c:pt>
                <c:pt idx="236">
                  <c:v>558.56191387911599</c:v>
                </c:pt>
                <c:pt idx="237">
                  <c:v>487.04247560825405</c:v>
                </c:pt>
                <c:pt idx="238">
                  <c:v>356.94606252963598</c:v>
                </c:pt>
                <c:pt idx="239">
                  <c:v>541.85779815625699</c:v>
                </c:pt>
                <c:pt idx="240">
                  <c:v>555.16787649059506</c:v>
                </c:pt>
                <c:pt idx="241">
                  <c:v>331.24635405821203</c:v>
                </c:pt>
                <c:pt idx="242">
                  <c:v>420.33168828639799</c:v>
                </c:pt>
                <c:pt idx="243">
                  <c:v>509.25381579871299</c:v>
                </c:pt>
                <c:pt idx="244">
                  <c:v>458.271261133515</c:v>
                </c:pt>
                <c:pt idx="245">
                  <c:v>403.45920461782202</c:v>
                </c:pt>
                <c:pt idx="246">
                  <c:v>513.27912197450098</c:v>
                </c:pt>
                <c:pt idx="247">
                  <c:v>501.82196315118097</c:v>
                </c:pt>
                <c:pt idx="248">
                  <c:v>486.06255129614402</c:v>
                </c:pt>
                <c:pt idx="249">
                  <c:v>476.33845907614904</c:v>
                </c:pt>
                <c:pt idx="250">
                  <c:v>518.49163388794102</c:v>
                </c:pt>
                <c:pt idx="251">
                  <c:v>348.28501250920499</c:v>
                </c:pt>
                <c:pt idx="252">
                  <c:v>499.28731181243501</c:v>
                </c:pt>
                <c:pt idx="253">
                  <c:v>514.24587929842301</c:v>
                </c:pt>
                <c:pt idx="254">
                  <c:v>421.94075785671799</c:v>
                </c:pt>
                <c:pt idx="255">
                  <c:v>532.12076591512607</c:v>
                </c:pt>
                <c:pt idx="256">
                  <c:v>500.72420105264098</c:v>
                </c:pt>
                <c:pt idx="257">
                  <c:v>384.148394557438</c:v>
                </c:pt>
                <c:pt idx="258">
                  <c:v>338.26219343355399</c:v>
                </c:pt>
                <c:pt idx="259">
                  <c:v>544.66735496901606</c:v>
                </c:pt>
                <c:pt idx="260">
                  <c:v>560.76235350508705</c:v>
                </c:pt>
                <c:pt idx="261">
                  <c:v>417.665266158088</c:v>
                </c:pt>
                <c:pt idx="262">
                  <c:v>481.98932724624206</c:v>
                </c:pt>
                <c:pt idx="263">
                  <c:v>448.86998272249002</c:v>
                </c:pt>
                <c:pt idx="264">
                  <c:v>509.84066753022302</c:v>
                </c:pt>
                <c:pt idx="265">
                  <c:v>394.37374913065497</c:v>
                </c:pt>
                <c:pt idx="266">
                  <c:v>482.44414527236199</c:v>
                </c:pt>
                <c:pt idx="267">
                  <c:v>527.86472500130094</c:v>
                </c:pt>
                <c:pt idx="268">
                  <c:v>288.23731801357701</c:v>
                </c:pt>
                <c:pt idx="269">
                  <c:v>453.86617734074599</c:v>
                </c:pt>
                <c:pt idx="270">
                  <c:v>463.92732860481198</c:v>
                </c:pt>
                <c:pt idx="271">
                  <c:v>499.89525225170104</c:v>
                </c:pt>
                <c:pt idx="272">
                  <c:v>530.34803933947001</c:v>
                </c:pt>
                <c:pt idx="273">
                  <c:v>533.26568190651994</c:v>
                </c:pt>
                <c:pt idx="274">
                  <c:v>524.79507455421697</c:v>
                </c:pt>
                <c:pt idx="275">
                  <c:v>421.94447898893202</c:v>
                </c:pt>
                <c:pt idx="276">
                  <c:v>519.67788433772296</c:v>
                </c:pt>
                <c:pt idx="277">
                  <c:v>521.67345223187704</c:v>
                </c:pt>
                <c:pt idx="278">
                  <c:v>493.53438639374201</c:v>
                </c:pt>
                <c:pt idx="279">
                  <c:v>538.54934415068203</c:v>
                </c:pt>
                <c:pt idx="280">
                  <c:v>409.000388942391</c:v>
                </c:pt>
                <c:pt idx="281">
                  <c:v>343.50029131307798</c:v>
                </c:pt>
                <c:pt idx="282">
                  <c:v>420.55852153281796</c:v>
                </c:pt>
                <c:pt idx="283">
                  <c:v>489.88574237378702</c:v>
                </c:pt>
                <c:pt idx="284">
                  <c:v>399.44083925880398</c:v>
                </c:pt>
                <c:pt idx="285">
                  <c:v>504.80622572439199</c:v>
                </c:pt>
                <c:pt idx="286">
                  <c:v>541.79950193058107</c:v>
                </c:pt>
                <c:pt idx="287">
                  <c:v>510.23781745304899</c:v>
                </c:pt>
                <c:pt idx="288">
                  <c:v>479.373870420316</c:v>
                </c:pt>
                <c:pt idx="289">
                  <c:v>543.71814179895705</c:v>
                </c:pt>
                <c:pt idx="290">
                  <c:v>555.14138125434999</c:v>
                </c:pt>
                <c:pt idx="291">
                  <c:v>483.404202210569</c:v>
                </c:pt>
                <c:pt idx="292">
                  <c:v>519.04613867357295</c:v>
                </c:pt>
                <c:pt idx="293">
                  <c:v>467.78383653649604</c:v>
                </c:pt>
                <c:pt idx="294">
                  <c:v>451.58661022277704</c:v>
                </c:pt>
                <c:pt idx="295">
                  <c:v>437.32070733427497</c:v>
                </c:pt>
                <c:pt idx="296">
                  <c:v>518.48472325608498</c:v>
                </c:pt>
                <c:pt idx="297">
                  <c:v>565.07578251589598</c:v>
                </c:pt>
                <c:pt idx="298">
                  <c:v>542.27199558179007</c:v>
                </c:pt>
                <c:pt idx="299">
                  <c:v>557.67686398041997</c:v>
                </c:pt>
                <c:pt idx="300">
                  <c:v>409.65200589825696</c:v>
                </c:pt>
                <c:pt idx="301">
                  <c:v>467.024662091962</c:v>
                </c:pt>
                <c:pt idx="302">
                  <c:v>506.58264459924101</c:v>
                </c:pt>
                <c:pt idx="303">
                  <c:v>393.63106402104199</c:v>
                </c:pt>
                <c:pt idx="304">
                  <c:v>442.74723748314898</c:v>
                </c:pt>
                <c:pt idx="305">
                  <c:v>360.47424227999295</c:v>
                </c:pt>
                <c:pt idx="306">
                  <c:v>544.15813731597598</c:v>
                </c:pt>
                <c:pt idx="307">
                  <c:v>506.98677051098605</c:v>
                </c:pt>
                <c:pt idx="308">
                  <c:v>534.37014060596698</c:v>
                </c:pt>
                <c:pt idx="309">
                  <c:v>521.14708726534002</c:v>
                </c:pt>
                <c:pt idx="310">
                  <c:v>423.05707336874599</c:v>
                </c:pt>
                <c:pt idx="311">
                  <c:v>550.66907128861999</c:v>
                </c:pt>
                <c:pt idx="312">
                  <c:v>519.20012851256206</c:v>
                </c:pt>
                <c:pt idx="313">
                  <c:v>449.66817896055102</c:v>
                </c:pt>
                <c:pt idx="314">
                  <c:v>366.73645455599797</c:v>
                </c:pt>
                <c:pt idx="315">
                  <c:v>491.29442776133504</c:v>
                </c:pt>
                <c:pt idx="316">
                  <c:v>500.23285945843202</c:v>
                </c:pt>
                <c:pt idx="317">
                  <c:v>504.63300026412503</c:v>
                </c:pt>
                <c:pt idx="318">
                  <c:v>525.38579562379198</c:v>
                </c:pt>
                <c:pt idx="319">
                  <c:v>481.48640547295901</c:v>
                </c:pt>
                <c:pt idx="320">
                  <c:v>468.95411128756103</c:v>
                </c:pt>
                <c:pt idx="321">
                  <c:v>537.26790614061599</c:v>
                </c:pt>
                <c:pt idx="322">
                  <c:v>518.40889851459701</c:v>
                </c:pt>
                <c:pt idx="323">
                  <c:v>456.13566895757003</c:v>
                </c:pt>
                <c:pt idx="324">
                  <c:v>549.63803232254202</c:v>
                </c:pt>
                <c:pt idx="325">
                  <c:v>405.66181588465201</c:v>
                </c:pt>
                <c:pt idx="326">
                  <c:v>478.25043901406804</c:v>
                </c:pt>
                <c:pt idx="327">
                  <c:v>367.35385643176602</c:v>
                </c:pt>
                <c:pt idx="328">
                  <c:v>494.17644207775794</c:v>
                </c:pt>
                <c:pt idx="329">
                  <c:v>518.57502173504292</c:v>
                </c:pt>
                <c:pt idx="330">
                  <c:v>342.59780016541998</c:v>
                </c:pt>
                <c:pt idx="331">
                  <c:v>350.66128298492299</c:v>
                </c:pt>
                <c:pt idx="332">
                  <c:v>491.20100774526099</c:v>
                </c:pt>
                <c:pt idx="333">
                  <c:v>357.42906198627099</c:v>
                </c:pt>
                <c:pt idx="334">
                  <c:v>457.32224019106098</c:v>
                </c:pt>
                <c:pt idx="335">
                  <c:v>478.08797567185798</c:v>
                </c:pt>
                <c:pt idx="336">
                  <c:v>475.676596037107</c:v>
                </c:pt>
                <c:pt idx="337">
                  <c:v>388.47843422070599</c:v>
                </c:pt>
                <c:pt idx="338">
                  <c:v>467.13956215908803</c:v>
                </c:pt>
                <c:pt idx="339">
                  <c:v>419.66367927113998</c:v>
                </c:pt>
                <c:pt idx="340">
                  <c:v>414.54353217209297</c:v>
                </c:pt>
                <c:pt idx="341">
                  <c:v>426.26370499110197</c:v>
                </c:pt>
                <c:pt idx="342">
                  <c:v>562.79545314148402</c:v>
                </c:pt>
                <c:pt idx="343">
                  <c:v>347.724697594068</c:v>
                </c:pt>
                <c:pt idx="344">
                  <c:v>531.10323279044803</c:v>
                </c:pt>
                <c:pt idx="345">
                  <c:v>464.073953780804</c:v>
                </c:pt>
                <c:pt idx="346">
                  <c:v>460.71687487280496</c:v>
                </c:pt>
                <c:pt idx="347">
                  <c:v>550.10386352881801</c:v>
                </c:pt>
                <c:pt idx="348">
                  <c:v>447.08240903427196</c:v>
                </c:pt>
                <c:pt idx="349">
                  <c:v>457.74276404659804</c:v>
                </c:pt>
                <c:pt idx="350">
                  <c:v>402.40623978132703</c:v>
                </c:pt>
                <c:pt idx="351">
                  <c:v>451.59046189515101</c:v>
                </c:pt>
                <c:pt idx="352">
                  <c:v>532.38032595607001</c:v>
                </c:pt>
                <c:pt idx="353">
                  <c:v>356.56941124426396</c:v>
                </c:pt>
                <c:pt idx="354">
                  <c:v>402.65053657722302</c:v>
                </c:pt>
                <c:pt idx="355">
                  <c:v>422.69549324858201</c:v>
                </c:pt>
                <c:pt idx="356">
                  <c:v>499.76462171619198</c:v>
                </c:pt>
                <c:pt idx="357">
                  <c:v>506.75985300880399</c:v>
                </c:pt>
                <c:pt idx="358">
                  <c:v>497.125903508416</c:v>
                </c:pt>
                <c:pt idx="359">
                  <c:v>566.31955438090404</c:v>
                </c:pt>
                <c:pt idx="360">
                  <c:v>423.01605359139995</c:v>
                </c:pt>
                <c:pt idx="361">
                  <c:v>417.78063759377</c:v>
                </c:pt>
                <c:pt idx="362">
                  <c:v>341.14067970637802</c:v>
                </c:pt>
                <c:pt idx="363">
                  <c:v>482.21690335621895</c:v>
                </c:pt>
                <c:pt idx="364">
                  <c:v>354.27423064598696</c:v>
                </c:pt>
                <c:pt idx="365">
                  <c:v>566.12125476954498</c:v>
                </c:pt>
                <c:pt idx="366">
                  <c:v>394.50036047914199</c:v>
                </c:pt>
                <c:pt idx="367">
                  <c:v>482.47403604100197</c:v>
                </c:pt>
                <c:pt idx="368">
                  <c:v>312.47626232566699</c:v>
                </c:pt>
                <c:pt idx="369">
                  <c:v>450.75430847265301</c:v>
                </c:pt>
                <c:pt idx="370">
                  <c:v>458.12777963306695</c:v>
                </c:pt>
                <c:pt idx="371">
                  <c:v>433.12273464851802</c:v>
                </c:pt>
                <c:pt idx="372">
                  <c:v>557.56556058216597</c:v>
                </c:pt>
                <c:pt idx="373">
                  <c:v>373.74432493963599</c:v>
                </c:pt>
                <c:pt idx="374">
                  <c:v>354.48062210285303</c:v>
                </c:pt>
                <c:pt idx="375">
                  <c:v>478.70634057869205</c:v>
                </c:pt>
                <c:pt idx="376">
                  <c:v>501.28732559037303</c:v>
                </c:pt>
                <c:pt idx="377">
                  <c:v>416.22966456714903</c:v>
                </c:pt>
                <c:pt idx="378">
                  <c:v>415.00480073358</c:v>
                </c:pt>
                <c:pt idx="379">
                  <c:v>485.24104778488697</c:v>
                </c:pt>
                <c:pt idx="380">
                  <c:v>487.77525384715506</c:v>
                </c:pt>
                <c:pt idx="381">
                  <c:v>512.38861028884401</c:v>
                </c:pt>
                <c:pt idx="382">
                  <c:v>462.57115103052502</c:v>
                </c:pt>
                <c:pt idx="383">
                  <c:v>379.476581309952</c:v>
                </c:pt>
                <c:pt idx="384">
                  <c:v>491.68248162648001</c:v>
                </c:pt>
                <c:pt idx="385">
                  <c:v>407.52899715603598</c:v>
                </c:pt>
                <c:pt idx="386">
                  <c:v>383.724612791563</c:v>
                </c:pt>
                <c:pt idx="387">
                  <c:v>465.30453714656301</c:v>
                </c:pt>
                <c:pt idx="388">
                  <c:v>511.89106884553803</c:v>
                </c:pt>
                <c:pt idx="389">
                  <c:v>471.63712775132905</c:v>
                </c:pt>
                <c:pt idx="390">
                  <c:v>452.23228090370105</c:v>
                </c:pt>
                <c:pt idx="391">
                  <c:v>394.62841992626898</c:v>
                </c:pt>
                <c:pt idx="392">
                  <c:v>536.709277460556</c:v>
                </c:pt>
                <c:pt idx="393">
                  <c:v>434.24081244913805</c:v>
                </c:pt>
                <c:pt idx="394">
                  <c:v>469.03715943419002</c:v>
                </c:pt>
                <c:pt idx="395">
                  <c:v>395.178983284156</c:v>
                </c:pt>
                <c:pt idx="396">
                  <c:v>469.09601595694301</c:v>
                </c:pt>
                <c:pt idx="397">
                  <c:v>509.13276025742698</c:v>
                </c:pt>
                <c:pt idx="398">
                  <c:v>383.01150932087404</c:v>
                </c:pt>
                <c:pt idx="399">
                  <c:v>520.44931287182396</c:v>
                </c:pt>
                <c:pt idx="400">
                  <c:v>451.185598633231</c:v>
                </c:pt>
                <c:pt idx="401">
                  <c:v>319.28283359299701</c:v>
                </c:pt>
                <c:pt idx="402">
                  <c:v>552.18219653958795</c:v>
                </c:pt>
                <c:pt idx="403">
                  <c:v>509.81733341649596</c:v>
                </c:pt>
                <c:pt idx="404">
                  <c:v>456.81423966494702</c:v>
                </c:pt>
                <c:pt idx="405">
                  <c:v>522.61660509536102</c:v>
                </c:pt>
                <c:pt idx="406">
                  <c:v>566.82423752708598</c:v>
                </c:pt>
                <c:pt idx="407">
                  <c:v>556.55750936597599</c:v>
                </c:pt>
                <c:pt idx="408">
                  <c:v>462.90181290374204</c:v>
                </c:pt>
                <c:pt idx="409">
                  <c:v>368.142761582785</c:v>
                </c:pt>
                <c:pt idx="410">
                  <c:v>445.01903753083803</c:v>
                </c:pt>
                <c:pt idx="411">
                  <c:v>551.39650915806499</c:v>
                </c:pt>
                <c:pt idx="412">
                  <c:v>521.35981957989804</c:v>
                </c:pt>
                <c:pt idx="413">
                  <c:v>492.85564583503998</c:v>
                </c:pt>
                <c:pt idx="414">
                  <c:v>444.28449479629199</c:v>
                </c:pt>
                <c:pt idx="415">
                  <c:v>527.97213343613601</c:v>
                </c:pt>
                <c:pt idx="416">
                  <c:v>538.75418672963406</c:v>
                </c:pt>
                <c:pt idx="417">
                  <c:v>504.35439722067201</c:v>
                </c:pt>
                <c:pt idx="418">
                  <c:v>515.94806992492397</c:v>
                </c:pt>
                <c:pt idx="419">
                  <c:v>335.69929338242298</c:v>
                </c:pt>
                <c:pt idx="420">
                  <c:v>541.68850254919698</c:v>
                </c:pt>
                <c:pt idx="421">
                  <c:v>497.20289413886098</c:v>
                </c:pt>
                <c:pt idx="422">
                  <c:v>407.40673787783999</c:v>
                </c:pt>
                <c:pt idx="423">
                  <c:v>544.60747307318502</c:v>
                </c:pt>
                <c:pt idx="424">
                  <c:v>457.801812737229</c:v>
                </c:pt>
                <c:pt idx="425">
                  <c:v>468.33445706935703</c:v>
                </c:pt>
                <c:pt idx="426">
                  <c:v>460.44498285332003</c:v>
                </c:pt>
                <c:pt idx="427">
                  <c:v>553.91533027276898</c:v>
                </c:pt>
                <c:pt idx="428">
                  <c:v>482.29511391656598</c:v>
                </c:pt>
                <c:pt idx="429">
                  <c:v>384.92275995256102</c:v>
                </c:pt>
                <c:pt idx="430">
                  <c:v>442.63673360371303</c:v>
                </c:pt>
                <c:pt idx="431">
                  <c:v>534.86562262186499</c:v>
                </c:pt>
                <c:pt idx="432">
                  <c:v>506.55458299279599</c:v>
                </c:pt>
                <c:pt idx="433">
                  <c:v>543.36761804398202</c:v>
                </c:pt>
                <c:pt idx="434">
                  <c:v>497.11890859580097</c:v>
                </c:pt>
                <c:pt idx="435">
                  <c:v>516.02882947097203</c:v>
                </c:pt>
                <c:pt idx="436">
                  <c:v>426.05571654784603</c:v>
                </c:pt>
                <c:pt idx="437">
                  <c:v>344.36830000056102</c:v>
                </c:pt>
                <c:pt idx="438">
                  <c:v>424.79283402163304</c:v>
                </c:pt>
                <c:pt idx="439">
                  <c:v>473.29001134942996</c:v>
                </c:pt>
                <c:pt idx="440">
                  <c:v>494.43734295318899</c:v>
                </c:pt>
                <c:pt idx="441">
                  <c:v>455.09921149913498</c:v>
                </c:pt>
                <c:pt idx="442">
                  <c:v>455.83972209712897</c:v>
                </c:pt>
                <c:pt idx="443">
                  <c:v>476.82160595688504</c:v>
                </c:pt>
                <c:pt idx="444">
                  <c:v>512.19836470114706</c:v>
                </c:pt>
                <c:pt idx="445">
                  <c:v>478.99296767366997</c:v>
                </c:pt>
                <c:pt idx="446">
                  <c:v>485.700066498902</c:v>
                </c:pt>
                <c:pt idx="447">
                  <c:v>336.13521142808997</c:v>
                </c:pt>
                <c:pt idx="448">
                  <c:v>485.23658519698404</c:v>
                </c:pt>
                <c:pt idx="449">
                  <c:v>497.934092820378</c:v>
                </c:pt>
                <c:pt idx="450">
                  <c:v>424.00397525804101</c:v>
                </c:pt>
                <c:pt idx="451">
                  <c:v>547.16876227732496</c:v>
                </c:pt>
                <c:pt idx="452">
                  <c:v>439.88019604400705</c:v>
                </c:pt>
                <c:pt idx="453">
                  <c:v>397.92579883635904</c:v>
                </c:pt>
                <c:pt idx="454">
                  <c:v>517.87537452716299</c:v>
                </c:pt>
                <c:pt idx="455">
                  <c:v>491.37063606736496</c:v>
                </c:pt>
                <c:pt idx="456">
                  <c:v>545.40857214049208</c:v>
                </c:pt>
                <c:pt idx="457">
                  <c:v>499.16695504440401</c:v>
                </c:pt>
                <c:pt idx="458">
                  <c:v>544.00056020416105</c:v>
                </c:pt>
                <c:pt idx="459">
                  <c:v>497.18249449160504</c:v>
                </c:pt>
                <c:pt idx="460">
                  <c:v>528.915710350013</c:v>
                </c:pt>
                <c:pt idx="461">
                  <c:v>508.48090489725399</c:v>
                </c:pt>
                <c:pt idx="462">
                  <c:v>489.78106742928998</c:v>
                </c:pt>
                <c:pt idx="463">
                  <c:v>541.96478253560804</c:v>
                </c:pt>
                <c:pt idx="464">
                  <c:v>521.37913530574394</c:v>
                </c:pt>
                <c:pt idx="465">
                  <c:v>497.96215981139198</c:v>
                </c:pt>
                <c:pt idx="466">
                  <c:v>517.81481529012399</c:v>
                </c:pt>
                <c:pt idx="467">
                  <c:v>530.90348756076799</c:v>
                </c:pt>
                <c:pt idx="468">
                  <c:v>445.47947860755301</c:v>
                </c:pt>
                <c:pt idx="469">
                  <c:v>405.61854304289596</c:v>
                </c:pt>
                <c:pt idx="470">
                  <c:v>454.70687032566201</c:v>
                </c:pt>
                <c:pt idx="471">
                  <c:v>519.99924836471405</c:v>
                </c:pt>
                <c:pt idx="472">
                  <c:v>481.10665879139503</c:v>
                </c:pt>
                <c:pt idx="473">
                  <c:v>513.68576849534895</c:v>
                </c:pt>
                <c:pt idx="474">
                  <c:v>436.25234094025103</c:v>
                </c:pt>
                <c:pt idx="475">
                  <c:v>546.31799628798001</c:v>
                </c:pt>
                <c:pt idx="476">
                  <c:v>401.19531643500397</c:v>
                </c:pt>
                <c:pt idx="477">
                  <c:v>461.10781360995003</c:v>
                </c:pt>
                <c:pt idx="478">
                  <c:v>441.91556062446796</c:v>
                </c:pt>
                <c:pt idx="479">
                  <c:v>476.883284367003</c:v>
                </c:pt>
                <c:pt idx="480">
                  <c:v>344.93998320993296</c:v>
                </c:pt>
                <c:pt idx="481">
                  <c:v>535.69355270986193</c:v>
                </c:pt>
                <c:pt idx="482">
                  <c:v>305.23068349869902</c:v>
                </c:pt>
                <c:pt idx="483">
                  <c:v>462.01807897644403</c:v>
                </c:pt>
                <c:pt idx="484">
                  <c:v>471.29793535345999</c:v>
                </c:pt>
                <c:pt idx="485">
                  <c:v>454.92457718333497</c:v>
                </c:pt>
                <c:pt idx="486">
                  <c:v>452.64507835566906</c:v>
                </c:pt>
                <c:pt idx="487">
                  <c:v>528.48430603472104</c:v>
                </c:pt>
                <c:pt idx="488">
                  <c:v>544.60526920939003</c:v>
                </c:pt>
                <c:pt idx="489">
                  <c:v>448.94393571331102</c:v>
                </c:pt>
                <c:pt idx="490">
                  <c:v>489.27739419824002</c:v>
                </c:pt>
                <c:pt idx="491">
                  <c:v>379.00657686609304</c:v>
                </c:pt>
                <c:pt idx="492">
                  <c:v>385.20306038835901</c:v>
                </c:pt>
                <c:pt idx="493">
                  <c:v>402.73651529516201</c:v>
                </c:pt>
                <c:pt idx="494">
                  <c:v>490.28773752806597</c:v>
                </c:pt>
                <c:pt idx="495">
                  <c:v>552.70263913702195</c:v>
                </c:pt>
                <c:pt idx="496">
                  <c:v>470.34690857383799</c:v>
                </c:pt>
                <c:pt idx="497">
                  <c:v>490.48680520187503</c:v>
                </c:pt>
                <c:pt idx="498">
                  <c:v>443.59509259232902</c:v>
                </c:pt>
                <c:pt idx="499">
                  <c:v>540.93691095767394</c:v>
                </c:pt>
                <c:pt idx="500">
                  <c:v>503.30445970311598</c:v>
                </c:pt>
                <c:pt idx="501">
                  <c:v>504.563272153897</c:v>
                </c:pt>
                <c:pt idx="502">
                  <c:v>457.33153760480405</c:v>
                </c:pt>
                <c:pt idx="503">
                  <c:v>346.11420799394597</c:v>
                </c:pt>
                <c:pt idx="504">
                  <c:v>464.927770990711</c:v>
                </c:pt>
                <c:pt idx="505">
                  <c:v>475.68957216055003</c:v>
                </c:pt>
                <c:pt idx="506">
                  <c:v>507.830627981372</c:v>
                </c:pt>
                <c:pt idx="507">
                  <c:v>417.17750147244294</c:v>
                </c:pt>
                <c:pt idx="508">
                  <c:v>302.20233610025798</c:v>
                </c:pt>
                <c:pt idx="509">
                  <c:v>427.28483062710001</c:v>
                </c:pt>
                <c:pt idx="510">
                  <c:v>549.43559928664001</c:v>
                </c:pt>
                <c:pt idx="511">
                  <c:v>340.40606928503405</c:v>
                </c:pt>
                <c:pt idx="512">
                  <c:v>507.75141000818002</c:v>
                </c:pt>
                <c:pt idx="513">
                  <c:v>487.07701836718002</c:v>
                </c:pt>
                <c:pt idx="514">
                  <c:v>455.59166773321903</c:v>
                </c:pt>
                <c:pt idx="515">
                  <c:v>434.76224013047096</c:v>
                </c:pt>
                <c:pt idx="516">
                  <c:v>528.72176716115393</c:v>
                </c:pt>
                <c:pt idx="517">
                  <c:v>493.95204144863305</c:v>
                </c:pt>
                <c:pt idx="518">
                  <c:v>373.33185121941199</c:v>
                </c:pt>
                <c:pt idx="519">
                  <c:v>396.17289214591699</c:v>
                </c:pt>
                <c:pt idx="520">
                  <c:v>450.21988390733901</c:v>
                </c:pt>
                <c:pt idx="521">
                  <c:v>480.96008543611401</c:v>
                </c:pt>
                <c:pt idx="522">
                  <c:v>332.51561528642998</c:v>
                </c:pt>
                <c:pt idx="523">
                  <c:v>320.95323756961</c:v>
                </c:pt>
                <c:pt idx="524">
                  <c:v>412.45097992360803</c:v>
                </c:pt>
                <c:pt idx="525">
                  <c:v>455.71218350755902</c:v>
                </c:pt>
                <c:pt idx="526">
                  <c:v>358.42039077443201</c:v>
                </c:pt>
                <c:pt idx="527">
                  <c:v>380.50131573434402</c:v>
                </c:pt>
                <c:pt idx="528">
                  <c:v>299.17234981332501</c:v>
                </c:pt>
                <c:pt idx="529">
                  <c:v>497.66382400961004</c:v>
                </c:pt>
                <c:pt idx="530">
                  <c:v>493.61521143869402</c:v>
                </c:pt>
                <c:pt idx="531">
                  <c:v>540.81139810619402</c:v>
                </c:pt>
                <c:pt idx="532">
                  <c:v>356.929892335575</c:v>
                </c:pt>
                <c:pt idx="533">
                  <c:v>492.42371118239998</c:v>
                </c:pt>
                <c:pt idx="534">
                  <c:v>407.96834315035795</c:v>
                </c:pt>
                <c:pt idx="535">
                  <c:v>445.42750825931796</c:v>
                </c:pt>
                <c:pt idx="536">
                  <c:v>462.80489426025002</c:v>
                </c:pt>
                <c:pt idx="537">
                  <c:v>503.77170170592001</c:v>
                </c:pt>
                <c:pt idx="538">
                  <c:v>529.53613294922604</c:v>
                </c:pt>
                <c:pt idx="539">
                  <c:v>452.99131028184502</c:v>
                </c:pt>
                <c:pt idx="540">
                  <c:v>433.81919901827996</c:v>
                </c:pt>
                <c:pt idx="541">
                  <c:v>305.97762889864401</c:v>
                </c:pt>
                <c:pt idx="542">
                  <c:v>463.90489334094701</c:v>
                </c:pt>
                <c:pt idx="543">
                  <c:v>523.99527051872803</c:v>
                </c:pt>
                <c:pt idx="544">
                  <c:v>461.31071673477197</c:v>
                </c:pt>
                <c:pt idx="545">
                  <c:v>479.755648718175</c:v>
                </c:pt>
                <c:pt idx="546">
                  <c:v>486.39202699076901</c:v>
                </c:pt>
                <c:pt idx="547">
                  <c:v>512.18359543926601</c:v>
                </c:pt>
                <c:pt idx="548">
                  <c:v>370.61161833874996</c:v>
                </c:pt>
                <c:pt idx="549">
                  <c:v>482.30645018945705</c:v>
                </c:pt>
                <c:pt idx="550">
                  <c:v>478.20312956470605</c:v>
                </c:pt>
                <c:pt idx="551">
                  <c:v>544.47314139166497</c:v>
                </c:pt>
                <c:pt idx="552">
                  <c:v>516.86602518579502</c:v>
                </c:pt>
                <c:pt idx="553">
                  <c:v>424.17080953492604</c:v>
                </c:pt>
                <c:pt idx="554">
                  <c:v>392.40905883391201</c:v>
                </c:pt>
                <c:pt idx="555">
                  <c:v>554.31862219159393</c:v>
                </c:pt>
                <c:pt idx="556">
                  <c:v>393.18837815597499</c:v>
                </c:pt>
                <c:pt idx="557">
                  <c:v>321.896883785689</c:v>
                </c:pt>
                <c:pt idx="558">
                  <c:v>454.41725096998505</c:v>
                </c:pt>
                <c:pt idx="559">
                  <c:v>558.82505836607993</c:v>
                </c:pt>
                <c:pt idx="560">
                  <c:v>502.888179220729</c:v>
                </c:pt>
                <c:pt idx="561">
                  <c:v>531.03866475728898</c:v>
                </c:pt>
                <c:pt idx="562">
                  <c:v>414.53444912183301</c:v>
                </c:pt>
                <c:pt idx="563">
                  <c:v>550.69789683226998</c:v>
                </c:pt>
                <c:pt idx="564">
                  <c:v>519.69167321155999</c:v>
                </c:pt>
                <c:pt idx="565">
                  <c:v>507.61922426010699</c:v>
                </c:pt>
                <c:pt idx="566">
                  <c:v>512.93957680676601</c:v>
                </c:pt>
                <c:pt idx="567">
                  <c:v>484.09833432616301</c:v>
                </c:pt>
                <c:pt idx="568">
                  <c:v>425.09601571086597</c:v>
                </c:pt>
                <c:pt idx="569">
                  <c:v>478.49468803431699</c:v>
                </c:pt>
                <c:pt idx="570">
                  <c:v>510.72878625572497</c:v>
                </c:pt>
                <c:pt idx="571">
                  <c:v>442.62941647635</c:v>
                </c:pt>
                <c:pt idx="572">
                  <c:v>437.249231389653</c:v>
                </c:pt>
                <c:pt idx="573">
                  <c:v>542.43299947858895</c:v>
                </c:pt>
                <c:pt idx="574">
                  <c:v>476.091794702426</c:v>
                </c:pt>
                <c:pt idx="575">
                  <c:v>433.15443837956894</c:v>
                </c:pt>
                <c:pt idx="576">
                  <c:v>539.87545538828704</c:v>
                </c:pt>
                <c:pt idx="577">
                  <c:v>418.06661887655798</c:v>
                </c:pt>
                <c:pt idx="578">
                  <c:v>510.58666991478799</c:v>
                </c:pt>
                <c:pt idx="579">
                  <c:v>460.28663953409296</c:v>
                </c:pt>
                <c:pt idx="580">
                  <c:v>406.75383706572501</c:v>
                </c:pt>
                <c:pt idx="581">
                  <c:v>392.79701801916303</c:v>
                </c:pt>
                <c:pt idx="582">
                  <c:v>527.15588101599803</c:v>
                </c:pt>
                <c:pt idx="583">
                  <c:v>477.40723599918203</c:v>
                </c:pt>
                <c:pt idx="584">
                  <c:v>383.09299279889899</c:v>
                </c:pt>
                <c:pt idx="585">
                  <c:v>472.402643785191</c:v>
                </c:pt>
                <c:pt idx="586">
                  <c:v>490.36897705453305</c:v>
                </c:pt>
                <c:pt idx="587">
                  <c:v>507.89015502702699</c:v>
                </c:pt>
                <c:pt idx="588">
                  <c:v>473.30019386062202</c:v>
                </c:pt>
                <c:pt idx="589">
                  <c:v>398.72855987844099</c:v>
                </c:pt>
                <c:pt idx="590">
                  <c:v>494.36729881576503</c:v>
                </c:pt>
                <c:pt idx="591">
                  <c:v>505.77432605860798</c:v>
                </c:pt>
                <c:pt idx="592">
                  <c:v>465.49855132366201</c:v>
                </c:pt>
                <c:pt idx="593">
                  <c:v>544.06901422507599</c:v>
                </c:pt>
                <c:pt idx="594">
                  <c:v>524.24176455635495</c:v>
                </c:pt>
                <c:pt idx="595">
                  <c:v>500.97259161896903</c:v>
                </c:pt>
                <c:pt idx="596">
                  <c:v>485.49472187031199</c:v>
                </c:pt>
                <c:pt idx="597">
                  <c:v>486.72163004385601</c:v>
                </c:pt>
                <c:pt idx="598">
                  <c:v>401.91192371113402</c:v>
                </c:pt>
                <c:pt idx="599">
                  <c:v>477.70773469254004</c:v>
                </c:pt>
                <c:pt idx="600">
                  <c:v>348.04685218229895</c:v>
                </c:pt>
                <c:pt idx="601">
                  <c:v>515.085799389513</c:v>
                </c:pt>
                <c:pt idx="602">
                  <c:v>516.29203115625501</c:v>
                </c:pt>
                <c:pt idx="603">
                  <c:v>527.01358612677097</c:v>
                </c:pt>
                <c:pt idx="604">
                  <c:v>571.12398943248104</c:v>
                </c:pt>
                <c:pt idx="605">
                  <c:v>458.65367202269596</c:v>
                </c:pt>
                <c:pt idx="606">
                  <c:v>497.72395347943603</c:v>
                </c:pt>
                <c:pt idx="607">
                  <c:v>525.417760314818</c:v>
                </c:pt>
                <c:pt idx="608">
                  <c:v>518.71283897051899</c:v>
                </c:pt>
                <c:pt idx="609">
                  <c:v>385.06249848606296</c:v>
                </c:pt>
                <c:pt idx="610">
                  <c:v>361.81899731867503</c:v>
                </c:pt>
                <c:pt idx="611">
                  <c:v>499.65004808320401</c:v>
                </c:pt>
                <c:pt idx="612">
                  <c:v>522.786516641091</c:v>
                </c:pt>
                <c:pt idx="613">
                  <c:v>512.86130211326804</c:v>
                </c:pt>
                <c:pt idx="614">
                  <c:v>482.56362692179698</c:v>
                </c:pt>
                <c:pt idx="615">
                  <c:v>448.01304488762298</c:v>
                </c:pt>
                <c:pt idx="616">
                  <c:v>437.03728441904298</c:v>
                </c:pt>
                <c:pt idx="617">
                  <c:v>489.762289640262</c:v>
                </c:pt>
                <c:pt idx="618">
                  <c:v>576.05637321186305</c:v>
                </c:pt>
                <c:pt idx="619">
                  <c:v>429.59406941866297</c:v>
                </c:pt>
                <c:pt idx="620">
                  <c:v>462.19576327359101</c:v>
                </c:pt>
                <c:pt idx="621">
                  <c:v>469.09511990138003</c:v>
                </c:pt>
                <c:pt idx="622">
                  <c:v>534.82923822428802</c:v>
                </c:pt>
                <c:pt idx="623">
                  <c:v>534.04473582615003</c:v>
                </c:pt>
                <c:pt idx="624">
                  <c:v>480.18716956128401</c:v>
                </c:pt>
                <c:pt idx="625">
                  <c:v>501.68996875963398</c:v>
                </c:pt>
                <c:pt idx="626">
                  <c:v>480.45455859418695</c:v>
                </c:pt>
                <c:pt idx="627">
                  <c:v>301.40187809526202</c:v>
                </c:pt>
                <c:pt idx="628">
                  <c:v>284.49531364502798</c:v>
                </c:pt>
                <c:pt idx="629">
                  <c:v>486.501235398473</c:v>
                </c:pt>
                <c:pt idx="630">
                  <c:v>509.55728388392401</c:v>
                </c:pt>
                <c:pt idx="631">
                  <c:v>503.978497386171</c:v>
                </c:pt>
                <c:pt idx="632">
                  <c:v>488.46139236214805</c:v>
                </c:pt>
                <c:pt idx="633">
                  <c:v>425.26904513549198</c:v>
                </c:pt>
                <c:pt idx="634">
                  <c:v>452.74721816072196</c:v>
                </c:pt>
                <c:pt idx="635">
                  <c:v>491.08682532684395</c:v>
                </c:pt>
                <c:pt idx="636">
                  <c:v>363.35890274058102</c:v>
                </c:pt>
                <c:pt idx="637">
                  <c:v>526.67707331855502</c:v>
                </c:pt>
                <c:pt idx="638">
                  <c:v>409.54620044072101</c:v>
                </c:pt>
                <c:pt idx="639">
                  <c:v>484.36659932492802</c:v>
                </c:pt>
                <c:pt idx="640">
                  <c:v>525.72546695231699</c:v>
                </c:pt>
                <c:pt idx="641">
                  <c:v>539.38432396540304</c:v>
                </c:pt>
                <c:pt idx="642">
                  <c:v>515.81283834275996</c:v>
                </c:pt>
                <c:pt idx="643">
                  <c:v>532.043486550343</c:v>
                </c:pt>
                <c:pt idx="644">
                  <c:v>313.02347422698</c:v>
                </c:pt>
                <c:pt idx="645">
                  <c:v>409.45158053054803</c:v>
                </c:pt>
                <c:pt idx="646">
                  <c:v>430.69544756507401</c:v>
                </c:pt>
                <c:pt idx="647">
                  <c:v>435.834024772661</c:v>
                </c:pt>
                <c:pt idx="648">
                  <c:v>504.49385548313802</c:v>
                </c:pt>
                <c:pt idx="649">
                  <c:v>365.55541244686202</c:v>
                </c:pt>
                <c:pt idx="650">
                  <c:v>505.32582812823603</c:v>
                </c:pt>
                <c:pt idx="651">
                  <c:v>311.933995323761</c:v>
                </c:pt>
                <c:pt idx="652">
                  <c:v>410.570990691899</c:v>
                </c:pt>
                <c:pt idx="653">
                  <c:v>313.71998398194</c:v>
                </c:pt>
                <c:pt idx="654">
                  <c:v>368.831822340043</c:v>
                </c:pt>
                <c:pt idx="655">
                  <c:v>363.96152263705903</c:v>
                </c:pt>
                <c:pt idx="656">
                  <c:v>488.51115509669398</c:v>
                </c:pt>
                <c:pt idx="657">
                  <c:v>492.917786512698</c:v>
                </c:pt>
                <c:pt idx="658">
                  <c:v>368.65534997769299</c:v>
                </c:pt>
                <c:pt idx="659">
                  <c:v>491.54770794729598</c:v>
                </c:pt>
                <c:pt idx="660">
                  <c:v>537.30964654322804</c:v>
                </c:pt>
                <c:pt idx="661">
                  <c:v>528.71068300936702</c:v>
                </c:pt>
                <c:pt idx="662">
                  <c:v>516.20654566370797</c:v>
                </c:pt>
                <c:pt idx="663">
                  <c:v>442.57224240372102</c:v>
                </c:pt>
                <c:pt idx="664">
                  <c:v>403.539785688238</c:v>
                </c:pt>
                <c:pt idx="665">
                  <c:v>518.32718236370499</c:v>
                </c:pt>
                <c:pt idx="666">
                  <c:v>380.45111818021303</c:v>
                </c:pt>
                <c:pt idx="667">
                  <c:v>542.30562500671704</c:v>
                </c:pt>
                <c:pt idx="668">
                  <c:v>409.0708205116</c:v>
                </c:pt>
                <c:pt idx="669">
                  <c:v>506.09598517380999</c:v>
                </c:pt>
                <c:pt idx="670">
                  <c:v>356.12003308391303</c:v>
                </c:pt>
                <c:pt idx="671">
                  <c:v>534.19803217732692</c:v>
                </c:pt>
                <c:pt idx="672">
                  <c:v>462.03925514836499</c:v>
                </c:pt>
                <c:pt idx="673">
                  <c:v>464.45778964108899</c:v>
                </c:pt>
                <c:pt idx="674">
                  <c:v>513.01505591494299</c:v>
                </c:pt>
                <c:pt idx="675">
                  <c:v>414.22530058956698</c:v>
                </c:pt>
                <c:pt idx="676">
                  <c:v>342.60509973898297</c:v>
                </c:pt>
                <c:pt idx="677">
                  <c:v>434.20741591477804</c:v>
                </c:pt>
                <c:pt idx="678">
                  <c:v>442.74258425631297</c:v>
                </c:pt>
                <c:pt idx="679">
                  <c:v>470.49363414997498</c:v>
                </c:pt>
                <c:pt idx="680">
                  <c:v>433.76821311485901</c:v>
                </c:pt>
                <c:pt idx="681">
                  <c:v>490.482683520742</c:v>
                </c:pt>
                <c:pt idx="682">
                  <c:v>484.68544566022001</c:v>
                </c:pt>
                <c:pt idx="683">
                  <c:v>300.130623047641</c:v>
                </c:pt>
                <c:pt idx="684">
                  <c:v>467.63130120954406</c:v>
                </c:pt>
                <c:pt idx="685">
                  <c:v>527.26081194687106</c:v>
                </c:pt>
                <c:pt idx="686">
                  <c:v>298.843105495945</c:v>
                </c:pt>
                <c:pt idx="687">
                  <c:v>522.609075281998</c:v>
                </c:pt>
                <c:pt idx="688">
                  <c:v>548.22853023065693</c:v>
                </c:pt>
                <c:pt idx="689">
                  <c:v>505.621848277369</c:v>
                </c:pt>
                <c:pt idx="690">
                  <c:v>546.02936748540503</c:v>
                </c:pt>
                <c:pt idx="691">
                  <c:v>489.67862482346703</c:v>
                </c:pt>
                <c:pt idx="692">
                  <c:v>498.87874243179505</c:v>
                </c:pt>
                <c:pt idx="693">
                  <c:v>500.10609363768702</c:v>
                </c:pt>
                <c:pt idx="694">
                  <c:v>352.55193448351702</c:v>
                </c:pt>
                <c:pt idx="695">
                  <c:v>355.70962472781503</c:v>
                </c:pt>
                <c:pt idx="696">
                  <c:v>496.959394862755</c:v>
                </c:pt>
                <c:pt idx="697">
                  <c:v>318.93246970832598</c:v>
                </c:pt>
                <c:pt idx="698">
                  <c:v>528.69750610280198</c:v>
                </c:pt>
                <c:pt idx="699">
                  <c:v>508.20005606874599</c:v>
                </c:pt>
                <c:pt idx="700">
                  <c:v>505.27604735080001</c:v>
                </c:pt>
                <c:pt idx="701">
                  <c:v>512.98346095150998</c:v>
                </c:pt>
                <c:pt idx="702">
                  <c:v>462.39236429354503</c:v>
                </c:pt>
                <c:pt idx="703">
                  <c:v>429.03322366782902</c:v>
                </c:pt>
                <c:pt idx="704">
                  <c:v>507.20485345906002</c:v>
                </c:pt>
                <c:pt idx="705">
                  <c:v>515.80435828866996</c:v>
                </c:pt>
                <c:pt idx="706">
                  <c:v>536.96850419528198</c:v>
                </c:pt>
                <c:pt idx="707">
                  <c:v>463.60030988577398</c:v>
                </c:pt>
                <c:pt idx="708">
                  <c:v>521.04768106425695</c:v>
                </c:pt>
                <c:pt idx="709">
                  <c:v>543.66302347965507</c:v>
                </c:pt>
                <c:pt idx="710">
                  <c:v>573.90350366686403</c:v>
                </c:pt>
                <c:pt idx="711">
                  <c:v>536.67622004253701</c:v>
                </c:pt>
                <c:pt idx="712">
                  <c:v>446.45575327811298</c:v>
                </c:pt>
                <c:pt idx="713">
                  <c:v>522.14497389813198</c:v>
                </c:pt>
                <c:pt idx="714">
                  <c:v>356.442419535635</c:v>
                </c:pt>
                <c:pt idx="715">
                  <c:v>423.01218027975597</c:v>
                </c:pt>
                <c:pt idx="716">
                  <c:v>477.57765628344504</c:v>
                </c:pt>
                <c:pt idx="717">
                  <c:v>447.55589935557197</c:v>
                </c:pt>
                <c:pt idx="718">
                  <c:v>432.33135860909499</c:v>
                </c:pt>
                <c:pt idx="719">
                  <c:v>423.41119893504197</c:v>
                </c:pt>
                <c:pt idx="720">
                  <c:v>442.94582305423296</c:v>
                </c:pt>
                <c:pt idx="721">
                  <c:v>535.34063520067002</c:v>
                </c:pt>
                <c:pt idx="722">
                  <c:v>445.272394140345</c:v>
                </c:pt>
                <c:pt idx="723">
                  <c:v>478.19778902943102</c:v>
                </c:pt>
                <c:pt idx="724">
                  <c:v>494.94762289632899</c:v>
                </c:pt>
                <c:pt idx="725">
                  <c:v>471.45520257024504</c:v>
                </c:pt>
                <c:pt idx="726">
                  <c:v>506.13205788701896</c:v>
                </c:pt>
                <c:pt idx="727">
                  <c:v>522.79487155454501</c:v>
                </c:pt>
                <c:pt idx="728">
                  <c:v>375.73746532343</c:v>
                </c:pt>
                <c:pt idx="729">
                  <c:v>386.98873193498002</c:v>
                </c:pt>
                <c:pt idx="730">
                  <c:v>323.459741464253</c:v>
                </c:pt>
                <c:pt idx="731">
                  <c:v>407.26134739098597</c:v>
                </c:pt>
                <c:pt idx="732">
                  <c:v>458.86039549579505</c:v>
                </c:pt>
                <c:pt idx="733">
                  <c:v>502.314320393353</c:v>
                </c:pt>
                <c:pt idx="734">
                  <c:v>512.06396939014599</c:v>
                </c:pt>
                <c:pt idx="735">
                  <c:v>364.87353452204201</c:v>
                </c:pt>
                <c:pt idx="736">
                  <c:v>457.86417479032099</c:v>
                </c:pt>
                <c:pt idx="737">
                  <c:v>515.989524329387</c:v>
                </c:pt>
                <c:pt idx="738">
                  <c:v>445.7280192764</c:v>
                </c:pt>
                <c:pt idx="739">
                  <c:v>328.664251372938</c:v>
                </c:pt>
                <c:pt idx="740">
                  <c:v>421.95417977536499</c:v>
                </c:pt>
                <c:pt idx="741">
                  <c:v>445.28605164274001</c:v>
                </c:pt>
                <c:pt idx="742">
                  <c:v>547.837547279619</c:v>
                </c:pt>
                <c:pt idx="743">
                  <c:v>432.16885498582599</c:v>
                </c:pt>
                <c:pt idx="744">
                  <c:v>506.86189803794201</c:v>
                </c:pt>
                <c:pt idx="745">
                  <c:v>478.58647738741098</c:v>
                </c:pt>
                <c:pt idx="746">
                  <c:v>449.55575286257596</c:v>
                </c:pt>
                <c:pt idx="747">
                  <c:v>491.02162514958201</c:v>
                </c:pt>
                <c:pt idx="748">
                  <c:v>469.69224137454404</c:v>
                </c:pt>
                <c:pt idx="749">
                  <c:v>361.102866034665</c:v>
                </c:pt>
                <c:pt idx="750">
                  <c:v>467.62766823224899</c:v>
                </c:pt>
                <c:pt idx="751">
                  <c:v>492.54394713286098</c:v>
                </c:pt>
                <c:pt idx="752">
                  <c:v>411.13508527375598</c:v>
                </c:pt>
                <c:pt idx="753">
                  <c:v>516.55355740702601</c:v>
                </c:pt>
                <c:pt idx="754">
                  <c:v>554.57329876470101</c:v>
                </c:pt>
                <c:pt idx="755">
                  <c:v>352.24888733880999</c:v>
                </c:pt>
                <c:pt idx="756">
                  <c:v>476.49093251552006</c:v>
                </c:pt>
                <c:pt idx="757">
                  <c:v>529.33452849692503</c:v>
                </c:pt>
                <c:pt idx="758">
                  <c:v>510.24727846732605</c:v>
                </c:pt>
                <c:pt idx="759">
                  <c:v>444.84085490264602</c:v>
                </c:pt>
                <c:pt idx="760">
                  <c:v>441.19841602270395</c:v>
                </c:pt>
                <c:pt idx="761">
                  <c:v>465.50811671061899</c:v>
                </c:pt>
                <c:pt idx="762">
                  <c:v>537.09062571501306</c:v>
                </c:pt>
                <c:pt idx="763">
                  <c:v>452.13054742059302</c:v>
                </c:pt>
                <c:pt idx="764">
                  <c:v>535.73839364406001</c:v>
                </c:pt>
                <c:pt idx="765">
                  <c:v>328.50075724246699</c:v>
                </c:pt>
                <c:pt idx="766">
                  <c:v>386.80322874381005</c:v>
                </c:pt>
                <c:pt idx="767">
                  <c:v>481.01842887860602</c:v>
                </c:pt>
                <c:pt idx="768">
                  <c:v>512.73109959528301</c:v>
                </c:pt>
                <c:pt idx="769">
                  <c:v>358.07099588822797</c:v>
                </c:pt>
                <c:pt idx="770">
                  <c:v>447.82182761954294</c:v>
                </c:pt>
                <c:pt idx="771">
                  <c:v>416.94389882439395</c:v>
                </c:pt>
                <c:pt idx="772">
                  <c:v>482.80788579325201</c:v>
                </c:pt>
                <c:pt idx="773">
                  <c:v>500.600569247517</c:v>
                </c:pt>
                <c:pt idx="774">
                  <c:v>468.53039265743098</c:v>
                </c:pt>
                <c:pt idx="775">
                  <c:v>390.915863426687</c:v>
                </c:pt>
                <c:pt idx="776">
                  <c:v>558.863912117062</c:v>
                </c:pt>
                <c:pt idx="777">
                  <c:v>524.72761590445702</c:v>
                </c:pt>
                <c:pt idx="778">
                  <c:v>341.74698157777203</c:v>
                </c:pt>
                <c:pt idx="779">
                  <c:v>480.15476117543301</c:v>
                </c:pt>
                <c:pt idx="780">
                  <c:v>457.17394461528801</c:v>
                </c:pt>
                <c:pt idx="781">
                  <c:v>565.41423334776096</c:v>
                </c:pt>
                <c:pt idx="782">
                  <c:v>493.04311330114098</c:v>
                </c:pt>
                <c:pt idx="783">
                  <c:v>512.54992493655402</c:v>
                </c:pt>
                <c:pt idx="784">
                  <c:v>491.972420193684</c:v>
                </c:pt>
                <c:pt idx="785">
                  <c:v>493.74084577834196</c:v>
                </c:pt>
                <c:pt idx="786">
                  <c:v>320.896741515656</c:v>
                </c:pt>
                <c:pt idx="787">
                  <c:v>465.56688415559597</c:v>
                </c:pt>
                <c:pt idx="788">
                  <c:v>602.16601405996994</c:v>
                </c:pt>
                <c:pt idx="789">
                  <c:v>532.35908344103007</c:v>
                </c:pt>
                <c:pt idx="790">
                  <c:v>500.53676355658604</c:v>
                </c:pt>
                <c:pt idx="791">
                  <c:v>412.50484589416703</c:v>
                </c:pt>
                <c:pt idx="792">
                  <c:v>542.37556061461908</c:v>
                </c:pt>
                <c:pt idx="793">
                  <c:v>430.700742285096</c:v>
                </c:pt>
                <c:pt idx="794">
                  <c:v>325.513937007675</c:v>
                </c:pt>
                <c:pt idx="795">
                  <c:v>459.32420217158096</c:v>
                </c:pt>
                <c:pt idx="796">
                  <c:v>398.39917759184902</c:v>
                </c:pt>
                <c:pt idx="797">
                  <c:v>295.25433963342698</c:v>
                </c:pt>
                <c:pt idx="798">
                  <c:v>485.46085678406303</c:v>
                </c:pt>
                <c:pt idx="799">
                  <c:v>469.769073668847</c:v>
                </c:pt>
                <c:pt idx="800">
                  <c:v>522.67547350304301</c:v>
                </c:pt>
                <c:pt idx="801">
                  <c:v>436.71447895607503</c:v>
                </c:pt>
                <c:pt idx="802">
                  <c:v>504.981211977106</c:v>
                </c:pt>
                <c:pt idx="803">
                  <c:v>400.81052666856903</c:v>
                </c:pt>
                <c:pt idx="804">
                  <c:v>499.648063037128</c:v>
                </c:pt>
                <c:pt idx="805">
                  <c:v>477.57526364139704</c:v>
                </c:pt>
                <c:pt idx="806">
                  <c:v>364.19050301927302</c:v>
                </c:pt>
                <c:pt idx="807">
                  <c:v>466.77405991920904</c:v>
                </c:pt>
                <c:pt idx="808">
                  <c:v>537.35674204305599</c:v>
                </c:pt>
                <c:pt idx="809">
                  <c:v>539.94896712836601</c:v>
                </c:pt>
                <c:pt idx="810">
                  <c:v>349.76020282289295</c:v>
                </c:pt>
                <c:pt idx="811">
                  <c:v>480.31811270699205</c:v>
                </c:pt>
                <c:pt idx="812">
                  <c:v>490.34511492874594</c:v>
                </c:pt>
                <c:pt idx="813">
                  <c:v>477.71726036303102</c:v>
                </c:pt>
                <c:pt idx="814">
                  <c:v>454.56513825281695</c:v>
                </c:pt>
                <c:pt idx="815">
                  <c:v>460.56652153341599</c:v>
                </c:pt>
                <c:pt idx="816">
                  <c:v>491.76454865290395</c:v>
                </c:pt>
                <c:pt idx="817">
                  <c:v>487.09479795486601</c:v>
                </c:pt>
                <c:pt idx="818">
                  <c:v>502.97710129830602</c:v>
                </c:pt>
                <c:pt idx="819">
                  <c:v>466.79463693768304</c:v>
                </c:pt>
                <c:pt idx="820">
                  <c:v>515.22714754356207</c:v>
                </c:pt>
                <c:pt idx="821">
                  <c:v>433.93481426700498</c:v>
                </c:pt>
                <c:pt idx="822">
                  <c:v>535.63447260546093</c:v>
                </c:pt>
                <c:pt idx="823">
                  <c:v>385.05483487415603</c:v>
                </c:pt>
                <c:pt idx="824">
                  <c:v>463.67784191963699</c:v>
                </c:pt>
                <c:pt idx="825">
                  <c:v>479.744883834208</c:v>
                </c:pt>
                <c:pt idx="826">
                  <c:v>403.08402057525097</c:v>
                </c:pt>
                <c:pt idx="827">
                  <c:v>506.16311790672904</c:v>
                </c:pt>
                <c:pt idx="828">
                  <c:v>403.140745244063</c:v>
                </c:pt>
                <c:pt idx="829">
                  <c:v>398.13706469382799</c:v>
                </c:pt>
                <c:pt idx="830">
                  <c:v>322.77537405026698</c:v>
                </c:pt>
                <c:pt idx="831">
                  <c:v>327.57808677792104</c:v>
                </c:pt>
                <c:pt idx="832">
                  <c:v>391.92266839504003</c:v>
                </c:pt>
                <c:pt idx="833">
                  <c:v>440.35809043207001</c:v>
                </c:pt>
                <c:pt idx="834">
                  <c:v>359.74873758492498</c:v>
                </c:pt>
                <c:pt idx="835">
                  <c:v>540.17164843196599</c:v>
                </c:pt>
                <c:pt idx="836">
                  <c:v>450.22740628185801</c:v>
                </c:pt>
                <c:pt idx="837">
                  <c:v>468.44059697656201</c:v>
                </c:pt>
                <c:pt idx="838">
                  <c:v>415.63686445100399</c:v>
                </c:pt>
                <c:pt idx="839">
                  <c:v>512.54448140574004</c:v>
                </c:pt>
                <c:pt idx="840">
                  <c:v>406.10087469486803</c:v>
                </c:pt>
                <c:pt idx="841">
                  <c:v>397.126783265293</c:v>
                </c:pt>
                <c:pt idx="842">
                  <c:v>519.399404497977</c:v>
                </c:pt>
                <c:pt idx="843">
                  <c:v>333.78462201344001</c:v>
                </c:pt>
                <c:pt idx="844">
                  <c:v>506.19951548416401</c:v>
                </c:pt>
                <c:pt idx="845">
                  <c:v>386.34015862401998</c:v>
                </c:pt>
                <c:pt idx="846">
                  <c:v>332.49298636624104</c:v>
                </c:pt>
                <c:pt idx="847">
                  <c:v>378.70444459694801</c:v>
                </c:pt>
                <c:pt idx="848">
                  <c:v>365.51824876312901</c:v>
                </c:pt>
                <c:pt idx="849">
                  <c:v>521.37602681769795</c:v>
                </c:pt>
                <c:pt idx="850">
                  <c:v>465.20890372470802</c:v>
                </c:pt>
                <c:pt idx="851">
                  <c:v>517.99095912436803</c:v>
                </c:pt>
                <c:pt idx="852">
                  <c:v>478.52783068781605</c:v>
                </c:pt>
                <c:pt idx="853">
                  <c:v>461.33026340643005</c:v>
                </c:pt>
                <c:pt idx="854">
                  <c:v>436.83459429764298</c:v>
                </c:pt>
                <c:pt idx="855">
                  <c:v>528.98680529302499</c:v>
                </c:pt>
                <c:pt idx="856">
                  <c:v>489.26470726978101</c:v>
                </c:pt>
                <c:pt idx="857">
                  <c:v>455.67333237999998</c:v>
                </c:pt>
                <c:pt idx="858">
                  <c:v>375.595821522064</c:v>
                </c:pt>
                <c:pt idx="859">
                  <c:v>514.62814319270296</c:v>
                </c:pt>
                <c:pt idx="860">
                  <c:v>520.27094625706297</c:v>
                </c:pt>
                <c:pt idx="861">
                  <c:v>376.26708248353299</c:v>
                </c:pt>
                <c:pt idx="862">
                  <c:v>522.07615648829801</c:v>
                </c:pt>
                <c:pt idx="863">
                  <c:v>474.01988043911604</c:v>
                </c:pt>
                <c:pt idx="864">
                  <c:v>516.13759854249702</c:v>
                </c:pt>
                <c:pt idx="865">
                  <c:v>502.79260432199402</c:v>
                </c:pt>
                <c:pt idx="866">
                  <c:v>532.79704578499502</c:v>
                </c:pt>
                <c:pt idx="867">
                  <c:v>443.15416786493603</c:v>
                </c:pt>
                <c:pt idx="868">
                  <c:v>470.94465264093901</c:v>
                </c:pt>
                <c:pt idx="869">
                  <c:v>531.38175416163801</c:v>
                </c:pt>
                <c:pt idx="870">
                  <c:v>388.05273610797502</c:v>
                </c:pt>
                <c:pt idx="871">
                  <c:v>442.62494445651396</c:v>
                </c:pt>
                <c:pt idx="872">
                  <c:v>421.12411958655997</c:v>
                </c:pt>
                <c:pt idx="873">
                  <c:v>490.60353654974597</c:v>
                </c:pt>
                <c:pt idx="874">
                  <c:v>399.20580748591897</c:v>
                </c:pt>
                <c:pt idx="875">
                  <c:v>385.32985053325206</c:v>
                </c:pt>
                <c:pt idx="876">
                  <c:v>475.29658257877497</c:v>
                </c:pt>
                <c:pt idx="877">
                  <c:v>479.52546088142003</c:v>
                </c:pt>
                <c:pt idx="878">
                  <c:v>388.03679379112202</c:v>
                </c:pt>
                <c:pt idx="879">
                  <c:v>477.40938423218699</c:v>
                </c:pt>
                <c:pt idx="880">
                  <c:v>405.87503329491096</c:v>
                </c:pt>
                <c:pt idx="881">
                  <c:v>482.03391102203801</c:v>
                </c:pt>
                <c:pt idx="882">
                  <c:v>412.00716487230801</c:v>
                </c:pt>
                <c:pt idx="883">
                  <c:v>445.97819753781999</c:v>
                </c:pt>
                <c:pt idx="884">
                  <c:v>482.05765537378699</c:v>
                </c:pt>
                <c:pt idx="885">
                  <c:v>449.58085278541</c:v>
                </c:pt>
                <c:pt idx="886">
                  <c:v>416.22649822006997</c:v>
                </c:pt>
                <c:pt idx="887">
                  <c:v>470.24726516068006</c:v>
                </c:pt>
                <c:pt idx="888">
                  <c:v>499.48408591863802</c:v>
                </c:pt>
                <c:pt idx="889">
                  <c:v>426.87247122502299</c:v>
                </c:pt>
                <c:pt idx="890">
                  <c:v>458.82401470126899</c:v>
                </c:pt>
                <c:pt idx="891">
                  <c:v>393.59599900652</c:v>
                </c:pt>
                <c:pt idx="892">
                  <c:v>514.38104697352696</c:v>
                </c:pt>
                <c:pt idx="893">
                  <c:v>415.761544503381</c:v>
                </c:pt>
                <c:pt idx="894">
                  <c:v>358.49419245300601</c:v>
                </c:pt>
                <c:pt idx="895">
                  <c:v>388.60323037069799</c:v>
                </c:pt>
                <c:pt idx="896">
                  <c:v>487.48771227468001</c:v>
                </c:pt>
                <c:pt idx="897">
                  <c:v>369.71306057114901</c:v>
                </c:pt>
                <c:pt idx="898">
                  <c:v>470.25971527840096</c:v>
                </c:pt>
                <c:pt idx="899">
                  <c:v>539.20540041634604</c:v>
                </c:pt>
                <c:pt idx="900">
                  <c:v>452.06762425667</c:v>
                </c:pt>
                <c:pt idx="901">
                  <c:v>468.74497660798801</c:v>
                </c:pt>
                <c:pt idx="902">
                  <c:v>523.79081917459803</c:v>
                </c:pt>
                <c:pt idx="903">
                  <c:v>344.57257828016299</c:v>
                </c:pt>
                <c:pt idx="904">
                  <c:v>385.08235003561697</c:v>
                </c:pt>
                <c:pt idx="905">
                  <c:v>422.66760934101802</c:v>
                </c:pt>
                <c:pt idx="906">
                  <c:v>384.10987249681398</c:v>
                </c:pt>
                <c:pt idx="907">
                  <c:v>363.88872120375197</c:v>
                </c:pt>
                <c:pt idx="908">
                  <c:v>495.45148963592197</c:v>
                </c:pt>
                <c:pt idx="909">
                  <c:v>446.43761825695401</c:v>
                </c:pt>
                <c:pt idx="910">
                  <c:v>378.15864015909602</c:v>
                </c:pt>
                <c:pt idx="911">
                  <c:v>484.53287776190103</c:v>
                </c:pt>
                <c:pt idx="912">
                  <c:v>437.108777586884</c:v>
                </c:pt>
                <c:pt idx="913">
                  <c:v>374.805378241418</c:v>
                </c:pt>
                <c:pt idx="914">
                  <c:v>496.13125669542302</c:v>
                </c:pt>
                <c:pt idx="915">
                  <c:v>419.54527594307297</c:v>
                </c:pt>
                <c:pt idx="916">
                  <c:v>481.919328346528</c:v>
                </c:pt>
                <c:pt idx="917">
                  <c:v>473.49997356087204</c:v>
                </c:pt>
                <c:pt idx="918">
                  <c:v>506.80365624177904</c:v>
                </c:pt>
                <c:pt idx="919">
                  <c:v>355.23783936885798</c:v>
                </c:pt>
                <c:pt idx="920">
                  <c:v>370.52745070954205</c:v>
                </c:pt>
                <c:pt idx="921">
                  <c:v>534.36961368163702</c:v>
                </c:pt>
                <c:pt idx="922">
                  <c:v>493.33992053298806</c:v>
                </c:pt>
                <c:pt idx="923">
                  <c:v>410.53074627683498</c:v>
                </c:pt>
                <c:pt idx="924">
                  <c:v>541.03920545180597</c:v>
                </c:pt>
                <c:pt idx="925">
                  <c:v>354.08949813328297</c:v>
                </c:pt>
                <c:pt idx="926">
                  <c:v>499.55023618855301</c:v>
                </c:pt>
                <c:pt idx="927">
                  <c:v>439.93337340926496</c:v>
                </c:pt>
                <c:pt idx="928">
                  <c:v>409.94081024276898</c:v>
                </c:pt>
                <c:pt idx="929">
                  <c:v>338.79417870892195</c:v>
                </c:pt>
                <c:pt idx="930">
                  <c:v>298.39356428593101</c:v>
                </c:pt>
                <c:pt idx="931">
                  <c:v>534.94814226363201</c:v>
                </c:pt>
                <c:pt idx="932">
                  <c:v>341.55023489880705</c:v>
                </c:pt>
                <c:pt idx="933">
                  <c:v>463.75615083128997</c:v>
                </c:pt>
                <c:pt idx="934">
                  <c:v>528.91476061540106</c:v>
                </c:pt>
                <c:pt idx="935">
                  <c:v>506.52923645039402</c:v>
                </c:pt>
                <c:pt idx="936">
                  <c:v>354.22128829185499</c:v>
                </c:pt>
                <c:pt idx="937">
                  <c:v>421.676518930128</c:v>
                </c:pt>
                <c:pt idx="938">
                  <c:v>511.37791190715501</c:v>
                </c:pt>
                <c:pt idx="939">
                  <c:v>484.22709025816897</c:v>
                </c:pt>
                <c:pt idx="940">
                  <c:v>498.20739328158595</c:v>
                </c:pt>
                <c:pt idx="941">
                  <c:v>531.67115662374408</c:v>
                </c:pt>
                <c:pt idx="942">
                  <c:v>480.83406478296303</c:v>
                </c:pt>
                <c:pt idx="943">
                  <c:v>441.08601680978796</c:v>
                </c:pt>
                <c:pt idx="944">
                  <c:v>384.136086494045</c:v>
                </c:pt>
                <c:pt idx="945">
                  <c:v>545.44812111183103</c:v>
                </c:pt>
                <c:pt idx="946">
                  <c:v>531.62475561921792</c:v>
                </c:pt>
                <c:pt idx="947">
                  <c:v>540.24312716158602</c:v>
                </c:pt>
                <c:pt idx="948">
                  <c:v>382.20228362938701</c:v>
                </c:pt>
                <c:pt idx="949">
                  <c:v>477.25226891205602</c:v>
                </c:pt>
                <c:pt idx="950">
                  <c:v>510.75123371036005</c:v>
                </c:pt>
                <c:pt idx="951">
                  <c:v>393.32000272852497</c:v>
                </c:pt>
                <c:pt idx="952">
                  <c:v>512.86522183410898</c:v>
                </c:pt>
                <c:pt idx="953">
                  <c:v>463.41975220748702</c:v>
                </c:pt>
                <c:pt idx="954">
                  <c:v>536.73414259476203</c:v>
                </c:pt>
                <c:pt idx="955">
                  <c:v>456.66246213276099</c:v>
                </c:pt>
                <c:pt idx="956">
                  <c:v>461.90014992408601</c:v>
                </c:pt>
                <c:pt idx="957">
                  <c:v>462.91799667819998</c:v>
                </c:pt>
                <c:pt idx="958">
                  <c:v>349.17376553988498</c:v>
                </c:pt>
                <c:pt idx="959">
                  <c:v>560.19214348993</c:v>
                </c:pt>
                <c:pt idx="960">
                  <c:v>543.06039827577104</c:v>
                </c:pt>
                <c:pt idx="961">
                  <c:v>510.98028510605002</c:v>
                </c:pt>
                <c:pt idx="962">
                  <c:v>397.64069328023305</c:v>
                </c:pt>
                <c:pt idx="963">
                  <c:v>478.97582498052799</c:v>
                </c:pt>
                <c:pt idx="964">
                  <c:v>428.49659126358398</c:v>
                </c:pt>
                <c:pt idx="965">
                  <c:v>420.46182987802399</c:v>
                </c:pt>
                <c:pt idx="966">
                  <c:v>503.397859885993</c:v>
                </c:pt>
                <c:pt idx="967">
                  <c:v>517.37916939916204</c:v>
                </c:pt>
                <c:pt idx="968">
                  <c:v>505.13373751708502</c:v>
                </c:pt>
                <c:pt idx="969">
                  <c:v>538.74889929625806</c:v>
                </c:pt>
                <c:pt idx="970">
                  <c:v>517.43240806814697</c:v>
                </c:pt>
                <c:pt idx="971">
                  <c:v>553.56834220233304</c:v>
                </c:pt>
                <c:pt idx="972">
                  <c:v>508.59961481516598</c:v>
                </c:pt>
                <c:pt idx="973">
                  <c:v>510.63870189515598</c:v>
                </c:pt>
                <c:pt idx="974">
                  <c:v>510.44983972727999</c:v>
                </c:pt>
                <c:pt idx="975">
                  <c:v>490.8185998024</c:v>
                </c:pt>
                <c:pt idx="976">
                  <c:v>484.02087353169702</c:v>
                </c:pt>
                <c:pt idx="977">
                  <c:v>474.09033350109399</c:v>
                </c:pt>
                <c:pt idx="978">
                  <c:v>538.46296285927394</c:v>
                </c:pt>
                <c:pt idx="979">
                  <c:v>514.09437738438203</c:v>
                </c:pt>
                <c:pt idx="980">
                  <c:v>437.401164384651</c:v>
                </c:pt>
                <c:pt idx="981">
                  <c:v>454.521940265323</c:v>
                </c:pt>
                <c:pt idx="982">
                  <c:v>440.500730408121</c:v>
                </c:pt>
                <c:pt idx="983">
                  <c:v>469.69610021918101</c:v>
                </c:pt>
                <c:pt idx="984">
                  <c:v>486.23756416072206</c:v>
                </c:pt>
                <c:pt idx="985">
                  <c:v>546.23087705523801</c:v>
                </c:pt>
                <c:pt idx="986">
                  <c:v>493.27390455743296</c:v>
                </c:pt>
                <c:pt idx="987">
                  <c:v>316.58975427581601</c:v>
                </c:pt>
                <c:pt idx="988">
                  <c:v>528.96068693541304</c:v>
                </c:pt>
                <c:pt idx="989">
                  <c:v>306.42987619019601</c:v>
                </c:pt>
                <c:pt idx="990">
                  <c:v>518.81193711496894</c:v>
                </c:pt>
                <c:pt idx="991">
                  <c:v>498.33581355240295</c:v>
                </c:pt>
                <c:pt idx="992">
                  <c:v>431.52301930141499</c:v>
                </c:pt>
                <c:pt idx="993">
                  <c:v>516.140573892514</c:v>
                </c:pt>
                <c:pt idx="994">
                  <c:v>459.98838500624697</c:v>
                </c:pt>
                <c:pt idx="995">
                  <c:v>451.52871847483999</c:v>
                </c:pt>
                <c:pt idx="996">
                  <c:v>432.628444744955</c:v>
                </c:pt>
                <c:pt idx="997">
                  <c:v>410.76216036452405</c:v>
                </c:pt>
                <c:pt idx="998">
                  <c:v>394.01497390247903</c:v>
                </c:pt>
                <c:pt idx="999">
                  <c:v>397.02609387573904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64-4573-8052-18017F57FA5B}"/>
            </c:ext>
          </c:extLst>
        </c:ser>
        <c:ser>
          <c:idx val="0"/>
          <c:order val="1"/>
          <c:tx>
            <c:v>Linear Prediction</c:v>
          </c:tx>
          <c:spPr>
            <a:ln w="25400">
              <a:noFill/>
            </a:ln>
          </c:spPr>
          <c:marker>
            <c:symbol val="circle"/>
            <c:size val="2"/>
            <c:spPr>
              <a:solidFill>
                <a:srgbClr val="FFFF89"/>
              </a:solidFill>
              <a:ln>
                <a:noFill/>
              </a:ln>
            </c:spPr>
          </c:marker>
          <c:xVal>
            <c:numRef>
              <c:f>'Non-Linear Regression'!$C$4:$C$1003</c:f>
              <c:numCache>
                <c:formatCode>"$"#,##0.00</c:formatCode>
                <c:ptCount val="1000"/>
                <c:pt idx="0">
                  <c:v>137.38753458484999</c:v>
                </c:pt>
                <c:pt idx="1">
                  <c:v>90.874928729608698</c:v>
                </c:pt>
                <c:pt idx="2">
                  <c:v>131.541250580922</c:v>
                </c:pt>
                <c:pt idx="3">
                  <c:v>165.943519612774</c:v>
                </c:pt>
                <c:pt idx="4">
                  <c:v>160.90539151802699</c:v>
                </c:pt>
                <c:pt idx="5">
                  <c:v>54.016023017466097</c:v>
                </c:pt>
                <c:pt idx="6">
                  <c:v>88.742867698892994</c:v>
                </c:pt>
                <c:pt idx="7">
                  <c:v>133.68350260891</c:v>
                </c:pt>
                <c:pt idx="8">
                  <c:v>168.42083402909299</c:v>
                </c:pt>
                <c:pt idx="9">
                  <c:v>124.77616479620301</c:v>
                </c:pt>
                <c:pt idx="10">
                  <c:v>163.645403021947</c:v>
                </c:pt>
                <c:pt idx="11">
                  <c:v>139.72101479768801</c:v>
                </c:pt>
                <c:pt idx="12">
                  <c:v>147.52999216318099</c:v>
                </c:pt>
                <c:pt idx="13">
                  <c:v>208.69765927083799</c:v>
                </c:pt>
                <c:pt idx="14">
                  <c:v>73.784947982057901</c:v>
                </c:pt>
                <c:pt idx="15">
                  <c:v>69.937308300286503</c:v>
                </c:pt>
                <c:pt idx="16">
                  <c:v>195.18171179108299</c:v>
                </c:pt>
                <c:pt idx="17">
                  <c:v>22.368347253650398</c:v>
                </c:pt>
                <c:pt idx="18">
                  <c:v>20.092512555420399</c:v>
                </c:pt>
                <c:pt idx="19">
                  <c:v>44.853000883013003</c:v>
                </c:pt>
                <c:pt idx="20">
                  <c:v>199.271046025679</c:v>
                </c:pt>
                <c:pt idx="21">
                  <c:v>203.30192421563001</c:v>
                </c:pt>
                <c:pt idx="22">
                  <c:v>133.171546347439</c:v>
                </c:pt>
                <c:pt idx="23">
                  <c:v>178.197467820719</c:v>
                </c:pt>
                <c:pt idx="24">
                  <c:v>126.77359756082301</c:v>
                </c:pt>
                <c:pt idx="25">
                  <c:v>69.733200436458006</c:v>
                </c:pt>
                <c:pt idx="26">
                  <c:v>88.821157375350595</c:v>
                </c:pt>
                <c:pt idx="27">
                  <c:v>186.918380884454</c:v>
                </c:pt>
                <c:pt idx="28">
                  <c:v>193.80924648605301</c:v>
                </c:pt>
                <c:pt idx="29">
                  <c:v>159.66054222546501</c:v>
                </c:pt>
                <c:pt idx="30">
                  <c:v>47.643326250836303</c:v>
                </c:pt>
                <c:pt idx="31">
                  <c:v>32.819610722363002</c:v>
                </c:pt>
                <c:pt idx="32">
                  <c:v>48.934178361669197</c:v>
                </c:pt>
                <c:pt idx="33">
                  <c:v>31.090628337115</c:v>
                </c:pt>
                <c:pt idx="34">
                  <c:v>208.430895516649</c:v>
                </c:pt>
                <c:pt idx="35">
                  <c:v>28.4634971339256</c:v>
                </c:pt>
                <c:pt idx="36">
                  <c:v>191.67557515204001</c:v>
                </c:pt>
                <c:pt idx="37">
                  <c:v>72.627695305272894</c:v>
                </c:pt>
                <c:pt idx="38">
                  <c:v>150.842497153208</c:v>
                </c:pt>
                <c:pt idx="39">
                  <c:v>199.69462410546799</c:v>
                </c:pt>
                <c:pt idx="40">
                  <c:v>161.55832640826699</c:v>
                </c:pt>
                <c:pt idx="41">
                  <c:v>143.63166012801199</c:v>
                </c:pt>
                <c:pt idx="42">
                  <c:v>62.493297252803998</c:v>
                </c:pt>
                <c:pt idx="43">
                  <c:v>99.944930924102707</c:v>
                </c:pt>
                <c:pt idx="44">
                  <c:v>47.051399974152403</c:v>
                </c:pt>
                <c:pt idx="45">
                  <c:v>82.635383941233201</c:v>
                </c:pt>
                <c:pt idx="46">
                  <c:v>148.95141518674799</c:v>
                </c:pt>
                <c:pt idx="47">
                  <c:v>72.639443054795294</c:v>
                </c:pt>
                <c:pt idx="48">
                  <c:v>79.828152088448405</c:v>
                </c:pt>
                <c:pt idx="49">
                  <c:v>33.584523648023598</c:v>
                </c:pt>
                <c:pt idx="50">
                  <c:v>32.664506398141398</c:v>
                </c:pt>
                <c:pt idx="51">
                  <c:v>95.393659388646498</c:v>
                </c:pt>
                <c:pt idx="52">
                  <c:v>171.01409158669401</c:v>
                </c:pt>
                <c:pt idx="53">
                  <c:v>212.74737224914099</c:v>
                </c:pt>
                <c:pt idx="54">
                  <c:v>175.19869388081099</c:v>
                </c:pt>
                <c:pt idx="55">
                  <c:v>187.68186166882501</c:v>
                </c:pt>
                <c:pt idx="56">
                  <c:v>208.99919698014901</c:v>
                </c:pt>
                <c:pt idx="57">
                  <c:v>97.256621327251196</c:v>
                </c:pt>
                <c:pt idx="58">
                  <c:v>187.466155812144</c:v>
                </c:pt>
                <c:pt idx="59">
                  <c:v>40.531624602153897</c:v>
                </c:pt>
                <c:pt idx="60">
                  <c:v>192.055617067963</c:v>
                </c:pt>
                <c:pt idx="61">
                  <c:v>148.64261651411701</c:v>
                </c:pt>
                <c:pt idx="62">
                  <c:v>85.040464419871597</c:v>
                </c:pt>
                <c:pt idx="63">
                  <c:v>26.831484707072399</c:v>
                </c:pt>
                <c:pt idx="64">
                  <c:v>143.60635078512101</c:v>
                </c:pt>
                <c:pt idx="65">
                  <c:v>75.178936803713398</c:v>
                </c:pt>
                <c:pt idx="66">
                  <c:v>53.090492617338903</c:v>
                </c:pt>
                <c:pt idx="67">
                  <c:v>50.419536726549303</c:v>
                </c:pt>
                <c:pt idx="68">
                  <c:v>38.824531883001299</c:v>
                </c:pt>
                <c:pt idx="69">
                  <c:v>71.764420326799197</c:v>
                </c:pt>
                <c:pt idx="70">
                  <c:v>203.90260580927099</c:v>
                </c:pt>
                <c:pt idx="71">
                  <c:v>69.564867420121999</c:v>
                </c:pt>
                <c:pt idx="72">
                  <c:v>126.969881104305</c:v>
                </c:pt>
                <c:pt idx="73">
                  <c:v>113.51009819656601</c:v>
                </c:pt>
                <c:pt idx="74">
                  <c:v>98.222729498520494</c:v>
                </c:pt>
                <c:pt idx="75">
                  <c:v>134.52161017805301</c:v>
                </c:pt>
                <c:pt idx="76">
                  <c:v>157.18518684618201</c:v>
                </c:pt>
                <c:pt idx="77">
                  <c:v>79.627660736441598</c:v>
                </c:pt>
                <c:pt idx="78">
                  <c:v>158.49473404698099</c:v>
                </c:pt>
                <c:pt idx="79">
                  <c:v>118.139468021691</c:v>
                </c:pt>
                <c:pt idx="80">
                  <c:v>90.184797002002597</c:v>
                </c:pt>
                <c:pt idx="81">
                  <c:v>29.511444298550501</c:v>
                </c:pt>
                <c:pt idx="82">
                  <c:v>183.29183862544599</c:v>
                </c:pt>
                <c:pt idx="83">
                  <c:v>217.812810819596</c:v>
                </c:pt>
                <c:pt idx="84">
                  <c:v>92.374256514012799</c:v>
                </c:pt>
                <c:pt idx="85">
                  <c:v>75.986185790970893</c:v>
                </c:pt>
                <c:pt idx="86">
                  <c:v>144.158420553431</c:v>
                </c:pt>
                <c:pt idx="87">
                  <c:v>120.58687645942</c:v>
                </c:pt>
                <c:pt idx="88">
                  <c:v>177.63143165968401</c:v>
                </c:pt>
                <c:pt idx="89">
                  <c:v>168.21547898463899</c:v>
                </c:pt>
                <c:pt idx="90">
                  <c:v>112.328349361196</c:v>
                </c:pt>
                <c:pt idx="91">
                  <c:v>76.995151285082102</c:v>
                </c:pt>
                <c:pt idx="92">
                  <c:v>156.81553020141999</c:v>
                </c:pt>
                <c:pt idx="93">
                  <c:v>27.967567024752501</c:v>
                </c:pt>
                <c:pt idx="94">
                  <c:v>95.668371375650196</c:v>
                </c:pt>
                <c:pt idx="95">
                  <c:v>84.342637686058893</c:v>
                </c:pt>
                <c:pt idx="96">
                  <c:v>90.1581460889429</c:v>
                </c:pt>
                <c:pt idx="97">
                  <c:v>210.64676947891701</c:v>
                </c:pt>
                <c:pt idx="98">
                  <c:v>216.66904243640599</c:v>
                </c:pt>
                <c:pt idx="99">
                  <c:v>122.85039381124101</c:v>
                </c:pt>
                <c:pt idx="100">
                  <c:v>88.8174143433571</c:v>
                </c:pt>
                <c:pt idx="101">
                  <c:v>93.759458027780099</c:v>
                </c:pt>
                <c:pt idx="102">
                  <c:v>155.900085046887</c:v>
                </c:pt>
                <c:pt idx="103">
                  <c:v>209.71700971014801</c:v>
                </c:pt>
                <c:pt idx="104">
                  <c:v>178.88947532512199</c:v>
                </c:pt>
                <c:pt idx="105">
                  <c:v>32.659889319911599</c:v>
                </c:pt>
                <c:pt idx="106">
                  <c:v>117.332058753818</c:v>
                </c:pt>
                <c:pt idx="107">
                  <c:v>35.067240456119201</c:v>
                </c:pt>
                <c:pt idx="108">
                  <c:v>33.910332648083603</c:v>
                </c:pt>
                <c:pt idx="109">
                  <c:v>98.308847593143597</c:v>
                </c:pt>
                <c:pt idx="110">
                  <c:v>29.893357614055301</c:v>
                </c:pt>
                <c:pt idx="111">
                  <c:v>176.07415954582399</c:v>
                </c:pt>
                <c:pt idx="112">
                  <c:v>54.264322835952001</c:v>
                </c:pt>
                <c:pt idx="113">
                  <c:v>104.887814195827</c:v>
                </c:pt>
                <c:pt idx="114">
                  <c:v>208.91345090232801</c:v>
                </c:pt>
                <c:pt idx="115">
                  <c:v>54.762949449941502</c:v>
                </c:pt>
                <c:pt idx="116">
                  <c:v>213.90650019049599</c:v>
                </c:pt>
                <c:pt idx="117">
                  <c:v>106.28971911966801</c:v>
                </c:pt>
                <c:pt idx="118">
                  <c:v>150.16822990030099</c:v>
                </c:pt>
                <c:pt idx="119">
                  <c:v>121.46839749068</c:v>
                </c:pt>
                <c:pt idx="120">
                  <c:v>23.437017044052499</c:v>
                </c:pt>
                <c:pt idx="121">
                  <c:v>26.2248500995338</c:v>
                </c:pt>
                <c:pt idx="122">
                  <c:v>122.024221327156</c:v>
                </c:pt>
                <c:pt idx="123">
                  <c:v>23.551869746297601</c:v>
                </c:pt>
                <c:pt idx="124">
                  <c:v>213.17252542823601</c:v>
                </c:pt>
                <c:pt idx="125">
                  <c:v>122.237146301195</c:v>
                </c:pt>
                <c:pt idx="126">
                  <c:v>196.35234696790599</c:v>
                </c:pt>
                <c:pt idx="127">
                  <c:v>178.72110798955001</c:v>
                </c:pt>
                <c:pt idx="128">
                  <c:v>166.51475925929799</c:v>
                </c:pt>
                <c:pt idx="129">
                  <c:v>151.09469381161</c:v>
                </c:pt>
                <c:pt idx="130">
                  <c:v>160.431356523186</c:v>
                </c:pt>
                <c:pt idx="131">
                  <c:v>96.381532335653901</c:v>
                </c:pt>
                <c:pt idx="132">
                  <c:v>172.56824204698199</c:v>
                </c:pt>
                <c:pt idx="133">
                  <c:v>146.972407149151</c:v>
                </c:pt>
                <c:pt idx="134">
                  <c:v>173.305167797953</c:v>
                </c:pt>
                <c:pt idx="135">
                  <c:v>55.556759405881202</c:v>
                </c:pt>
                <c:pt idx="136">
                  <c:v>91.935829985886798</c:v>
                </c:pt>
                <c:pt idx="137">
                  <c:v>82.550441967323394</c:v>
                </c:pt>
                <c:pt idx="138">
                  <c:v>176.50431155227099</c:v>
                </c:pt>
                <c:pt idx="139">
                  <c:v>168.78768562339201</c:v>
                </c:pt>
                <c:pt idx="140">
                  <c:v>109.47487976402</c:v>
                </c:pt>
                <c:pt idx="141">
                  <c:v>54.5611447934061</c:v>
                </c:pt>
                <c:pt idx="142">
                  <c:v>20.026735616847901</c:v>
                </c:pt>
                <c:pt idx="143">
                  <c:v>193.48887692205599</c:v>
                </c:pt>
                <c:pt idx="144">
                  <c:v>54.203369775787003</c:v>
                </c:pt>
                <c:pt idx="145">
                  <c:v>117.63169595971701</c:v>
                </c:pt>
                <c:pt idx="146">
                  <c:v>21.474465476349</c:v>
                </c:pt>
                <c:pt idx="147">
                  <c:v>174.043269576505</c:v>
                </c:pt>
                <c:pt idx="148">
                  <c:v>73.868010267615304</c:v>
                </c:pt>
                <c:pt idx="149">
                  <c:v>56.053721234202399</c:v>
                </c:pt>
                <c:pt idx="150">
                  <c:v>210.714590996504</c:v>
                </c:pt>
                <c:pt idx="151">
                  <c:v>166.112649282441</c:v>
                </c:pt>
                <c:pt idx="152">
                  <c:v>202.94447478838299</c:v>
                </c:pt>
                <c:pt idx="153">
                  <c:v>169.11996410228301</c:v>
                </c:pt>
                <c:pt idx="154">
                  <c:v>148.886518906802</c:v>
                </c:pt>
                <c:pt idx="155">
                  <c:v>130.89669330976901</c:v>
                </c:pt>
                <c:pt idx="156">
                  <c:v>105.680579999462</c:v>
                </c:pt>
                <c:pt idx="157">
                  <c:v>76.482164887711406</c:v>
                </c:pt>
                <c:pt idx="158">
                  <c:v>55.704855527728803</c:v>
                </c:pt>
                <c:pt idx="159">
                  <c:v>158.570103421807</c:v>
                </c:pt>
                <c:pt idx="160">
                  <c:v>90.047128759324593</c:v>
                </c:pt>
                <c:pt idx="161">
                  <c:v>55.931757930666201</c:v>
                </c:pt>
                <c:pt idx="162">
                  <c:v>75.953244259580998</c:v>
                </c:pt>
                <c:pt idx="163">
                  <c:v>156.10395994037401</c:v>
                </c:pt>
                <c:pt idx="164">
                  <c:v>22.761491620913102</c:v>
                </c:pt>
                <c:pt idx="165">
                  <c:v>111.406491957605</c:v>
                </c:pt>
                <c:pt idx="166">
                  <c:v>117.262954572216</c:v>
                </c:pt>
                <c:pt idx="167">
                  <c:v>190.266471477225</c:v>
                </c:pt>
                <c:pt idx="168">
                  <c:v>189.58664553239899</c:v>
                </c:pt>
                <c:pt idx="169">
                  <c:v>49.254146991297603</c:v>
                </c:pt>
                <c:pt idx="170">
                  <c:v>64.797762017697096</c:v>
                </c:pt>
                <c:pt idx="171">
                  <c:v>50.736193386837797</c:v>
                </c:pt>
                <c:pt idx="172">
                  <c:v>180.10015355423101</c:v>
                </c:pt>
                <c:pt idx="173">
                  <c:v>105.083318362013</c:v>
                </c:pt>
                <c:pt idx="174">
                  <c:v>27.207002397626599</c:v>
                </c:pt>
                <c:pt idx="175">
                  <c:v>50.485701886937001</c:v>
                </c:pt>
                <c:pt idx="176">
                  <c:v>167.32920848764499</c:v>
                </c:pt>
                <c:pt idx="177">
                  <c:v>130.161464056</c:v>
                </c:pt>
                <c:pt idx="178">
                  <c:v>62.498619016259902</c:v>
                </c:pt>
                <c:pt idx="179">
                  <c:v>89.251169124618201</c:v>
                </c:pt>
                <c:pt idx="180">
                  <c:v>175.580913694575</c:v>
                </c:pt>
                <c:pt idx="181">
                  <c:v>76.368633313104496</c:v>
                </c:pt>
                <c:pt idx="182">
                  <c:v>150.12699573300799</c:v>
                </c:pt>
                <c:pt idx="183">
                  <c:v>110.093485917896</c:v>
                </c:pt>
                <c:pt idx="184">
                  <c:v>179.59005150944</c:v>
                </c:pt>
                <c:pt idx="185">
                  <c:v>90.457479543983894</c:v>
                </c:pt>
                <c:pt idx="186">
                  <c:v>182.28313609026401</c:v>
                </c:pt>
                <c:pt idx="187">
                  <c:v>180.62033148482399</c:v>
                </c:pt>
                <c:pt idx="188">
                  <c:v>63.989529926329901</c:v>
                </c:pt>
                <c:pt idx="189">
                  <c:v>72.751219226047397</c:v>
                </c:pt>
                <c:pt idx="190">
                  <c:v>80.145034035667805</c:v>
                </c:pt>
                <c:pt idx="191">
                  <c:v>39.992326991632602</c:v>
                </c:pt>
                <c:pt idx="192">
                  <c:v>73.721096832305193</c:v>
                </c:pt>
                <c:pt idx="193">
                  <c:v>92.102133650332703</c:v>
                </c:pt>
                <c:pt idx="194">
                  <c:v>130.14176527969499</c:v>
                </c:pt>
                <c:pt idx="195">
                  <c:v>56.509830923750997</c:v>
                </c:pt>
                <c:pt idx="196">
                  <c:v>162.34025152400099</c:v>
                </c:pt>
                <c:pt idx="197">
                  <c:v>63.876357376575498</c:v>
                </c:pt>
                <c:pt idx="198">
                  <c:v>47.671058895066402</c:v>
                </c:pt>
                <c:pt idx="199">
                  <c:v>51.250994838774197</c:v>
                </c:pt>
                <c:pt idx="200">
                  <c:v>66.874869940802498</c:v>
                </c:pt>
                <c:pt idx="201">
                  <c:v>93.812044505029903</c:v>
                </c:pt>
                <c:pt idx="202">
                  <c:v>60.5071295332164</c:v>
                </c:pt>
                <c:pt idx="203">
                  <c:v>67.072458546608701</c:v>
                </c:pt>
                <c:pt idx="204">
                  <c:v>68.508664267137604</c:v>
                </c:pt>
                <c:pt idx="205">
                  <c:v>152.78273111209299</c:v>
                </c:pt>
                <c:pt idx="206">
                  <c:v>60.931125078350298</c:v>
                </c:pt>
                <c:pt idx="207">
                  <c:v>178.21607331745301</c:v>
                </c:pt>
                <c:pt idx="208">
                  <c:v>214.89947678521301</c:v>
                </c:pt>
                <c:pt idx="209">
                  <c:v>76.9736297708005</c:v>
                </c:pt>
                <c:pt idx="210">
                  <c:v>133.67889740504299</c:v>
                </c:pt>
                <c:pt idx="211">
                  <c:v>192.31144597753899</c:v>
                </c:pt>
                <c:pt idx="212">
                  <c:v>162.99361691810199</c:v>
                </c:pt>
                <c:pt idx="213">
                  <c:v>118.194386111572</c:v>
                </c:pt>
                <c:pt idx="214">
                  <c:v>107.62862244620899</c:v>
                </c:pt>
                <c:pt idx="215">
                  <c:v>215.255039539188</c:v>
                </c:pt>
                <c:pt idx="216">
                  <c:v>139.47275521233701</c:v>
                </c:pt>
                <c:pt idx="217">
                  <c:v>197.651571296155</c:v>
                </c:pt>
                <c:pt idx="218">
                  <c:v>76.042474461719394</c:v>
                </c:pt>
                <c:pt idx="219">
                  <c:v>42.0071085728705</c:v>
                </c:pt>
                <c:pt idx="220">
                  <c:v>196.54078961350001</c:v>
                </c:pt>
                <c:pt idx="221">
                  <c:v>25.855101626366402</c:v>
                </c:pt>
                <c:pt idx="222">
                  <c:v>82.543851090595098</c:v>
                </c:pt>
                <c:pt idx="223">
                  <c:v>50.947038577869499</c:v>
                </c:pt>
                <c:pt idx="224">
                  <c:v>205.225680703297</c:v>
                </c:pt>
                <c:pt idx="225">
                  <c:v>145.65686092711999</c:v>
                </c:pt>
                <c:pt idx="226">
                  <c:v>137.96750854700801</c:v>
                </c:pt>
                <c:pt idx="227">
                  <c:v>72.168620750307994</c:v>
                </c:pt>
                <c:pt idx="228">
                  <c:v>39.584433268755703</c:v>
                </c:pt>
                <c:pt idx="229">
                  <c:v>58.061146344989503</c:v>
                </c:pt>
                <c:pt idx="230">
                  <c:v>28.2376242615283</c:v>
                </c:pt>
                <c:pt idx="231">
                  <c:v>108.372417818755</c:v>
                </c:pt>
                <c:pt idx="232">
                  <c:v>187.24971486255501</c:v>
                </c:pt>
                <c:pt idx="233">
                  <c:v>150.821772897616</c:v>
                </c:pt>
                <c:pt idx="234">
                  <c:v>204.700807463378</c:v>
                </c:pt>
                <c:pt idx="235">
                  <c:v>20.122005911544001</c:v>
                </c:pt>
                <c:pt idx="236">
                  <c:v>215.603026682511</c:v>
                </c:pt>
                <c:pt idx="237">
                  <c:v>135.97986873239299</c:v>
                </c:pt>
                <c:pt idx="238">
                  <c:v>31.263096006587102</c:v>
                </c:pt>
                <c:pt idx="239">
                  <c:v>219.408254632726</c:v>
                </c:pt>
                <c:pt idx="240">
                  <c:v>218.92399273812799</c:v>
                </c:pt>
                <c:pt idx="241">
                  <c:v>38.306345678865902</c:v>
                </c:pt>
                <c:pt idx="242">
                  <c:v>55.289196716621497</c:v>
                </c:pt>
                <c:pt idx="243">
                  <c:v>160.52137909457099</c:v>
                </c:pt>
                <c:pt idx="244">
                  <c:v>120.15623033978</c:v>
                </c:pt>
                <c:pt idx="245">
                  <c:v>58.267557835206397</c:v>
                </c:pt>
                <c:pt idx="246">
                  <c:v>146.349078211933</c:v>
                </c:pt>
                <c:pt idx="247">
                  <c:v>162.106564855203</c:v>
                </c:pt>
                <c:pt idx="248">
                  <c:v>133.41775245964499</c:v>
                </c:pt>
                <c:pt idx="249">
                  <c:v>108.35056936368299</c:v>
                </c:pt>
                <c:pt idx="250">
                  <c:v>150.58621142990901</c:v>
                </c:pt>
                <c:pt idx="251">
                  <c:v>34.914707047864802</c:v>
                </c:pt>
                <c:pt idx="252">
                  <c:v>140.65298869274599</c:v>
                </c:pt>
                <c:pt idx="253">
                  <c:v>154.27705606445701</c:v>
                </c:pt>
                <c:pt idx="254">
                  <c:v>66.989635191857801</c:v>
                </c:pt>
                <c:pt idx="255">
                  <c:v>178.40541440993499</c:v>
                </c:pt>
                <c:pt idx="256">
                  <c:v>135.679602278396</c:v>
                </c:pt>
                <c:pt idx="257">
                  <c:v>34.513785718008897</c:v>
                </c:pt>
                <c:pt idx="258">
                  <c:v>31.0139159020036</c:v>
                </c:pt>
                <c:pt idx="259">
                  <c:v>198.12057430855899</c:v>
                </c:pt>
                <c:pt idx="260">
                  <c:v>214.558018632233</c:v>
                </c:pt>
                <c:pt idx="261">
                  <c:v>69.701300170272603</c:v>
                </c:pt>
                <c:pt idx="262">
                  <c:v>125.600492376834</c:v>
                </c:pt>
                <c:pt idx="263">
                  <c:v>171.515989145264</c:v>
                </c:pt>
                <c:pt idx="264">
                  <c:v>149.60379603318901</c:v>
                </c:pt>
                <c:pt idx="265">
                  <c:v>54.532494377344797</c:v>
                </c:pt>
                <c:pt idx="266">
                  <c:v>150.600895127282</c:v>
                </c:pt>
                <c:pt idx="267">
                  <c:v>206.495202826336</c:v>
                </c:pt>
                <c:pt idx="268">
                  <c:v>20.4108142573386</c:v>
                </c:pt>
                <c:pt idx="269">
                  <c:v>78.364455634728102</c:v>
                </c:pt>
                <c:pt idx="270">
                  <c:v>125.052880756557</c:v>
                </c:pt>
                <c:pt idx="271">
                  <c:v>216.36261044070099</c:v>
                </c:pt>
                <c:pt idx="272">
                  <c:v>155.022582206875</c:v>
                </c:pt>
                <c:pt idx="273">
                  <c:v>207.83351252786801</c:v>
                </c:pt>
                <c:pt idx="274">
                  <c:v>194.474534904584</c:v>
                </c:pt>
                <c:pt idx="275">
                  <c:v>62.673362372443101</c:v>
                </c:pt>
                <c:pt idx="276">
                  <c:v>203.329570665956</c:v>
                </c:pt>
                <c:pt idx="277">
                  <c:v>218.164315568283</c:v>
                </c:pt>
                <c:pt idx="278">
                  <c:v>151.00123214535401</c:v>
                </c:pt>
                <c:pt idx="279">
                  <c:v>218.045945959166</c:v>
                </c:pt>
                <c:pt idx="280">
                  <c:v>57.613186286762399</c:v>
                </c:pt>
                <c:pt idx="281">
                  <c:v>41.269876137375803</c:v>
                </c:pt>
                <c:pt idx="282">
                  <c:v>69.431427847593994</c:v>
                </c:pt>
                <c:pt idx="283">
                  <c:v>128.68333354592301</c:v>
                </c:pt>
                <c:pt idx="284">
                  <c:v>70.5494080483913</c:v>
                </c:pt>
                <c:pt idx="285">
                  <c:v>163.49961178377299</c:v>
                </c:pt>
                <c:pt idx="286">
                  <c:v>194.97767880558999</c:v>
                </c:pt>
                <c:pt idx="287">
                  <c:v>181.47861634381101</c:v>
                </c:pt>
                <c:pt idx="288">
                  <c:v>154.43403858691499</c:v>
                </c:pt>
                <c:pt idx="289">
                  <c:v>171.75140039063999</c:v>
                </c:pt>
                <c:pt idx="290">
                  <c:v>212.616566549987</c:v>
                </c:pt>
                <c:pt idx="291">
                  <c:v>115.170156937093</c:v>
                </c:pt>
                <c:pt idx="292">
                  <c:v>187.43880719877799</c:v>
                </c:pt>
                <c:pt idx="293">
                  <c:v>123.454960044473</c:v>
                </c:pt>
                <c:pt idx="294">
                  <c:v>128.70303628034901</c:v>
                </c:pt>
                <c:pt idx="295">
                  <c:v>79.647755697369604</c:v>
                </c:pt>
                <c:pt idx="296">
                  <c:v>151.640669843182</c:v>
                </c:pt>
                <c:pt idx="297">
                  <c:v>207.89736344478999</c:v>
                </c:pt>
                <c:pt idx="298">
                  <c:v>213.72419733554099</c:v>
                </c:pt>
                <c:pt idx="299">
                  <c:v>185.492133516818</c:v>
                </c:pt>
                <c:pt idx="300">
                  <c:v>62.790849041193702</c:v>
                </c:pt>
                <c:pt idx="301">
                  <c:v>98.435299592092605</c:v>
                </c:pt>
                <c:pt idx="302">
                  <c:v>115.941896503791</c:v>
                </c:pt>
                <c:pt idx="303">
                  <c:v>42.424050467088797</c:v>
                </c:pt>
                <c:pt idx="304">
                  <c:v>86.788952751085205</c:v>
                </c:pt>
                <c:pt idx="305">
                  <c:v>49.206339176744201</c:v>
                </c:pt>
                <c:pt idx="306">
                  <c:v>203.46383362077199</c:v>
                </c:pt>
                <c:pt idx="307">
                  <c:v>163.29177448525999</c:v>
                </c:pt>
                <c:pt idx="308">
                  <c:v>174.26305639557501</c:v>
                </c:pt>
                <c:pt idx="309">
                  <c:v>191.43127340823401</c:v>
                </c:pt>
                <c:pt idx="310">
                  <c:v>67.356466297060294</c:v>
                </c:pt>
                <c:pt idx="311">
                  <c:v>156.050230124965</c:v>
                </c:pt>
                <c:pt idx="312">
                  <c:v>182.29050336405601</c:v>
                </c:pt>
                <c:pt idx="313">
                  <c:v>78.019166300073294</c:v>
                </c:pt>
                <c:pt idx="314">
                  <c:v>33.489894289523399</c:v>
                </c:pt>
                <c:pt idx="315">
                  <c:v>162.49417250976001</c:v>
                </c:pt>
                <c:pt idx="316">
                  <c:v>154.99226756393901</c:v>
                </c:pt>
                <c:pt idx="317">
                  <c:v>161.95327148772799</c:v>
                </c:pt>
                <c:pt idx="318">
                  <c:v>169.872490437701</c:v>
                </c:pt>
                <c:pt idx="319">
                  <c:v>127.509945100173</c:v>
                </c:pt>
                <c:pt idx="320">
                  <c:v>174.06643766909801</c:v>
                </c:pt>
                <c:pt idx="321">
                  <c:v>170.34162662923299</c:v>
                </c:pt>
                <c:pt idx="322">
                  <c:v>170.496508786455</c:v>
                </c:pt>
                <c:pt idx="323">
                  <c:v>104.57053634338099</c:v>
                </c:pt>
                <c:pt idx="324">
                  <c:v>202.59174246340999</c:v>
                </c:pt>
                <c:pt idx="325">
                  <c:v>47.930209087207899</c:v>
                </c:pt>
                <c:pt idx="326">
                  <c:v>125.83866126835299</c:v>
                </c:pt>
                <c:pt idx="327">
                  <c:v>49.150625271722703</c:v>
                </c:pt>
                <c:pt idx="328">
                  <c:v>157.63264981098499</c:v>
                </c:pt>
                <c:pt idx="329">
                  <c:v>166.642982773483</c:v>
                </c:pt>
                <c:pt idx="330">
                  <c:v>25.857341643422799</c:v>
                </c:pt>
                <c:pt idx="331">
                  <c:v>34.042775565758298</c:v>
                </c:pt>
                <c:pt idx="332">
                  <c:v>128.30921931192299</c:v>
                </c:pt>
                <c:pt idx="333">
                  <c:v>38.763803411275099</c:v>
                </c:pt>
                <c:pt idx="334">
                  <c:v>76.352129252627506</c:v>
                </c:pt>
                <c:pt idx="335">
                  <c:v>108.271779334173</c:v>
                </c:pt>
                <c:pt idx="336">
                  <c:v>119.315825523809</c:v>
                </c:pt>
                <c:pt idx="337">
                  <c:v>40.362881664186702</c:v>
                </c:pt>
                <c:pt idx="338">
                  <c:v>133.583608949557</c:v>
                </c:pt>
                <c:pt idx="339">
                  <c:v>70.253548938780995</c:v>
                </c:pt>
                <c:pt idx="340">
                  <c:v>94.729677941650195</c:v>
                </c:pt>
                <c:pt idx="341">
                  <c:v>69.435378471389399</c:v>
                </c:pt>
                <c:pt idx="342">
                  <c:v>216.162165794522</c:v>
                </c:pt>
                <c:pt idx="343">
                  <c:v>28.493534103035898</c:v>
                </c:pt>
                <c:pt idx="344">
                  <c:v>175.401874193922</c:v>
                </c:pt>
                <c:pt idx="345">
                  <c:v>192.04096959903799</c:v>
                </c:pt>
                <c:pt idx="346">
                  <c:v>112.82340724021201</c:v>
                </c:pt>
                <c:pt idx="347">
                  <c:v>213.61876444891101</c:v>
                </c:pt>
                <c:pt idx="348">
                  <c:v>75.2094257902354</c:v>
                </c:pt>
                <c:pt idx="349">
                  <c:v>98.905588202178507</c:v>
                </c:pt>
                <c:pt idx="350">
                  <c:v>59.269057475030401</c:v>
                </c:pt>
                <c:pt idx="351">
                  <c:v>125.196014884859</c:v>
                </c:pt>
                <c:pt idx="352">
                  <c:v>206.69012081809299</c:v>
                </c:pt>
                <c:pt idx="353">
                  <c:v>45.800172891467803</c:v>
                </c:pt>
                <c:pt idx="354">
                  <c:v>48.153796261176502</c:v>
                </c:pt>
                <c:pt idx="355">
                  <c:v>59.716442627832301</c:v>
                </c:pt>
                <c:pt idx="356">
                  <c:v>119.135689996183</c:v>
                </c:pt>
                <c:pt idx="357">
                  <c:v>146.298512518406</c:v>
                </c:pt>
                <c:pt idx="358">
                  <c:v>129.651698963717</c:v>
                </c:pt>
                <c:pt idx="359">
                  <c:v>175.53272436372899</c:v>
                </c:pt>
                <c:pt idx="360">
                  <c:v>68.298042174428701</c:v>
                </c:pt>
                <c:pt idx="361">
                  <c:v>62.017510952427997</c:v>
                </c:pt>
                <c:pt idx="362">
                  <c:v>41.9849260058254</c:v>
                </c:pt>
                <c:pt idx="363">
                  <c:v>180.40113037452099</c:v>
                </c:pt>
                <c:pt idx="364">
                  <c:v>40.989068876951897</c:v>
                </c:pt>
                <c:pt idx="365">
                  <c:v>211.71921191737101</c:v>
                </c:pt>
                <c:pt idx="366">
                  <c:v>53.0519732087851</c:v>
                </c:pt>
                <c:pt idx="367">
                  <c:v>121.243615057319</c:v>
                </c:pt>
                <c:pt idx="368">
                  <c:v>32.405424471944599</c:v>
                </c:pt>
                <c:pt idx="369">
                  <c:v>127.651799824089</c:v>
                </c:pt>
                <c:pt idx="370">
                  <c:v>118.01337569952</c:v>
                </c:pt>
                <c:pt idx="371">
                  <c:v>69.772714730352206</c:v>
                </c:pt>
                <c:pt idx="372">
                  <c:v>184.23786031082301</c:v>
                </c:pt>
                <c:pt idx="373">
                  <c:v>41.5877965092659</c:v>
                </c:pt>
                <c:pt idx="374">
                  <c:v>36.697034519165797</c:v>
                </c:pt>
                <c:pt idx="375">
                  <c:v>138.36945838294901</c:v>
                </c:pt>
                <c:pt idx="376">
                  <c:v>115.59244583360901</c:v>
                </c:pt>
                <c:pt idx="377">
                  <c:v>53.545455150306204</c:v>
                </c:pt>
                <c:pt idx="378">
                  <c:v>54.297354612499497</c:v>
                </c:pt>
                <c:pt idx="379">
                  <c:v>149.255164554343</c:v>
                </c:pt>
                <c:pt idx="380">
                  <c:v>164.15415064431701</c:v>
                </c:pt>
                <c:pt idx="381">
                  <c:v>151.09098644927101</c:v>
                </c:pt>
                <c:pt idx="382">
                  <c:v>85.448271716013593</c:v>
                </c:pt>
                <c:pt idx="383">
                  <c:v>49.471961967647097</c:v>
                </c:pt>
                <c:pt idx="384">
                  <c:v>160.54727982729699</c:v>
                </c:pt>
                <c:pt idx="385">
                  <c:v>51.121681351214598</c:v>
                </c:pt>
                <c:pt idx="386">
                  <c:v>32.828641524538398</c:v>
                </c:pt>
                <c:pt idx="387">
                  <c:v>106.23610730283001</c:v>
                </c:pt>
                <c:pt idx="388">
                  <c:v>204.49889007024501</c:v>
                </c:pt>
                <c:pt idx="389">
                  <c:v>113.62265029922099</c:v>
                </c:pt>
                <c:pt idx="390">
                  <c:v>96.788766868412495</c:v>
                </c:pt>
                <c:pt idx="391">
                  <c:v>80.370124084875002</c:v>
                </c:pt>
                <c:pt idx="392">
                  <c:v>218.130804859102</c:v>
                </c:pt>
                <c:pt idx="393">
                  <c:v>60.399197675287702</c:v>
                </c:pt>
                <c:pt idx="394">
                  <c:v>138.65678592584999</c:v>
                </c:pt>
                <c:pt idx="395">
                  <c:v>48.060895437374697</c:v>
                </c:pt>
                <c:pt idx="396">
                  <c:v>92.372279455885305</c:v>
                </c:pt>
                <c:pt idx="397">
                  <c:v>152.75570310652299</c:v>
                </c:pt>
                <c:pt idx="398">
                  <c:v>49.961795732379002</c:v>
                </c:pt>
                <c:pt idx="399">
                  <c:v>206.26097519882001</c:v>
                </c:pt>
                <c:pt idx="400">
                  <c:v>93.715668404474897</c:v>
                </c:pt>
                <c:pt idx="401">
                  <c:v>22.558920439332699</c:v>
                </c:pt>
                <c:pt idx="402">
                  <c:v>184.245241926983</c:v>
                </c:pt>
                <c:pt idx="403">
                  <c:v>143.06726751849101</c:v>
                </c:pt>
                <c:pt idx="404">
                  <c:v>76.269748182967305</c:v>
                </c:pt>
                <c:pt idx="405">
                  <c:v>203.82056639529799</c:v>
                </c:pt>
                <c:pt idx="406">
                  <c:v>211.126086236909</c:v>
                </c:pt>
                <c:pt idx="407">
                  <c:v>175.67498230375301</c:v>
                </c:pt>
                <c:pt idx="408">
                  <c:v>101.12014895305001</c:v>
                </c:pt>
                <c:pt idx="409">
                  <c:v>43.144515883177498</c:v>
                </c:pt>
                <c:pt idx="410">
                  <c:v>65.216738339513498</c:v>
                </c:pt>
                <c:pt idx="411">
                  <c:v>202.26533262059101</c:v>
                </c:pt>
                <c:pt idx="412">
                  <c:v>119.71784143708599</c:v>
                </c:pt>
                <c:pt idx="413">
                  <c:v>116.400195453316</c:v>
                </c:pt>
                <c:pt idx="414">
                  <c:v>62.133654933422797</c:v>
                </c:pt>
                <c:pt idx="415">
                  <c:v>204.487989498302</c:v>
                </c:pt>
                <c:pt idx="416">
                  <c:v>189.64612519368501</c:v>
                </c:pt>
                <c:pt idx="417">
                  <c:v>207.42118738591699</c:v>
                </c:pt>
                <c:pt idx="418">
                  <c:v>156.30702388472901</c:v>
                </c:pt>
                <c:pt idx="419">
                  <c:v>22.385818818584099</c:v>
                </c:pt>
                <c:pt idx="420">
                  <c:v>219.01136578992001</c:v>
                </c:pt>
                <c:pt idx="421">
                  <c:v>88.870760360732703</c:v>
                </c:pt>
                <c:pt idx="422">
                  <c:v>63.9524325076491</c:v>
                </c:pt>
                <c:pt idx="423">
                  <c:v>159.97733863070599</c:v>
                </c:pt>
                <c:pt idx="424">
                  <c:v>100.36512574181</c:v>
                </c:pt>
                <c:pt idx="425">
                  <c:v>80.6286004185677</c:v>
                </c:pt>
                <c:pt idx="426">
                  <c:v>97.343029901385293</c:v>
                </c:pt>
                <c:pt idx="427">
                  <c:v>217.82664724625599</c:v>
                </c:pt>
                <c:pt idx="428">
                  <c:v>122.527831448242</c:v>
                </c:pt>
                <c:pt idx="429">
                  <c:v>43.5562950838357</c:v>
                </c:pt>
                <c:pt idx="430">
                  <c:v>80.526572074741097</c:v>
                </c:pt>
                <c:pt idx="431">
                  <c:v>173.410128690302</c:v>
                </c:pt>
                <c:pt idx="432">
                  <c:v>108.422452844679</c:v>
                </c:pt>
                <c:pt idx="433">
                  <c:v>212.74611086584599</c:v>
                </c:pt>
                <c:pt idx="434">
                  <c:v>104.49410344474001</c:v>
                </c:pt>
                <c:pt idx="435">
                  <c:v>213.78623268567</c:v>
                </c:pt>
                <c:pt idx="436">
                  <c:v>68.507765121757998</c:v>
                </c:pt>
                <c:pt idx="437">
                  <c:v>38.987495126202703</c:v>
                </c:pt>
                <c:pt idx="438">
                  <c:v>65.5686807632446</c:v>
                </c:pt>
                <c:pt idx="439">
                  <c:v>117.21643589436999</c:v>
                </c:pt>
                <c:pt idx="440">
                  <c:v>127.59688722900999</c:v>
                </c:pt>
                <c:pt idx="441">
                  <c:v>73.6668769549578</c:v>
                </c:pt>
                <c:pt idx="442">
                  <c:v>101.78052031435099</c:v>
                </c:pt>
                <c:pt idx="443">
                  <c:v>128.43749647028699</c:v>
                </c:pt>
                <c:pt idx="444">
                  <c:v>181.76668289117501</c:v>
                </c:pt>
                <c:pt idx="445">
                  <c:v>131.15180263295801</c:v>
                </c:pt>
                <c:pt idx="446">
                  <c:v>147.022448042408</c:v>
                </c:pt>
                <c:pt idx="447">
                  <c:v>35.961415786296101</c:v>
                </c:pt>
                <c:pt idx="448">
                  <c:v>145.38778940215701</c:v>
                </c:pt>
                <c:pt idx="449">
                  <c:v>115.22266946732999</c:v>
                </c:pt>
                <c:pt idx="450">
                  <c:v>60.873177349567399</c:v>
                </c:pt>
                <c:pt idx="451">
                  <c:v>195.34059458412199</c:v>
                </c:pt>
                <c:pt idx="452">
                  <c:v>120.98571567796201</c:v>
                </c:pt>
                <c:pt idx="453">
                  <c:v>54.1178216971457</c:v>
                </c:pt>
                <c:pt idx="454">
                  <c:v>131.48411473259301</c:v>
                </c:pt>
                <c:pt idx="455">
                  <c:v>128.11072834767401</c:v>
                </c:pt>
                <c:pt idx="456">
                  <c:v>190.55226941593</c:v>
                </c:pt>
                <c:pt idx="457">
                  <c:v>144.52563815750199</c:v>
                </c:pt>
                <c:pt idx="458">
                  <c:v>172.42474027909299</c:v>
                </c:pt>
                <c:pt idx="459">
                  <c:v>169.907452985644</c:v>
                </c:pt>
                <c:pt idx="460">
                  <c:v>176.307677552104</c:v>
                </c:pt>
                <c:pt idx="461">
                  <c:v>204.931982494891</c:v>
                </c:pt>
                <c:pt idx="462">
                  <c:v>109.47962759994</c:v>
                </c:pt>
                <c:pt idx="463">
                  <c:v>214.01886928826599</c:v>
                </c:pt>
                <c:pt idx="464">
                  <c:v>175.10828616097601</c:v>
                </c:pt>
                <c:pt idx="465">
                  <c:v>178.93378476612301</c:v>
                </c:pt>
                <c:pt idx="466">
                  <c:v>145.60248402878599</c:v>
                </c:pt>
                <c:pt idx="467">
                  <c:v>193.33225444890601</c:v>
                </c:pt>
                <c:pt idx="468">
                  <c:v>86.688129724934697</c:v>
                </c:pt>
                <c:pt idx="469">
                  <c:v>51.7797973752022</c:v>
                </c:pt>
                <c:pt idx="470">
                  <c:v>84.405731810256796</c:v>
                </c:pt>
                <c:pt idx="471">
                  <c:v>175.491051916033</c:v>
                </c:pt>
                <c:pt idx="472">
                  <c:v>122.77614598162501</c:v>
                </c:pt>
                <c:pt idx="473">
                  <c:v>76.804554024711294</c:v>
                </c:pt>
                <c:pt idx="474">
                  <c:v>70.780465966090603</c:v>
                </c:pt>
                <c:pt idx="475">
                  <c:v>193.44919028691899</c:v>
                </c:pt>
                <c:pt idx="476">
                  <c:v>55.483997780829696</c:v>
                </c:pt>
                <c:pt idx="477">
                  <c:v>104.77913672104501</c:v>
                </c:pt>
                <c:pt idx="478">
                  <c:v>94.011734221130595</c:v>
                </c:pt>
                <c:pt idx="479">
                  <c:v>103.111964678392</c:v>
                </c:pt>
                <c:pt idx="480">
                  <c:v>37.0239323284477</c:v>
                </c:pt>
                <c:pt idx="481">
                  <c:v>187.511500092223</c:v>
                </c:pt>
                <c:pt idx="482">
                  <c:v>21.440892694517999</c:v>
                </c:pt>
                <c:pt idx="483">
                  <c:v>109.135327422991</c:v>
                </c:pt>
                <c:pt idx="484">
                  <c:v>107.642522528768</c:v>
                </c:pt>
                <c:pt idx="485">
                  <c:v>92.838184004649506</c:v>
                </c:pt>
                <c:pt idx="486">
                  <c:v>81.362991807982297</c:v>
                </c:pt>
                <c:pt idx="487">
                  <c:v>190.797488326207</c:v>
                </c:pt>
                <c:pt idx="488">
                  <c:v>205.28120922855999</c:v>
                </c:pt>
                <c:pt idx="489">
                  <c:v>120.96956891939</c:v>
                </c:pt>
                <c:pt idx="490">
                  <c:v>162.61295166797899</c:v>
                </c:pt>
                <c:pt idx="491">
                  <c:v>50.859463941305897</c:v>
                </c:pt>
                <c:pt idx="492">
                  <c:v>54.711036644876003</c:v>
                </c:pt>
                <c:pt idx="493">
                  <c:v>54.077104832977099</c:v>
                </c:pt>
                <c:pt idx="494">
                  <c:v>172.79642711393501</c:v>
                </c:pt>
                <c:pt idx="495">
                  <c:v>146.99314998462799</c:v>
                </c:pt>
                <c:pt idx="496">
                  <c:v>116.179379010573</c:v>
                </c:pt>
                <c:pt idx="497">
                  <c:v>146.55785097740599</c:v>
                </c:pt>
                <c:pt idx="498">
                  <c:v>94.0357280708849</c:v>
                </c:pt>
                <c:pt idx="499">
                  <c:v>208.286323612556</c:v>
                </c:pt>
                <c:pt idx="500">
                  <c:v>139.55098453909201</c:v>
                </c:pt>
                <c:pt idx="501">
                  <c:v>114.40100751817199</c:v>
                </c:pt>
                <c:pt idx="502">
                  <c:v>120.013661803678</c:v>
                </c:pt>
                <c:pt idx="503">
                  <c:v>29.2511272057891</c:v>
                </c:pt>
                <c:pt idx="504">
                  <c:v>100.63210551627</c:v>
                </c:pt>
                <c:pt idx="505">
                  <c:v>124.857003455982</c:v>
                </c:pt>
                <c:pt idx="506">
                  <c:v>156.45955035463001</c:v>
                </c:pt>
                <c:pt idx="507">
                  <c:v>90.093749277293696</c:v>
                </c:pt>
                <c:pt idx="508">
                  <c:v>31.777678178623301</c:v>
                </c:pt>
                <c:pt idx="509">
                  <c:v>79.781567333266096</c:v>
                </c:pt>
                <c:pt idx="510">
                  <c:v>216.83954869396999</c:v>
                </c:pt>
                <c:pt idx="511">
                  <c:v>24.025320196524302</c:v>
                </c:pt>
                <c:pt idx="512">
                  <c:v>206.36567988432901</c:v>
                </c:pt>
                <c:pt idx="513">
                  <c:v>181.405707336962</c:v>
                </c:pt>
                <c:pt idx="514">
                  <c:v>103.80365902558</c:v>
                </c:pt>
                <c:pt idx="515">
                  <c:v>88.9712961670011</c:v>
                </c:pt>
                <c:pt idx="516">
                  <c:v>192.979228105396</c:v>
                </c:pt>
                <c:pt idx="517">
                  <c:v>113.919860199094</c:v>
                </c:pt>
                <c:pt idx="518">
                  <c:v>37.266435036435702</c:v>
                </c:pt>
                <c:pt idx="519">
                  <c:v>54.292774507775903</c:v>
                </c:pt>
                <c:pt idx="520">
                  <c:v>81.289297416806207</c:v>
                </c:pt>
                <c:pt idx="521">
                  <c:v>109.41826811060299</c:v>
                </c:pt>
                <c:pt idx="522">
                  <c:v>32.135391635820298</c:v>
                </c:pt>
                <c:pt idx="523">
                  <c:v>28.740643039345699</c:v>
                </c:pt>
                <c:pt idx="524">
                  <c:v>54.173972764983802</c:v>
                </c:pt>
                <c:pt idx="525">
                  <c:v>118.59461495652801</c:v>
                </c:pt>
                <c:pt idx="526">
                  <c:v>31.244112718850399</c:v>
                </c:pt>
                <c:pt idx="527">
                  <c:v>46.550291245803201</c:v>
                </c:pt>
                <c:pt idx="528">
                  <c:v>23.162345848977601</c:v>
                </c:pt>
                <c:pt idx="529">
                  <c:v>164.48950397781999</c:v>
                </c:pt>
                <c:pt idx="530">
                  <c:v>142.84362521022601</c:v>
                </c:pt>
                <c:pt idx="531">
                  <c:v>196.003878144547</c:v>
                </c:pt>
                <c:pt idx="532">
                  <c:v>22.033432712778399</c:v>
                </c:pt>
                <c:pt idx="533">
                  <c:v>101.793437432498</c:v>
                </c:pt>
                <c:pt idx="534">
                  <c:v>77.792185293510599</c:v>
                </c:pt>
                <c:pt idx="535">
                  <c:v>65.724802603945093</c:v>
                </c:pt>
                <c:pt idx="536">
                  <c:v>79.983399091288405</c:v>
                </c:pt>
                <c:pt idx="537">
                  <c:v>170.29974789358701</c:v>
                </c:pt>
                <c:pt idx="538">
                  <c:v>124.932135576382</c:v>
                </c:pt>
                <c:pt idx="539">
                  <c:v>92.476960578933401</c:v>
                </c:pt>
                <c:pt idx="540">
                  <c:v>88.385032378137097</c:v>
                </c:pt>
                <c:pt idx="541">
                  <c:v>20.625218870118299</c:v>
                </c:pt>
                <c:pt idx="542">
                  <c:v>90.207088394090505</c:v>
                </c:pt>
                <c:pt idx="543">
                  <c:v>170.08117724210001</c:v>
                </c:pt>
                <c:pt idx="544">
                  <c:v>67.570649487897796</c:v>
                </c:pt>
                <c:pt idx="545">
                  <c:v>167.038729535416</c:v>
                </c:pt>
                <c:pt idx="546">
                  <c:v>116.029598638415</c:v>
                </c:pt>
                <c:pt idx="547">
                  <c:v>178.69549037888601</c:v>
                </c:pt>
                <c:pt idx="548">
                  <c:v>52.4801944661885</c:v>
                </c:pt>
                <c:pt idx="549">
                  <c:v>124.67864908278</c:v>
                </c:pt>
                <c:pt idx="550">
                  <c:v>126.661628559232</c:v>
                </c:pt>
                <c:pt idx="551">
                  <c:v>173.77370296046101</c:v>
                </c:pt>
                <c:pt idx="552">
                  <c:v>183.410998368636</c:v>
                </c:pt>
                <c:pt idx="553">
                  <c:v>65.355770597234397</c:v>
                </c:pt>
                <c:pt idx="554">
                  <c:v>48.661694703623702</c:v>
                </c:pt>
                <c:pt idx="555">
                  <c:v>217.98888461664299</c:v>
                </c:pt>
                <c:pt idx="556">
                  <c:v>61.291814018040903</c:v>
                </c:pt>
                <c:pt idx="557">
                  <c:v>26.224390026181901</c:v>
                </c:pt>
                <c:pt idx="558">
                  <c:v>72.699558250606103</c:v>
                </c:pt>
                <c:pt idx="559">
                  <c:v>201.25552516430599</c:v>
                </c:pt>
                <c:pt idx="560">
                  <c:v>169.070963170379</c:v>
                </c:pt>
                <c:pt idx="561">
                  <c:v>188.52921685203901</c:v>
                </c:pt>
                <c:pt idx="562">
                  <c:v>81.374392360448795</c:v>
                </c:pt>
                <c:pt idx="563">
                  <c:v>188.83759805932601</c:v>
                </c:pt>
                <c:pt idx="564">
                  <c:v>150.611378606409</c:v>
                </c:pt>
                <c:pt idx="565">
                  <c:v>139.823826104403</c:v>
                </c:pt>
                <c:pt idx="566">
                  <c:v>176.473275460303</c:v>
                </c:pt>
                <c:pt idx="567">
                  <c:v>97.838970674201803</c:v>
                </c:pt>
                <c:pt idx="568">
                  <c:v>109.235077844933</c:v>
                </c:pt>
                <c:pt idx="569">
                  <c:v>144.83846014365599</c:v>
                </c:pt>
                <c:pt idx="570">
                  <c:v>156.07141925022</c:v>
                </c:pt>
                <c:pt idx="571">
                  <c:v>105.413478408009</c:v>
                </c:pt>
                <c:pt idx="572">
                  <c:v>99.885385138914003</c:v>
                </c:pt>
                <c:pt idx="573">
                  <c:v>210.208542905748</c:v>
                </c:pt>
                <c:pt idx="574">
                  <c:v>74.965895926579805</c:v>
                </c:pt>
                <c:pt idx="575">
                  <c:v>58.149653188884301</c:v>
                </c:pt>
                <c:pt idx="576">
                  <c:v>167.31611548922999</c:v>
                </c:pt>
                <c:pt idx="577">
                  <c:v>74.995468445122199</c:v>
                </c:pt>
                <c:pt idx="578">
                  <c:v>146.59802287817001</c:v>
                </c:pt>
                <c:pt idx="579">
                  <c:v>102.325225323439</c:v>
                </c:pt>
                <c:pt idx="580">
                  <c:v>62.429159628227403</c:v>
                </c:pt>
                <c:pt idx="581">
                  <c:v>48.285891655832501</c:v>
                </c:pt>
                <c:pt idx="582">
                  <c:v>216.812671516091</c:v>
                </c:pt>
                <c:pt idx="583">
                  <c:v>97.239450253546195</c:v>
                </c:pt>
                <c:pt idx="584">
                  <c:v>49.787054285407102</c:v>
                </c:pt>
                <c:pt idx="585">
                  <c:v>94.509725533425794</c:v>
                </c:pt>
                <c:pt idx="586">
                  <c:v>108.94670619629299</c:v>
                </c:pt>
                <c:pt idx="587">
                  <c:v>152.63782081194199</c:v>
                </c:pt>
                <c:pt idx="588">
                  <c:v>145.32736202701901</c:v>
                </c:pt>
                <c:pt idx="589">
                  <c:v>58.107330538332498</c:v>
                </c:pt>
                <c:pt idx="590">
                  <c:v>154.96290436014499</c:v>
                </c:pt>
                <c:pt idx="591">
                  <c:v>177.73207484744501</c:v>
                </c:pt>
                <c:pt idx="592">
                  <c:v>156.72346076928099</c:v>
                </c:pt>
                <c:pt idx="593">
                  <c:v>219.34479761868701</c:v>
                </c:pt>
                <c:pt idx="594">
                  <c:v>161.78864890709499</c:v>
                </c:pt>
                <c:pt idx="595">
                  <c:v>172.64882054179901</c:v>
                </c:pt>
                <c:pt idx="596">
                  <c:v>135.074076829478</c:v>
                </c:pt>
                <c:pt idx="597">
                  <c:v>112.11921556852801</c:v>
                </c:pt>
                <c:pt idx="598">
                  <c:v>60.064226463437102</c:v>
                </c:pt>
                <c:pt idx="599">
                  <c:v>121.077336305752</c:v>
                </c:pt>
                <c:pt idx="600">
                  <c:v>30.045849764719598</c:v>
                </c:pt>
                <c:pt idx="601">
                  <c:v>174.90608932450399</c:v>
                </c:pt>
                <c:pt idx="602">
                  <c:v>132.885643029585</c:v>
                </c:pt>
                <c:pt idx="603">
                  <c:v>219.61010753177101</c:v>
                </c:pt>
                <c:pt idx="604">
                  <c:v>217.82548118382701</c:v>
                </c:pt>
                <c:pt idx="605">
                  <c:v>81.266091372817797</c:v>
                </c:pt>
                <c:pt idx="606">
                  <c:v>107.573280837387</c:v>
                </c:pt>
                <c:pt idx="607">
                  <c:v>199.91460706107301</c:v>
                </c:pt>
                <c:pt idx="608">
                  <c:v>169.346434092149</c:v>
                </c:pt>
                <c:pt idx="609">
                  <c:v>71.516169076785403</c:v>
                </c:pt>
                <c:pt idx="610">
                  <c:v>38.947738362476201</c:v>
                </c:pt>
                <c:pt idx="611">
                  <c:v>155.09859265759599</c:v>
                </c:pt>
                <c:pt idx="612">
                  <c:v>137.44597670622201</c:v>
                </c:pt>
                <c:pt idx="613">
                  <c:v>146.15743814967601</c:v>
                </c:pt>
                <c:pt idx="614">
                  <c:v>118.75605283305001</c:v>
                </c:pt>
                <c:pt idx="615">
                  <c:v>112.172998422757</c:v>
                </c:pt>
                <c:pt idx="616">
                  <c:v>64.180509494617596</c:v>
                </c:pt>
                <c:pt idx="617">
                  <c:v>104.781969152391</c:v>
                </c:pt>
                <c:pt idx="618">
                  <c:v>215.57573292404399</c:v>
                </c:pt>
                <c:pt idx="619">
                  <c:v>77.476223167032003</c:v>
                </c:pt>
                <c:pt idx="620">
                  <c:v>84.593840902671204</c:v>
                </c:pt>
                <c:pt idx="621">
                  <c:v>126.954362010583</c:v>
                </c:pt>
                <c:pt idx="622">
                  <c:v>203.73584626242501</c:v>
                </c:pt>
                <c:pt idx="623">
                  <c:v>174.122026450932</c:v>
                </c:pt>
                <c:pt idx="624">
                  <c:v>119.18838893063401</c:v>
                </c:pt>
                <c:pt idx="625">
                  <c:v>137.353182705119</c:v>
                </c:pt>
                <c:pt idx="626">
                  <c:v>136.94574798457299</c:v>
                </c:pt>
                <c:pt idx="627">
                  <c:v>22.668708655983199</c:v>
                </c:pt>
                <c:pt idx="628">
                  <c:v>24.976356914266901</c:v>
                </c:pt>
                <c:pt idx="629">
                  <c:v>101.976319197565</c:v>
                </c:pt>
                <c:pt idx="630">
                  <c:v>151.94645922631</c:v>
                </c:pt>
                <c:pt idx="631">
                  <c:v>147.84658358432401</c:v>
                </c:pt>
                <c:pt idx="632">
                  <c:v>150.74641101993601</c:v>
                </c:pt>
                <c:pt idx="633">
                  <c:v>70.540315918624401</c:v>
                </c:pt>
                <c:pt idx="634">
                  <c:v>104.864688059315</c:v>
                </c:pt>
                <c:pt idx="635">
                  <c:v>115.115466881543</c:v>
                </c:pt>
                <c:pt idx="636">
                  <c:v>40.880243135616197</c:v>
                </c:pt>
                <c:pt idx="637">
                  <c:v>210.27697551064199</c:v>
                </c:pt>
                <c:pt idx="638">
                  <c:v>39.9489149264991</c:v>
                </c:pt>
                <c:pt idx="639">
                  <c:v>90.770014589652405</c:v>
                </c:pt>
                <c:pt idx="640">
                  <c:v>181.61848464980699</c:v>
                </c:pt>
                <c:pt idx="641">
                  <c:v>210.67768864333601</c:v>
                </c:pt>
                <c:pt idx="642">
                  <c:v>170.32516699284301</c:v>
                </c:pt>
                <c:pt idx="643">
                  <c:v>180.07586559280799</c:v>
                </c:pt>
                <c:pt idx="644">
                  <c:v>33.383539207279703</c:v>
                </c:pt>
                <c:pt idx="645">
                  <c:v>51.929032504558599</c:v>
                </c:pt>
                <c:pt idx="646">
                  <c:v>79.996527200564699</c:v>
                </c:pt>
                <c:pt idx="647">
                  <c:v>90.822224300354705</c:v>
                </c:pt>
                <c:pt idx="648">
                  <c:v>150.01140276901401</c:v>
                </c:pt>
                <c:pt idx="649">
                  <c:v>50.364101286977501</c:v>
                </c:pt>
                <c:pt idx="650">
                  <c:v>175.977025208995</c:v>
                </c:pt>
                <c:pt idx="651">
                  <c:v>21.087634032592199</c:v>
                </c:pt>
                <c:pt idx="652">
                  <c:v>54.513555467128803</c:v>
                </c:pt>
                <c:pt idx="653">
                  <c:v>24.846518300473701</c:v>
                </c:pt>
                <c:pt idx="654">
                  <c:v>32.339389137923703</c:v>
                </c:pt>
                <c:pt idx="655">
                  <c:v>36.615188820287599</c:v>
                </c:pt>
                <c:pt idx="656">
                  <c:v>129.18555059470199</c:v>
                </c:pt>
                <c:pt idx="657">
                  <c:v>103.906255662441</c:v>
                </c:pt>
                <c:pt idx="658">
                  <c:v>41.635203808546102</c:v>
                </c:pt>
                <c:pt idx="659">
                  <c:v>150.64079592004401</c:v>
                </c:pt>
                <c:pt idx="660">
                  <c:v>175.22512239404</c:v>
                </c:pt>
                <c:pt idx="661">
                  <c:v>218.22238129563601</c:v>
                </c:pt>
                <c:pt idx="662">
                  <c:v>133.68968812748801</c:v>
                </c:pt>
                <c:pt idx="663">
                  <c:v>81.862640501931295</c:v>
                </c:pt>
                <c:pt idx="664">
                  <c:v>70.403360556811094</c:v>
                </c:pt>
                <c:pt idx="665">
                  <c:v>177.83574618399101</c:v>
                </c:pt>
                <c:pt idx="666">
                  <c:v>43.0785092804581</c:v>
                </c:pt>
                <c:pt idx="667">
                  <c:v>219.005611985922</c:v>
                </c:pt>
                <c:pt idx="668">
                  <c:v>44.461340438574602</c:v>
                </c:pt>
                <c:pt idx="669">
                  <c:v>196.712588546798</c:v>
                </c:pt>
                <c:pt idx="670">
                  <c:v>37.063333373516798</c:v>
                </c:pt>
                <c:pt idx="671">
                  <c:v>182.134814914316</c:v>
                </c:pt>
                <c:pt idx="672">
                  <c:v>113.726827949286</c:v>
                </c:pt>
                <c:pt idx="673">
                  <c:v>132.19518030993601</c:v>
                </c:pt>
                <c:pt idx="674">
                  <c:v>157.10453263483899</c:v>
                </c:pt>
                <c:pt idx="675">
                  <c:v>71.413064543157802</c:v>
                </c:pt>
                <c:pt idx="676">
                  <c:v>29.4455412123352</c:v>
                </c:pt>
                <c:pt idx="677">
                  <c:v>85.662183426320595</c:v>
                </c:pt>
                <c:pt idx="678">
                  <c:v>106.89328636974101</c:v>
                </c:pt>
                <c:pt idx="679">
                  <c:v>119.630069313571</c:v>
                </c:pt>
                <c:pt idx="680">
                  <c:v>41.602622186765103</c:v>
                </c:pt>
                <c:pt idx="681">
                  <c:v>132.433679681271</c:v>
                </c:pt>
                <c:pt idx="682">
                  <c:v>149.65110950171899</c:v>
                </c:pt>
                <c:pt idx="683">
                  <c:v>24.931428935378801</c:v>
                </c:pt>
                <c:pt idx="684">
                  <c:v>125.261163739488</c:v>
                </c:pt>
                <c:pt idx="685">
                  <c:v>158.66310119628901</c:v>
                </c:pt>
                <c:pt idx="686">
                  <c:v>27.6355689670891</c:v>
                </c:pt>
                <c:pt idx="687">
                  <c:v>184.440558105707</c:v>
                </c:pt>
                <c:pt idx="688">
                  <c:v>204.35491365380599</c:v>
                </c:pt>
                <c:pt idx="689">
                  <c:v>132.619984522462</c:v>
                </c:pt>
                <c:pt idx="690">
                  <c:v>183.477121945471</c:v>
                </c:pt>
                <c:pt idx="691">
                  <c:v>206.92938960157301</c:v>
                </c:pt>
                <c:pt idx="692">
                  <c:v>132.64199432916899</c:v>
                </c:pt>
                <c:pt idx="693">
                  <c:v>211.36679414659699</c:v>
                </c:pt>
                <c:pt idx="694">
                  <c:v>23.535823291167599</c:v>
                </c:pt>
                <c:pt idx="695">
                  <c:v>37.814671248197598</c:v>
                </c:pt>
                <c:pt idx="696">
                  <c:v>169.96577515266799</c:v>
                </c:pt>
                <c:pt idx="697">
                  <c:v>20.375485932454499</c:v>
                </c:pt>
                <c:pt idx="698">
                  <c:v>152.32305520214101</c:v>
                </c:pt>
                <c:pt idx="699">
                  <c:v>121.89197119325399</c:v>
                </c:pt>
                <c:pt idx="700">
                  <c:v>148.54114533402</c:v>
                </c:pt>
                <c:pt idx="701">
                  <c:v>140.45408543199301</c:v>
                </c:pt>
                <c:pt idx="702">
                  <c:v>110.67062088288399</c:v>
                </c:pt>
                <c:pt idx="703">
                  <c:v>74.589678114280105</c:v>
                </c:pt>
                <c:pt idx="704">
                  <c:v>123.213220601901</c:v>
                </c:pt>
                <c:pt idx="705">
                  <c:v>156.482396675274</c:v>
                </c:pt>
                <c:pt idx="706">
                  <c:v>181.827662494034</c:v>
                </c:pt>
                <c:pt idx="707">
                  <c:v>130.940250894055</c:v>
                </c:pt>
                <c:pt idx="708">
                  <c:v>167.50002999789999</c:v>
                </c:pt>
                <c:pt idx="709">
                  <c:v>211.41808655112999</c:v>
                </c:pt>
                <c:pt idx="710">
                  <c:v>190.163451880217</c:v>
                </c:pt>
                <c:pt idx="711">
                  <c:v>205.953255090863</c:v>
                </c:pt>
                <c:pt idx="712">
                  <c:v>96.196183636784596</c:v>
                </c:pt>
                <c:pt idx="713">
                  <c:v>196.121280202642</c:v>
                </c:pt>
                <c:pt idx="714">
                  <c:v>41.532043348997803</c:v>
                </c:pt>
                <c:pt idx="715">
                  <c:v>54.825239423662403</c:v>
                </c:pt>
                <c:pt idx="716">
                  <c:v>114.343773461878</c:v>
                </c:pt>
                <c:pt idx="717">
                  <c:v>59.357112301513602</c:v>
                </c:pt>
                <c:pt idx="718">
                  <c:v>86.883246600627899</c:v>
                </c:pt>
                <c:pt idx="719">
                  <c:v>74.092467064037905</c:v>
                </c:pt>
                <c:pt idx="720">
                  <c:v>110.67252343520499</c:v>
                </c:pt>
                <c:pt idx="721">
                  <c:v>177.27673815563301</c:v>
                </c:pt>
                <c:pt idx="722">
                  <c:v>70.356473354622693</c:v>
                </c:pt>
                <c:pt idx="723">
                  <c:v>130.99108220078099</c:v>
                </c:pt>
                <c:pt idx="724">
                  <c:v>182.175753060728</c:v>
                </c:pt>
                <c:pt idx="725">
                  <c:v>99.733496299013495</c:v>
                </c:pt>
                <c:pt idx="726">
                  <c:v>183.890824466944</c:v>
                </c:pt>
                <c:pt idx="727">
                  <c:v>168.58579942956601</c:v>
                </c:pt>
                <c:pt idx="728">
                  <c:v>46.4508248772472</c:v>
                </c:pt>
                <c:pt idx="729">
                  <c:v>57.155790580436602</c:v>
                </c:pt>
                <c:pt idx="730">
                  <c:v>28.396478369832</c:v>
                </c:pt>
                <c:pt idx="731">
                  <c:v>56.548220226541197</c:v>
                </c:pt>
                <c:pt idx="732">
                  <c:v>137.482909979299</c:v>
                </c:pt>
                <c:pt idx="733">
                  <c:v>167.84994446672499</c:v>
                </c:pt>
                <c:pt idx="734">
                  <c:v>203.393678907305</c:v>
                </c:pt>
                <c:pt idx="735">
                  <c:v>36.992439050227397</c:v>
                </c:pt>
                <c:pt idx="736">
                  <c:v>98.702341765165301</c:v>
                </c:pt>
                <c:pt idx="737">
                  <c:v>171.305566821247</c:v>
                </c:pt>
                <c:pt idx="738">
                  <c:v>83.027185155078797</c:v>
                </c:pt>
                <c:pt idx="739">
                  <c:v>27.033558562397999</c:v>
                </c:pt>
                <c:pt idx="740">
                  <c:v>77.072449987754197</c:v>
                </c:pt>
                <c:pt idx="741">
                  <c:v>86.749485302716494</c:v>
                </c:pt>
                <c:pt idx="742">
                  <c:v>176.04010098613799</c:v>
                </c:pt>
                <c:pt idx="743">
                  <c:v>99.843285493552699</c:v>
                </c:pt>
                <c:pt idx="744">
                  <c:v>161.82095304131499</c:v>
                </c:pt>
                <c:pt idx="745">
                  <c:v>98.601077245548396</c:v>
                </c:pt>
                <c:pt idx="746">
                  <c:v>93.491510283201904</c:v>
                </c:pt>
                <c:pt idx="747">
                  <c:v>169.52711700461799</c:v>
                </c:pt>
                <c:pt idx="748">
                  <c:v>133.39807240292399</c:v>
                </c:pt>
                <c:pt idx="749">
                  <c:v>52.264842605218298</c:v>
                </c:pt>
                <c:pt idx="750">
                  <c:v>114.010877097026</c:v>
                </c:pt>
                <c:pt idx="751">
                  <c:v>150.53210293874099</c:v>
                </c:pt>
                <c:pt idx="752">
                  <c:v>78.624961972236605</c:v>
                </c:pt>
                <c:pt idx="753">
                  <c:v>135.503538958728</c:v>
                </c:pt>
                <c:pt idx="754">
                  <c:v>153.77306428737899</c:v>
                </c:pt>
                <c:pt idx="755">
                  <c:v>40.747767575085199</c:v>
                </c:pt>
                <c:pt idx="756">
                  <c:v>104.16985408403001</c:v>
                </c:pt>
                <c:pt idx="757">
                  <c:v>199.39378367736899</c:v>
                </c:pt>
                <c:pt idx="758">
                  <c:v>160.824669599533</c:v>
                </c:pt>
                <c:pt idx="759">
                  <c:v>78.059118967503295</c:v>
                </c:pt>
                <c:pt idx="760">
                  <c:v>87.251500673592105</c:v>
                </c:pt>
                <c:pt idx="761">
                  <c:v>125.52289523184299</c:v>
                </c:pt>
                <c:pt idx="762">
                  <c:v>207.741960119456</c:v>
                </c:pt>
                <c:pt idx="763">
                  <c:v>112.285131243989</c:v>
                </c:pt>
                <c:pt idx="764">
                  <c:v>176.786843109876</c:v>
                </c:pt>
                <c:pt idx="765">
                  <c:v>20.980810774490202</c:v>
                </c:pt>
                <c:pt idx="766">
                  <c:v>42.029930911958203</c:v>
                </c:pt>
                <c:pt idx="767">
                  <c:v>130.817383881658</c:v>
                </c:pt>
                <c:pt idx="768">
                  <c:v>149.54000676982099</c:v>
                </c:pt>
                <c:pt idx="769">
                  <c:v>53.3513062447309</c:v>
                </c:pt>
                <c:pt idx="770">
                  <c:v>94.964970257133203</c:v>
                </c:pt>
                <c:pt idx="771">
                  <c:v>62.9718519095331</c:v>
                </c:pt>
                <c:pt idx="772">
                  <c:v>127.127064932138</c:v>
                </c:pt>
                <c:pt idx="773">
                  <c:v>202.22205485217299</c:v>
                </c:pt>
                <c:pt idx="774">
                  <c:v>96.806969521567197</c:v>
                </c:pt>
                <c:pt idx="775">
                  <c:v>56.564615648239901</c:v>
                </c:pt>
                <c:pt idx="776">
                  <c:v>198.02489455789299</c:v>
                </c:pt>
                <c:pt idx="777">
                  <c:v>219.90945779718501</c:v>
                </c:pt>
                <c:pt idx="778">
                  <c:v>41.458334103226697</c:v>
                </c:pt>
                <c:pt idx="779">
                  <c:v>95.885863415896907</c:v>
                </c:pt>
                <c:pt idx="780">
                  <c:v>91.639219718053894</c:v>
                </c:pt>
                <c:pt idx="781">
                  <c:v>217.752631222829</c:v>
                </c:pt>
                <c:pt idx="782">
                  <c:v>195.03882334567601</c:v>
                </c:pt>
                <c:pt idx="783">
                  <c:v>177.69878998398801</c:v>
                </c:pt>
                <c:pt idx="784">
                  <c:v>200.93796237371899</c:v>
                </c:pt>
                <c:pt idx="785">
                  <c:v>119.71096487715801</c:v>
                </c:pt>
                <c:pt idx="786">
                  <c:v>31.100338771939299</c:v>
                </c:pt>
                <c:pt idx="787">
                  <c:v>87.166826920583802</c:v>
                </c:pt>
                <c:pt idx="788">
                  <c:v>213.49135858938101</c:v>
                </c:pt>
                <c:pt idx="789">
                  <c:v>167.85362714901601</c:v>
                </c:pt>
                <c:pt idx="790">
                  <c:v>199.68707270920299</c:v>
                </c:pt>
                <c:pt idx="791">
                  <c:v>48.739653946831801</c:v>
                </c:pt>
                <c:pt idx="792">
                  <c:v>148.22540639899699</c:v>
                </c:pt>
                <c:pt idx="793">
                  <c:v>81.025161668658299</c:v>
                </c:pt>
                <c:pt idx="794">
                  <c:v>28.519903151318399</c:v>
                </c:pt>
                <c:pt idx="795">
                  <c:v>92.582923201844096</c:v>
                </c:pt>
                <c:pt idx="796">
                  <c:v>41.784560335800101</c:v>
                </c:pt>
                <c:pt idx="797">
                  <c:v>20.486289476975799</c:v>
                </c:pt>
                <c:pt idx="798">
                  <c:v>114.580600829795</c:v>
                </c:pt>
                <c:pt idx="799">
                  <c:v>116.876766486093</c:v>
                </c:pt>
                <c:pt idx="800">
                  <c:v>181.76968277431999</c:v>
                </c:pt>
                <c:pt idx="801">
                  <c:v>82.1870633680373</c:v>
                </c:pt>
                <c:pt idx="802">
                  <c:v>127.88042242638799</c:v>
                </c:pt>
                <c:pt idx="803">
                  <c:v>45.191029906272902</c:v>
                </c:pt>
                <c:pt idx="804">
                  <c:v>173.67667241953299</c:v>
                </c:pt>
                <c:pt idx="805">
                  <c:v>163.81291549652801</c:v>
                </c:pt>
                <c:pt idx="806">
                  <c:v>40.376892434433103</c:v>
                </c:pt>
                <c:pt idx="807">
                  <c:v>110.047750296071</c:v>
                </c:pt>
                <c:pt idx="808">
                  <c:v>191.33150557056101</c:v>
                </c:pt>
                <c:pt idx="809">
                  <c:v>213.086625216529</c:v>
                </c:pt>
                <c:pt idx="810">
                  <c:v>47.9148568399251</c:v>
                </c:pt>
                <c:pt idx="811">
                  <c:v>136.064098803326</c:v>
                </c:pt>
                <c:pt idx="812">
                  <c:v>166.04699797928299</c:v>
                </c:pt>
                <c:pt idx="813">
                  <c:v>102.150184875354</c:v>
                </c:pt>
                <c:pt idx="814">
                  <c:v>102.95836001634601</c:v>
                </c:pt>
                <c:pt idx="815">
                  <c:v>89.742728443816304</c:v>
                </c:pt>
                <c:pt idx="816">
                  <c:v>143.80376006476601</c:v>
                </c:pt>
                <c:pt idx="817">
                  <c:v>148.58455227688</c:v>
                </c:pt>
                <c:pt idx="818">
                  <c:v>172.20603551715601</c:v>
                </c:pt>
                <c:pt idx="819">
                  <c:v>114.401970738545</c:v>
                </c:pt>
                <c:pt idx="820">
                  <c:v>181.986135598272</c:v>
                </c:pt>
                <c:pt idx="821">
                  <c:v>86.873842244967804</c:v>
                </c:pt>
                <c:pt idx="822">
                  <c:v>187.881283117458</c:v>
                </c:pt>
                <c:pt idx="823">
                  <c:v>72.835436910390897</c:v>
                </c:pt>
                <c:pt idx="824">
                  <c:v>156.59681230783499</c:v>
                </c:pt>
                <c:pt idx="825">
                  <c:v>111.09674692153899</c:v>
                </c:pt>
                <c:pt idx="826">
                  <c:v>49.8285050783306</c:v>
                </c:pt>
                <c:pt idx="827">
                  <c:v>166.73014152795099</c:v>
                </c:pt>
                <c:pt idx="828">
                  <c:v>57.326921988278599</c:v>
                </c:pt>
                <c:pt idx="829">
                  <c:v>45.535714114084797</c:v>
                </c:pt>
                <c:pt idx="830">
                  <c:v>32.283786851912701</c:v>
                </c:pt>
                <c:pt idx="831">
                  <c:v>25.656496295705399</c:v>
                </c:pt>
                <c:pt idx="832">
                  <c:v>58.3732410613447</c:v>
                </c:pt>
                <c:pt idx="833">
                  <c:v>80.419530747458296</c:v>
                </c:pt>
                <c:pt idx="834">
                  <c:v>34.553179359063499</c:v>
                </c:pt>
                <c:pt idx="835">
                  <c:v>150.428996775299</c:v>
                </c:pt>
                <c:pt idx="836">
                  <c:v>122.452709199861</c:v>
                </c:pt>
                <c:pt idx="837">
                  <c:v>141.01935157552401</c:v>
                </c:pt>
                <c:pt idx="838">
                  <c:v>80.660431673750296</c:v>
                </c:pt>
                <c:pt idx="839">
                  <c:v>161.438813414425</c:v>
                </c:pt>
                <c:pt idx="840">
                  <c:v>65.252955518662901</c:v>
                </c:pt>
                <c:pt idx="841">
                  <c:v>56.487773805856698</c:v>
                </c:pt>
                <c:pt idx="842">
                  <c:v>212.13610016740901</c:v>
                </c:pt>
                <c:pt idx="843">
                  <c:v>39.676115363836303</c:v>
                </c:pt>
                <c:pt idx="844">
                  <c:v>180.998136363924</c:v>
                </c:pt>
                <c:pt idx="845">
                  <c:v>63.242259323596997</c:v>
                </c:pt>
                <c:pt idx="846">
                  <c:v>33.472088705748298</c:v>
                </c:pt>
                <c:pt idx="847">
                  <c:v>45.027185445651398</c:v>
                </c:pt>
                <c:pt idx="848">
                  <c:v>39.198296731337898</c:v>
                </c:pt>
                <c:pt idx="849">
                  <c:v>210.33632520586301</c:v>
                </c:pt>
                <c:pt idx="850">
                  <c:v>76.004649866372304</c:v>
                </c:pt>
                <c:pt idx="851">
                  <c:v>163.52754582650999</c:v>
                </c:pt>
                <c:pt idx="852">
                  <c:v>143.86325220577399</c:v>
                </c:pt>
                <c:pt idx="853">
                  <c:v>86.673162113875193</c:v>
                </c:pt>
                <c:pt idx="854">
                  <c:v>83.259349670261102</c:v>
                </c:pt>
                <c:pt idx="855">
                  <c:v>151.686575291678</c:v>
                </c:pt>
                <c:pt idx="856">
                  <c:v>148.83235681802</c:v>
                </c:pt>
                <c:pt idx="857">
                  <c:v>90.916118239983902</c:v>
                </c:pt>
                <c:pt idx="858">
                  <c:v>53.768460992723703</c:v>
                </c:pt>
                <c:pt idx="859">
                  <c:v>171.62617741152599</c:v>
                </c:pt>
                <c:pt idx="860">
                  <c:v>158.05316039361099</c:v>
                </c:pt>
                <c:pt idx="861">
                  <c:v>39.840359827503598</c:v>
                </c:pt>
                <c:pt idx="862">
                  <c:v>205.86456468328799</c:v>
                </c:pt>
                <c:pt idx="863">
                  <c:v>124.44152187556</c:v>
                </c:pt>
                <c:pt idx="864">
                  <c:v>191.35722707025701</c:v>
                </c:pt>
                <c:pt idx="865">
                  <c:v>202.761443126947</c:v>
                </c:pt>
                <c:pt idx="866">
                  <c:v>209.766394300386</c:v>
                </c:pt>
                <c:pt idx="867">
                  <c:v>64.088173564523501</c:v>
                </c:pt>
                <c:pt idx="868">
                  <c:v>156.92687368020401</c:v>
                </c:pt>
                <c:pt idx="869">
                  <c:v>176.288762530312</c:v>
                </c:pt>
                <c:pt idx="870">
                  <c:v>57.0706477202475</c:v>
                </c:pt>
                <c:pt idx="871">
                  <c:v>117.98008566722299</c:v>
                </c:pt>
                <c:pt idx="872">
                  <c:v>58.305852236226201</c:v>
                </c:pt>
                <c:pt idx="873">
                  <c:v>99.246378643438206</c:v>
                </c:pt>
                <c:pt idx="874">
                  <c:v>55.4348743800074</c:v>
                </c:pt>
                <c:pt idx="875">
                  <c:v>52.623093249276302</c:v>
                </c:pt>
                <c:pt idx="876">
                  <c:v>104.42378374747901</c:v>
                </c:pt>
                <c:pt idx="877">
                  <c:v>163.40572203509501</c:v>
                </c:pt>
                <c:pt idx="878">
                  <c:v>52.195985130965703</c:v>
                </c:pt>
                <c:pt idx="879">
                  <c:v>147.996876556426</c:v>
                </c:pt>
                <c:pt idx="880">
                  <c:v>55.174872726201997</c:v>
                </c:pt>
                <c:pt idx="881">
                  <c:v>120.364324636757</c:v>
                </c:pt>
                <c:pt idx="882">
                  <c:v>82.149033881723895</c:v>
                </c:pt>
                <c:pt idx="883">
                  <c:v>84.0833112876862</c:v>
                </c:pt>
                <c:pt idx="884">
                  <c:v>105.978646110743</c:v>
                </c:pt>
                <c:pt idx="885">
                  <c:v>80.628803912550197</c:v>
                </c:pt>
                <c:pt idx="886">
                  <c:v>78.316134382039294</c:v>
                </c:pt>
                <c:pt idx="887">
                  <c:v>105.293887602165</c:v>
                </c:pt>
                <c:pt idx="888">
                  <c:v>173.819910949096</c:v>
                </c:pt>
                <c:pt idx="889">
                  <c:v>75.982327135279803</c:v>
                </c:pt>
                <c:pt idx="890">
                  <c:v>115.988083025441</c:v>
                </c:pt>
                <c:pt idx="891">
                  <c:v>63.216174794361002</c:v>
                </c:pt>
                <c:pt idx="892">
                  <c:v>124.97926445677901</c:v>
                </c:pt>
                <c:pt idx="893">
                  <c:v>57.682478176429903</c:v>
                </c:pt>
                <c:pt idx="894">
                  <c:v>32.126327212899902</c:v>
                </c:pt>
                <c:pt idx="895">
                  <c:v>48.068713657558</c:v>
                </c:pt>
                <c:pt idx="896">
                  <c:v>79.000193746760502</c:v>
                </c:pt>
                <c:pt idx="897">
                  <c:v>36.881638485938304</c:v>
                </c:pt>
                <c:pt idx="898">
                  <c:v>126.622215081006</c:v>
                </c:pt>
                <c:pt idx="899">
                  <c:v>190.59121429920199</c:v>
                </c:pt>
                <c:pt idx="900">
                  <c:v>72.688333811238394</c:v>
                </c:pt>
                <c:pt idx="901">
                  <c:v>101.434583896771</c:v>
                </c:pt>
                <c:pt idx="902">
                  <c:v>173.57587346807099</c:v>
                </c:pt>
                <c:pt idx="903">
                  <c:v>28.787939092144399</c:v>
                </c:pt>
                <c:pt idx="904">
                  <c:v>43.394643515348399</c:v>
                </c:pt>
                <c:pt idx="905">
                  <c:v>68.826101748272805</c:v>
                </c:pt>
                <c:pt idx="906">
                  <c:v>45.217554531991503</c:v>
                </c:pt>
                <c:pt idx="907">
                  <c:v>29.2589122243226</c:v>
                </c:pt>
                <c:pt idx="908">
                  <c:v>173.218377893791</c:v>
                </c:pt>
                <c:pt idx="909">
                  <c:v>132.80302451923501</c:v>
                </c:pt>
                <c:pt idx="910">
                  <c:v>29.491302166134101</c:v>
                </c:pt>
                <c:pt idx="911">
                  <c:v>123.55823501013199</c:v>
                </c:pt>
                <c:pt idx="912">
                  <c:v>52.593115465715499</c:v>
                </c:pt>
                <c:pt idx="913">
                  <c:v>45.887838425114801</c:v>
                </c:pt>
                <c:pt idx="914">
                  <c:v>209.309246558696</c:v>
                </c:pt>
                <c:pt idx="915">
                  <c:v>92.212182730436297</c:v>
                </c:pt>
                <c:pt idx="916">
                  <c:v>109.50661001727001</c:v>
                </c:pt>
                <c:pt idx="917">
                  <c:v>97.708441531285601</c:v>
                </c:pt>
                <c:pt idx="918">
                  <c:v>187.71005047485201</c:v>
                </c:pt>
                <c:pt idx="919">
                  <c:v>30.605541523546002</c:v>
                </c:pt>
                <c:pt idx="920">
                  <c:v>50.787213286384898</c:v>
                </c:pt>
                <c:pt idx="921">
                  <c:v>205.770457424223</c:v>
                </c:pt>
                <c:pt idx="922">
                  <c:v>135.45827905647499</c:v>
                </c:pt>
                <c:pt idx="923">
                  <c:v>50.061524827033303</c:v>
                </c:pt>
                <c:pt idx="924">
                  <c:v>210.899245766923</c:v>
                </c:pt>
                <c:pt idx="925">
                  <c:v>34.206652529537699</c:v>
                </c:pt>
                <c:pt idx="926">
                  <c:v>163.929670704529</c:v>
                </c:pt>
                <c:pt idx="927">
                  <c:v>65.083949854597407</c:v>
                </c:pt>
                <c:pt idx="928">
                  <c:v>77.252435293048606</c:v>
                </c:pt>
                <c:pt idx="929">
                  <c:v>37.708744388073697</c:v>
                </c:pt>
                <c:pt idx="930">
                  <c:v>21.120728021487601</c:v>
                </c:pt>
                <c:pt idx="931">
                  <c:v>205.804935358465</c:v>
                </c:pt>
                <c:pt idx="932">
                  <c:v>29.708627220243201</c:v>
                </c:pt>
                <c:pt idx="933">
                  <c:v>106.944590415806</c:v>
                </c:pt>
                <c:pt idx="934">
                  <c:v>213.03560834378001</c:v>
                </c:pt>
                <c:pt idx="935">
                  <c:v>168.20265667512999</c:v>
                </c:pt>
                <c:pt idx="936">
                  <c:v>36.153153451159604</c:v>
                </c:pt>
                <c:pt idx="937">
                  <c:v>54.938968764617996</c:v>
                </c:pt>
                <c:pt idx="938">
                  <c:v>210.973317064345</c:v>
                </c:pt>
                <c:pt idx="939">
                  <c:v>91.254092874005394</c:v>
                </c:pt>
                <c:pt idx="940">
                  <c:v>124.45874901488401</c:v>
                </c:pt>
                <c:pt idx="941">
                  <c:v>191.82526029646399</c:v>
                </c:pt>
                <c:pt idx="942">
                  <c:v>121.058035995811</c:v>
                </c:pt>
                <c:pt idx="943">
                  <c:v>102.78034273535</c:v>
                </c:pt>
                <c:pt idx="944">
                  <c:v>42.732536168769002</c:v>
                </c:pt>
                <c:pt idx="945">
                  <c:v>182.41415683180099</c:v>
                </c:pt>
                <c:pt idx="946">
                  <c:v>192.224265197292</c:v>
                </c:pt>
                <c:pt idx="947">
                  <c:v>217.13174309581501</c:v>
                </c:pt>
                <c:pt idx="948">
                  <c:v>45.501140160486102</c:v>
                </c:pt>
                <c:pt idx="949">
                  <c:v>147.89632733911299</c:v>
                </c:pt>
                <c:pt idx="950">
                  <c:v>187.845264123753</c:v>
                </c:pt>
                <c:pt idx="951">
                  <c:v>53.026602817699299</c:v>
                </c:pt>
                <c:pt idx="952">
                  <c:v>157.04470554366699</c:v>
                </c:pt>
                <c:pt idx="953">
                  <c:v>164.81153069064001</c:v>
                </c:pt>
                <c:pt idx="954">
                  <c:v>216.99096395634101</c:v>
                </c:pt>
                <c:pt idx="955">
                  <c:v>136.79506399668799</c:v>
                </c:pt>
                <c:pt idx="956">
                  <c:v>93.282435256987796</c:v>
                </c:pt>
                <c:pt idx="957">
                  <c:v>104.534568851814</c:v>
                </c:pt>
                <c:pt idx="958">
                  <c:v>35.767917362973101</c:v>
                </c:pt>
                <c:pt idx="959">
                  <c:v>185.386214246973</c:v>
                </c:pt>
                <c:pt idx="960">
                  <c:v>183.27440249733601</c:v>
                </c:pt>
                <c:pt idx="961">
                  <c:v>167.83156868070401</c:v>
                </c:pt>
                <c:pt idx="962">
                  <c:v>64.308472843840704</c:v>
                </c:pt>
                <c:pt idx="963">
                  <c:v>94.736545886844397</c:v>
                </c:pt>
                <c:pt idx="964">
                  <c:v>104.77150565013299</c:v>
                </c:pt>
                <c:pt idx="965">
                  <c:v>70.6554641760886</c:v>
                </c:pt>
                <c:pt idx="966">
                  <c:v>203.98496168665599</c:v>
                </c:pt>
                <c:pt idx="967">
                  <c:v>165.31926559284301</c:v>
                </c:pt>
                <c:pt idx="968">
                  <c:v>192.32115049846499</c:v>
                </c:pt>
                <c:pt idx="969">
                  <c:v>181.18414914235501</c:v>
                </c:pt>
                <c:pt idx="970">
                  <c:v>217.715891245753</c:v>
                </c:pt>
                <c:pt idx="971">
                  <c:v>201.60140658728801</c:v>
                </c:pt>
                <c:pt idx="972">
                  <c:v>169.22998878173499</c:v>
                </c:pt>
                <c:pt idx="973">
                  <c:v>148.65344244055399</c:v>
                </c:pt>
                <c:pt idx="974">
                  <c:v>145.739490007982</c:v>
                </c:pt>
                <c:pt idx="975">
                  <c:v>121.392794726416</c:v>
                </c:pt>
                <c:pt idx="976">
                  <c:v>85.701057808473706</c:v>
                </c:pt>
                <c:pt idx="977">
                  <c:v>147.67937439493801</c:v>
                </c:pt>
                <c:pt idx="978">
                  <c:v>174.846690688282</c:v>
                </c:pt>
                <c:pt idx="979">
                  <c:v>113.709929147735</c:v>
                </c:pt>
                <c:pt idx="980">
                  <c:v>115.596150681376</c:v>
                </c:pt>
                <c:pt idx="981">
                  <c:v>71.938667288050098</c:v>
                </c:pt>
                <c:pt idx="982">
                  <c:v>71.136842323467107</c:v>
                </c:pt>
                <c:pt idx="983">
                  <c:v>76.317892065271707</c:v>
                </c:pt>
                <c:pt idx="984">
                  <c:v>138.94400711171301</c:v>
                </c:pt>
                <c:pt idx="985">
                  <c:v>209.12179102189799</c:v>
                </c:pt>
                <c:pt idx="986">
                  <c:v>134.61996966972899</c:v>
                </c:pt>
                <c:pt idx="987">
                  <c:v>24.9135991837829</c:v>
                </c:pt>
                <c:pt idx="988">
                  <c:v>206.98656437918501</c:v>
                </c:pt>
                <c:pt idx="989">
                  <c:v>30.1791705936193</c:v>
                </c:pt>
                <c:pt idx="990">
                  <c:v>129.44928429089501</c:v>
                </c:pt>
                <c:pt idx="991">
                  <c:v>152.13525423780101</c:v>
                </c:pt>
                <c:pt idx="992">
                  <c:v>84.582424331456394</c:v>
                </c:pt>
                <c:pt idx="993">
                  <c:v>146.29218059591901</c:v>
                </c:pt>
                <c:pt idx="994">
                  <c:v>87.5550553482026</c:v>
                </c:pt>
                <c:pt idx="995">
                  <c:v>117.210217826068</c:v>
                </c:pt>
                <c:pt idx="996">
                  <c:v>87.456671874970198</c:v>
                </c:pt>
                <c:pt idx="997">
                  <c:v>46.481538359075799</c:v>
                </c:pt>
                <c:pt idx="998">
                  <c:v>48.1451244372874</c:v>
                </c:pt>
                <c:pt idx="999">
                  <c:v>80.592298302799506</c:v>
                </c:pt>
              </c:numCache>
            </c:numRef>
          </c:xVal>
          <c:yVal>
            <c:numRef>
              <c:f>'Non-Linear Regression'!$U$4:$U$1003</c:f>
              <c:numCache>
                <c:formatCode>General</c:formatCode>
                <c:ptCount val="100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64-4573-8052-18017F57FA5B}"/>
            </c:ext>
          </c:extLst>
        </c:ser>
        <c:ser>
          <c:idx val="1"/>
          <c:order val="2"/>
          <c:tx>
            <c:v>Non-Linear Prediction</c:v>
          </c:tx>
          <c:spPr>
            <a:ln w="19050">
              <a:noFill/>
            </a:ln>
          </c:spPr>
          <c:marker>
            <c:symbol val="circle"/>
            <c:size val="2"/>
            <c:spPr>
              <a:solidFill>
                <a:srgbClr val="FFFF89"/>
              </a:solidFill>
              <a:ln>
                <a:noFill/>
              </a:ln>
            </c:spPr>
          </c:marker>
          <c:xVal>
            <c:numRef>
              <c:f>'Non-Linear Regression'!$C$4:$C$1003</c:f>
              <c:numCache>
                <c:formatCode>"$"#,##0.00</c:formatCode>
                <c:ptCount val="1000"/>
                <c:pt idx="0">
                  <c:v>137.38753458484999</c:v>
                </c:pt>
                <c:pt idx="1">
                  <c:v>90.874928729608698</c:v>
                </c:pt>
                <c:pt idx="2">
                  <c:v>131.541250580922</c:v>
                </c:pt>
                <c:pt idx="3">
                  <c:v>165.943519612774</c:v>
                </c:pt>
                <c:pt idx="4">
                  <c:v>160.90539151802699</c:v>
                </c:pt>
                <c:pt idx="5">
                  <c:v>54.016023017466097</c:v>
                </c:pt>
                <c:pt idx="6">
                  <c:v>88.742867698892994</c:v>
                </c:pt>
                <c:pt idx="7">
                  <c:v>133.68350260891</c:v>
                </c:pt>
                <c:pt idx="8">
                  <c:v>168.42083402909299</c:v>
                </c:pt>
                <c:pt idx="9">
                  <c:v>124.77616479620301</c:v>
                </c:pt>
                <c:pt idx="10">
                  <c:v>163.645403021947</c:v>
                </c:pt>
                <c:pt idx="11">
                  <c:v>139.72101479768801</c:v>
                </c:pt>
                <c:pt idx="12">
                  <c:v>147.52999216318099</c:v>
                </c:pt>
                <c:pt idx="13">
                  <c:v>208.69765927083799</c:v>
                </c:pt>
                <c:pt idx="14">
                  <c:v>73.784947982057901</c:v>
                </c:pt>
                <c:pt idx="15">
                  <c:v>69.937308300286503</c:v>
                </c:pt>
                <c:pt idx="16">
                  <c:v>195.18171179108299</c:v>
                </c:pt>
                <c:pt idx="17">
                  <c:v>22.368347253650398</c:v>
                </c:pt>
                <c:pt idx="18">
                  <c:v>20.092512555420399</c:v>
                </c:pt>
                <c:pt idx="19">
                  <c:v>44.853000883013003</c:v>
                </c:pt>
                <c:pt idx="20">
                  <c:v>199.271046025679</c:v>
                </c:pt>
                <c:pt idx="21">
                  <c:v>203.30192421563001</c:v>
                </c:pt>
                <c:pt idx="22">
                  <c:v>133.171546347439</c:v>
                </c:pt>
                <c:pt idx="23">
                  <c:v>178.197467820719</c:v>
                </c:pt>
                <c:pt idx="24">
                  <c:v>126.77359756082301</c:v>
                </c:pt>
                <c:pt idx="25">
                  <c:v>69.733200436458006</c:v>
                </c:pt>
                <c:pt idx="26">
                  <c:v>88.821157375350595</c:v>
                </c:pt>
                <c:pt idx="27">
                  <c:v>186.918380884454</c:v>
                </c:pt>
                <c:pt idx="28">
                  <c:v>193.80924648605301</c:v>
                </c:pt>
                <c:pt idx="29">
                  <c:v>159.66054222546501</c:v>
                </c:pt>
                <c:pt idx="30">
                  <c:v>47.643326250836303</c:v>
                </c:pt>
                <c:pt idx="31">
                  <c:v>32.819610722363002</c:v>
                </c:pt>
                <c:pt idx="32">
                  <c:v>48.934178361669197</c:v>
                </c:pt>
                <c:pt idx="33">
                  <c:v>31.090628337115</c:v>
                </c:pt>
                <c:pt idx="34">
                  <c:v>208.430895516649</c:v>
                </c:pt>
                <c:pt idx="35">
                  <c:v>28.4634971339256</c:v>
                </c:pt>
                <c:pt idx="36">
                  <c:v>191.67557515204001</c:v>
                </c:pt>
                <c:pt idx="37">
                  <c:v>72.627695305272894</c:v>
                </c:pt>
                <c:pt idx="38">
                  <c:v>150.842497153208</c:v>
                </c:pt>
                <c:pt idx="39">
                  <c:v>199.69462410546799</c:v>
                </c:pt>
                <c:pt idx="40">
                  <c:v>161.55832640826699</c:v>
                </c:pt>
                <c:pt idx="41">
                  <c:v>143.63166012801199</c:v>
                </c:pt>
                <c:pt idx="42">
                  <c:v>62.493297252803998</c:v>
                </c:pt>
                <c:pt idx="43">
                  <c:v>99.944930924102707</c:v>
                </c:pt>
                <c:pt idx="44">
                  <c:v>47.051399974152403</c:v>
                </c:pt>
                <c:pt idx="45">
                  <c:v>82.635383941233201</c:v>
                </c:pt>
                <c:pt idx="46">
                  <c:v>148.95141518674799</c:v>
                </c:pt>
                <c:pt idx="47">
                  <c:v>72.639443054795294</c:v>
                </c:pt>
                <c:pt idx="48">
                  <c:v>79.828152088448405</c:v>
                </c:pt>
                <c:pt idx="49">
                  <c:v>33.584523648023598</c:v>
                </c:pt>
                <c:pt idx="50">
                  <c:v>32.664506398141398</c:v>
                </c:pt>
                <c:pt idx="51">
                  <c:v>95.393659388646498</c:v>
                </c:pt>
                <c:pt idx="52">
                  <c:v>171.01409158669401</c:v>
                </c:pt>
                <c:pt idx="53">
                  <c:v>212.74737224914099</c:v>
                </c:pt>
                <c:pt idx="54">
                  <c:v>175.19869388081099</c:v>
                </c:pt>
                <c:pt idx="55">
                  <c:v>187.68186166882501</c:v>
                </c:pt>
                <c:pt idx="56">
                  <c:v>208.99919698014901</c:v>
                </c:pt>
                <c:pt idx="57">
                  <c:v>97.256621327251196</c:v>
                </c:pt>
                <c:pt idx="58">
                  <c:v>187.466155812144</c:v>
                </c:pt>
                <c:pt idx="59">
                  <c:v>40.531624602153897</c:v>
                </c:pt>
                <c:pt idx="60">
                  <c:v>192.055617067963</c:v>
                </c:pt>
                <c:pt idx="61">
                  <c:v>148.64261651411701</c:v>
                </c:pt>
                <c:pt idx="62">
                  <c:v>85.040464419871597</c:v>
                </c:pt>
                <c:pt idx="63">
                  <c:v>26.831484707072399</c:v>
                </c:pt>
                <c:pt idx="64">
                  <c:v>143.60635078512101</c:v>
                </c:pt>
                <c:pt idx="65">
                  <c:v>75.178936803713398</c:v>
                </c:pt>
                <c:pt idx="66">
                  <c:v>53.090492617338903</c:v>
                </c:pt>
                <c:pt idx="67">
                  <c:v>50.419536726549303</c:v>
                </c:pt>
                <c:pt idx="68">
                  <c:v>38.824531883001299</c:v>
                </c:pt>
                <c:pt idx="69">
                  <c:v>71.764420326799197</c:v>
                </c:pt>
                <c:pt idx="70">
                  <c:v>203.90260580927099</c:v>
                </c:pt>
                <c:pt idx="71">
                  <c:v>69.564867420121999</c:v>
                </c:pt>
                <c:pt idx="72">
                  <c:v>126.969881104305</c:v>
                </c:pt>
                <c:pt idx="73">
                  <c:v>113.51009819656601</c:v>
                </c:pt>
                <c:pt idx="74">
                  <c:v>98.222729498520494</c:v>
                </c:pt>
                <c:pt idx="75">
                  <c:v>134.52161017805301</c:v>
                </c:pt>
                <c:pt idx="76">
                  <c:v>157.18518684618201</c:v>
                </c:pt>
                <c:pt idx="77">
                  <c:v>79.627660736441598</c:v>
                </c:pt>
                <c:pt idx="78">
                  <c:v>158.49473404698099</c:v>
                </c:pt>
                <c:pt idx="79">
                  <c:v>118.139468021691</c:v>
                </c:pt>
                <c:pt idx="80">
                  <c:v>90.184797002002597</c:v>
                </c:pt>
                <c:pt idx="81">
                  <c:v>29.511444298550501</c:v>
                </c:pt>
                <c:pt idx="82">
                  <c:v>183.29183862544599</c:v>
                </c:pt>
                <c:pt idx="83">
                  <c:v>217.812810819596</c:v>
                </c:pt>
                <c:pt idx="84">
                  <c:v>92.374256514012799</c:v>
                </c:pt>
                <c:pt idx="85">
                  <c:v>75.986185790970893</c:v>
                </c:pt>
                <c:pt idx="86">
                  <c:v>144.158420553431</c:v>
                </c:pt>
                <c:pt idx="87">
                  <c:v>120.58687645942</c:v>
                </c:pt>
                <c:pt idx="88">
                  <c:v>177.63143165968401</c:v>
                </c:pt>
                <c:pt idx="89">
                  <c:v>168.21547898463899</c:v>
                </c:pt>
                <c:pt idx="90">
                  <c:v>112.328349361196</c:v>
                </c:pt>
                <c:pt idx="91">
                  <c:v>76.995151285082102</c:v>
                </c:pt>
                <c:pt idx="92">
                  <c:v>156.81553020141999</c:v>
                </c:pt>
                <c:pt idx="93">
                  <c:v>27.967567024752501</c:v>
                </c:pt>
                <c:pt idx="94">
                  <c:v>95.668371375650196</c:v>
                </c:pt>
                <c:pt idx="95">
                  <c:v>84.342637686058893</c:v>
                </c:pt>
                <c:pt idx="96">
                  <c:v>90.1581460889429</c:v>
                </c:pt>
                <c:pt idx="97">
                  <c:v>210.64676947891701</c:v>
                </c:pt>
                <c:pt idx="98">
                  <c:v>216.66904243640599</c:v>
                </c:pt>
                <c:pt idx="99">
                  <c:v>122.85039381124101</c:v>
                </c:pt>
                <c:pt idx="100">
                  <c:v>88.8174143433571</c:v>
                </c:pt>
                <c:pt idx="101">
                  <c:v>93.759458027780099</c:v>
                </c:pt>
                <c:pt idx="102">
                  <c:v>155.900085046887</c:v>
                </c:pt>
                <c:pt idx="103">
                  <c:v>209.71700971014801</c:v>
                </c:pt>
                <c:pt idx="104">
                  <c:v>178.88947532512199</c:v>
                </c:pt>
                <c:pt idx="105">
                  <c:v>32.659889319911599</c:v>
                </c:pt>
                <c:pt idx="106">
                  <c:v>117.332058753818</c:v>
                </c:pt>
                <c:pt idx="107">
                  <c:v>35.067240456119201</c:v>
                </c:pt>
                <c:pt idx="108">
                  <c:v>33.910332648083603</c:v>
                </c:pt>
                <c:pt idx="109">
                  <c:v>98.308847593143597</c:v>
                </c:pt>
                <c:pt idx="110">
                  <c:v>29.893357614055301</c:v>
                </c:pt>
                <c:pt idx="111">
                  <c:v>176.07415954582399</c:v>
                </c:pt>
                <c:pt idx="112">
                  <c:v>54.264322835952001</c:v>
                </c:pt>
                <c:pt idx="113">
                  <c:v>104.887814195827</c:v>
                </c:pt>
                <c:pt idx="114">
                  <c:v>208.91345090232801</c:v>
                </c:pt>
                <c:pt idx="115">
                  <c:v>54.762949449941502</c:v>
                </c:pt>
                <c:pt idx="116">
                  <c:v>213.90650019049599</c:v>
                </c:pt>
                <c:pt idx="117">
                  <c:v>106.28971911966801</c:v>
                </c:pt>
                <c:pt idx="118">
                  <c:v>150.16822990030099</c:v>
                </c:pt>
                <c:pt idx="119">
                  <c:v>121.46839749068</c:v>
                </c:pt>
                <c:pt idx="120">
                  <c:v>23.437017044052499</c:v>
                </c:pt>
                <c:pt idx="121">
                  <c:v>26.2248500995338</c:v>
                </c:pt>
                <c:pt idx="122">
                  <c:v>122.024221327156</c:v>
                </c:pt>
                <c:pt idx="123">
                  <c:v>23.551869746297601</c:v>
                </c:pt>
                <c:pt idx="124">
                  <c:v>213.17252542823601</c:v>
                </c:pt>
                <c:pt idx="125">
                  <c:v>122.237146301195</c:v>
                </c:pt>
                <c:pt idx="126">
                  <c:v>196.35234696790599</c:v>
                </c:pt>
                <c:pt idx="127">
                  <c:v>178.72110798955001</c:v>
                </c:pt>
                <c:pt idx="128">
                  <c:v>166.51475925929799</c:v>
                </c:pt>
                <c:pt idx="129">
                  <c:v>151.09469381161</c:v>
                </c:pt>
                <c:pt idx="130">
                  <c:v>160.431356523186</c:v>
                </c:pt>
                <c:pt idx="131">
                  <c:v>96.381532335653901</c:v>
                </c:pt>
                <c:pt idx="132">
                  <c:v>172.56824204698199</c:v>
                </c:pt>
                <c:pt idx="133">
                  <c:v>146.972407149151</c:v>
                </c:pt>
                <c:pt idx="134">
                  <c:v>173.305167797953</c:v>
                </c:pt>
                <c:pt idx="135">
                  <c:v>55.556759405881202</c:v>
                </c:pt>
                <c:pt idx="136">
                  <c:v>91.935829985886798</c:v>
                </c:pt>
                <c:pt idx="137">
                  <c:v>82.550441967323394</c:v>
                </c:pt>
                <c:pt idx="138">
                  <c:v>176.50431155227099</c:v>
                </c:pt>
                <c:pt idx="139">
                  <c:v>168.78768562339201</c:v>
                </c:pt>
                <c:pt idx="140">
                  <c:v>109.47487976402</c:v>
                </c:pt>
                <c:pt idx="141">
                  <c:v>54.5611447934061</c:v>
                </c:pt>
                <c:pt idx="142">
                  <c:v>20.026735616847901</c:v>
                </c:pt>
                <c:pt idx="143">
                  <c:v>193.48887692205599</c:v>
                </c:pt>
                <c:pt idx="144">
                  <c:v>54.203369775787003</c:v>
                </c:pt>
                <c:pt idx="145">
                  <c:v>117.63169595971701</c:v>
                </c:pt>
                <c:pt idx="146">
                  <c:v>21.474465476349</c:v>
                </c:pt>
                <c:pt idx="147">
                  <c:v>174.043269576505</c:v>
                </c:pt>
                <c:pt idx="148">
                  <c:v>73.868010267615304</c:v>
                </c:pt>
                <c:pt idx="149">
                  <c:v>56.053721234202399</c:v>
                </c:pt>
                <c:pt idx="150">
                  <c:v>210.714590996504</c:v>
                </c:pt>
                <c:pt idx="151">
                  <c:v>166.112649282441</c:v>
                </c:pt>
                <c:pt idx="152">
                  <c:v>202.94447478838299</c:v>
                </c:pt>
                <c:pt idx="153">
                  <c:v>169.11996410228301</c:v>
                </c:pt>
                <c:pt idx="154">
                  <c:v>148.886518906802</c:v>
                </c:pt>
                <c:pt idx="155">
                  <c:v>130.89669330976901</c:v>
                </c:pt>
                <c:pt idx="156">
                  <c:v>105.680579999462</c:v>
                </c:pt>
                <c:pt idx="157">
                  <c:v>76.482164887711406</c:v>
                </c:pt>
                <c:pt idx="158">
                  <c:v>55.704855527728803</c:v>
                </c:pt>
                <c:pt idx="159">
                  <c:v>158.570103421807</c:v>
                </c:pt>
                <c:pt idx="160">
                  <c:v>90.047128759324593</c:v>
                </c:pt>
                <c:pt idx="161">
                  <c:v>55.931757930666201</c:v>
                </c:pt>
                <c:pt idx="162">
                  <c:v>75.953244259580998</c:v>
                </c:pt>
                <c:pt idx="163">
                  <c:v>156.10395994037401</c:v>
                </c:pt>
                <c:pt idx="164">
                  <c:v>22.761491620913102</c:v>
                </c:pt>
                <c:pt idx="165">
                  <c:v>111.406491957605</c:v>
                </c:pt>
                <c:pt idx="166">
                  <c:v>117.262954572216</c:v>
                </c:pt>
                <c:pt idx="167">
                  <c:v>190.266471477225</c:v>
                </c:pt>
                <c:pt idx="168">
                  <c:v>189.58664553239899</c:v>
                </c:pt>
                <c:pt idx="169">
                  <c:v>49.254146991297603</c:v>
                </c:pt>
                <c:pt idx="170">
                  <c:v>64.797762017697096</c:v>
                </c:pt>
                <c:pt idx="171">
                  <c:v>50.736193386837797</c:v>
                </c:pt>
                <c:pt idx="172">
                  <c:v>180.10015355423101</c:v>
                </c:pt>
                <c:pt idx="173">
                  <c:v>105.083318362013</c:v>
                </c:pt>
                <c:pt idx="174">
                  <c:v>27.207002397626599</c:v>
                </c:pt>
                <c:pt idx="175">
                  <c:v>50.485701886937001</c:v>
                </c:pt>
                <c:pt idx="176">
                  <c:v>167.32920848764499</c:v>
                </c:pt>
                <c:pt idx="177">
                  <c:v>130.161464056</c:v>
                </c:pt>
                <c:pt idx="178">
                  <c:v>62.498619016259902</c:v>
                </c:pt>
                <c:pt idx="179">
                  <c:v>89.251169124618201</c:v>
                </c:pt>
                <c:pt idx="180">
                  <c:v>175.580913694575</c:v>
                </c:pt>
                <c:pt idx="181">
                  <c:v>76.368633313104496</c:v>
                </c:pt>
                <c:pt idx="182">
                  <c:v>150.12699573300799</c:v>
                </c:pt>
                <c:pt idx="183">
                  <c:v>110.093485917896</c:v>
                </c:pt>
                <c:pt idx="184">
                  <c:v>179.59005150944</c:v>
                </c:pt>
                <c:pt idx="185">
                  <c:v>90.457479543983894</c:v>
                </c:pt>
                <c:pt idx="186">
                  <c:v>182.28313609026401</c:v>
                </c:pt>
                <c:pt idx="187">
                  <c:v>180.62033148482399</c:v>
                </c:pt>
                <c:pt idx="188">
                  <c:v>63.989529926329901</c:v>
                </c:pt>
                <c:pt idx="189">
                  <c:v>72.751219226047397</c:v>
                </c:pt>
                <c:pt idx="190">
                  <c:v>80.145034035667805</c:v>
                </c:pt>
                <c:pt idx="191">
                  <c:v>39.992326991632602</c:v>
                </c:pt>
                <c:pt idx="192">
                  <c:v>73.721096832305193</c:v>
                </c:pt>
                <c:pt idx="193">
                  <c:v>92.102133650332703</c:v>
                </c:pt>
                <c:pt idx="194">
                  <c:v>130.14176527969499</c:v>
                </c:pt>
                <c:pt idx="195">
                  <c:v>56.509830923750997</c:v>
                </c:pt>
                <c:pt idx="196">
                  <c:v>162.34025152400099</c:v>
                </c:pt>
                <c:pt idx="197">
                  <c:v>63.876357376575498</c:v>
                </c:pt>
                <c:pt idx="198">
                  <c:v>47.671058895066402</c:v>
                </c:pt>
                <c:pt idx="199">
                  <c:v>51.250994838774197</c:v>
                </c:pt>
                <c:pt idx="200">
                  <c:v>66.874869940802498</c:v>
                </c:pt>
                <c:pt idx="201">
                  <c:v>93.812044505029903</c:v>
                </c:pt>
                <c:pt idx="202">
                  <c:v>60.5071295332164</c:v>
                </c:pt>
                <c:pt idx="203">
                  <c:v>67.072458546608701</c:v>
                </c:pt>
                <c:pt idx="204">
                  <c:v>68.508664267137604</c:v>
                </c:pt>
                <c:pt idx="205">
                  <c:v>152.78273111209299</c:v>
                </c:pt>
                <c:pt idx="206">
                  <c:v>60.931125078350298</c:v>
                </c:pt>
                <c:pt idx="207">
                  <c:v>178.21607331745301</c:v>
                </c:pt>
                <c:pt idx="208">
                  <c:v>214.89947678521301</c:v>
                </c:pt>
                <c:pt idx="209">
                  <c:v>76.9736297708005</c:v>
                </c:pt>
                <c:pt idx="210">
                  <c:v>133.67889740504299</c:v>
                </c:pt>
                <c:pt idx="211">
                  <c:v>192.31144597753899</c:v>
                </c:pt>
                <c:pt idx="212">
                  <c:v>162.99361691810199</c:v>
                </c:pt>
                <c:pt idx="213">
                  <c:v>118.194386111572</c:v>
                </c:pt>
                <c:pt idx="214">
                  <c:v>107.62862244620899</c:v>
                </c:pt>
                <c:pt idx="215">
                  <c:v>215.255039539188</c:v>
                </c:pt>
                <c:pt idx="216">
                  <c:v>139.47275521233701</c:v>
                </c:pt>
                <c:pt idx="217">
                  <c:v>197.651571296155</c:v>
                </c:pt>
                <c:pt idx="218">
                  <c:v>76.042474461719394</c:v>
                </c:pt>
                <c:pt idx="219">
                  <c:v>42.0071085728705</c:v>
                </c:pt>
                <c:pt idx="220">
                  <c:v>196.54078961350001</c:v>
                </c:pt>
                <c:pt idx="221">
                  <c:v>25.855101626366402</c:v>
                </c:pt>
                <c:pt idx="222">
                  <c:v>82.543851090595098</c:v>
                </c:pt>
                <c:pt idx="223">
                  <c:v>50.947038577869499</c:v>
                </c:pt>
                <c:pt idx="224">
                  <c:v>205.225680703297</c:v>
                </c:pt>
                <c:pt idx="225">
                  <c:v>145.65686092711999</c:v>
                </c:pt>
                <c:pt idx="226">
                  <c:v>137.96750854700801</c:v>
                </c:pt>
                <c:pt idx="227">
                  <c:v>72.168620750307994</c:v>
                </c:pt>
                <c:pt idx="228">
                  <c:v>39.584433268755703</c:v>
                </c:pt>
                <c:pt idx="229">
                  <c:v>58.061146344989503</c:v>
                </c:pt>
                <c:pt idx="230">
                  <c:v>28.2376242615283</c:v>
                </c:pt>
                <c:pt idx="231">
                  <c:v>108.372417818755</c:v>
                </c:pt>
                <c:pt idx="232">
                  <c:v>187.24971486255501</c:v>
                </c:pt>
                <c:pt idx="233">
                  <c:v>150.821772897616</c:v>
                </c:pt>
                <c:pt idx="234">
                  <c:v>204.700807463378</c:v>
                </c:pt>
                <c:pt idx="235">
                  <c:v>20.122005911544001</c:v>
                </c:pt>
                <c:pt idx="236">
                  <c:v>215.603026682511</c:v>
                </c:pt>
                <c:pt idx="237">
                  <c:v>135.97986873239299</c:v>
                </c:pt>
                <c:pt idx="238">
                  <c:v>31.263096006587102</c:v>
                </c:pt>
                <c:pt idx="239">
                  <c:v>219.408254632726</c:v>
                </c:pt>
                <c:pt idx="240">
                  <c:v>218.92399273812799</c:v>
                </c:pt>
                <c:pt idx="241">
                  <c:v>38.306345678865902</c:v>
                </c:pt>
                <c:pt idx="242">
                  <c:v>55.289196716621497</c:v>
                </c:pt>
                <c:pt idx="243">
                  <c:v>160.52137909457099</c:v>
                </c:pt>
                <c:pt idx="244">
                  <c:v>120.15623033978</c:v>
                </c:pt>
                <c:pt idx="245">
                  <c:v>58.267557835206397</c:v>
                </c:pt>
                <c:pt idx="246">
                  <c:v>146.349078211933</c:v>
                </c:pt>
                <c:pt idx="247">
                  <c:v>162.106564855203</c:v>
                </c:pt>
                <c:pt idx="248">
                  <c:v>133.41775245964499</c:v>
                </c:pt>
                <c:pt idx="249">
                  <c:v>108.35056936368299</c:v>
                </c:pt>
                <c:pt idx="250">
                  <c:v>150.58621142990901</c:v>
                </c:pt>
                <c:pt idx="251">
                  <c:v>34.914707047864802</c:v>
                </c:pt>
                <c:pt idx="252">
                  <c:v>140.65298869274599</c:v>
                </c:pt>
                <c:pt idx="253">
                  <c:v>154.27705606445701</c:v>
                </c:pt>
                <c:pt idx="254">
                  <c:v>66.989635191857801</c:v>
                </c:pt>
                <c:pt idx="255">
                  <c:v>178.40541440993499</c:v>
                </c:pt>
                <c:pt idx="256">
                  <c:v>135.679602278396</c:v>
                </c:pt>
                <c:pt idx="257">
                  <c:v>34.513785718008897</c:v>
                </c:pt>
                <c:pt idx="258">
                  <c:v>31.0139159020036</c:v>
                </c:pt>
                <c:pt idx="259">
                  <c:v>198.12057430855899</c:v>
                </c:pt>
                <c:pt idx="260">
                  <c:v>214.558018632233</c:v>
                </c:pt>
                <c:pt idx="261">
                  <c:v>69.701300170272603</c:v>
                </c:pt>
                <c:pt idx="262">
                  <c:v>125.600492376834</c:v>
                </c:pt>
                <c:pt idx="263">
                  <c:v>171.515989145264</c:v>
                </c:pt>
                <c:pt idx="264">
                  <c:v>149.60379603318901</c:v>
                </c:pt>
                <c:pt idx="265">
                  <c:v>54.532494377344797</c:v>
                </c:pt>
                <c:pt idx="266">
                  <c:v>150.600895127282</c:v>
                </c:pt>
                <c:pt idx="267">
                  <c:v>206.495202826336</c:v>
                </c:pt>
                <c:pt idx="268">
                  <c:v>20.4108142573386</c:v>
                </c:pt>
                <c:pt idx="269">
                  <c:v>78.364455634728102</c:v>
                </c:pt>
                <c:pt idx="270">
                  <c:v>125.052880756557</c:v>
                </c:pt>
                <c:pt idx="271">
                  <c:v>216.36261044070099</c:v>
                </c:pt>
                <c:pt idx="272">
                  <c:v>155.022582206875</c:v>
                </c:pt>
                <c:pt idx="273">
                  <c:v>207.83351252786801</c:v>
                </c:pt>
                <c:pt idx="274">
                  <c:v>194.474534904584</c:v>
                </c:pt>
                <c:pt idx="275">
                  <c:v>62.673362372443101</c:v>
                </c:pt>
                <c:pt idx="276">
                  <c:v>203.329570665956</c:v>
                </c:pt>
                <c:pt idx="277">
                  <c:v>218.164315568283</c:v>
                </c:pt>
                <c:pt idx="278">
                  <c:v>151.00123214535401</c:v>
                </c:pt>
                <c:pt idx="279">
                  <c:v>218.045945959166</c:v>
                </c:pt>
                <c:pt idx="280">
                  <c:v>57.613186286762399</c:v>
                </c:pt>
                <c:pt idx="281">
                  <c:v>41.269876137375803</c:v>
                </c:pt>
                <c:pt idx="282">
                  <c:v>69.431427847593994</c:v>
                </c:pt>
                <c:pt idx="283">
                  <c:v>128.68333354592301</c:v>
                </c:pt>
                <c:pt idx="284">
                  <c:v>70.5494080483913</c:v>
                </c:pt>
                <c:pt idx="285">
                  <c:v>163.49961178377299</c:v>
                </c:pt>
                <c:pt idx="286">
                  <c:v>194.97767880558999</c:v>
                </c:pt>
                <c:pt idx="287">
                  <c:v>181.47861634381101</c:v>
                </c:pt>
                <c:pt idx="288">
                  <c:v>154.43403858691499</c:v>
                </c:pt>
                <c:pt idx="289">
                  <c:v>171.75140039063999</c:v>
                </c:pt>
                <c:pt idx="290">
                  <c:v>212.616566549987</c:v>
                </c:pt>
                <c:pt idx="291">
                  <c:v>115.170156937093</c:v>
                </c:pt>
                <c:pt idx="292">
                  <c:v>187.43880719877799</c:v>
                </c:pt>
                <c:pt idx="293">
                  <c:v>123.454960044473</c:v>
                </c:pt>
                <c:pt idx="294">
                  <c:v>128.70303628034901</c:v>
                </c:pt>
                <c:pt idx="295">
                  <c:v>79.647755697369604</c:v>
                </c:pt>
                <c:pt idx="296">
                  <c:v>151.640669843182</c:v>
                </c:pt>
                <c:pt idx="297">
                  <c:v>207.89736344478999</c:v>
                </c:pt>
                <c:pt idx="298">
                  <c:v>213.72419733554099</c:v>
                </c:pt>
                <c:pt idx="299">
                  <c:v>185.492133516818</c:v>
                </c:pt>
                <c:pt idx="300">
                  <c:v>62.790849041193702</c:v>
                </c:pt>
                <c:pt idx="301">
                  <c:v>98.435299592092605</c:v>
                </c:pt>
                <c:pt idx="302">
                  <c:v>115.941896503791</c:v>
                </c:pt>
                <c:pt idx="303">
                  <c:v>42.424050467088797</c:v>
                </c:pt>
                <c:pt idx="304">
                  <c:v>86.788952751085205</c:v>
                </c:pt>
                <c:pt idx="305">
                  <c:v>49.206339176744201</c:v>
                </c:pt>
                <c:pt idx="306">
                  <c:v>203.46383362077199</c:v>
                </c:pt>
                <c:pt idx="307">
                  <c:v>163.29177448525999</c:v>
                </c:pt>
                <c:pt idx="308">
                  <c:v>174.26305639557501</c:v>
                </c:pt>
                <c:pt idx="309">
                  <c:v>191.43127340823401</c:v>
                </c:pt>
                <c:pt idx="310">
                  <c:v>67.356466297060294</c:v>
                </c:pt>
                <c:pt idx="311">
                  <c:v>156.050230124965</c:v>
                </c:pt>
                <c:pt idx="312">
                  <c:v>182.29050336405601</c:v>
                </c:pt>
                <c:pt idx="313">
                  <c:v>78.019166300073294</c:v>
                </c:pt>
                <c:pt idx="314">
                  <c:v>33.489894289523399</c:v>
                </c:pt>
                <c:pt idx="315">
                  <c:v>162.49417250976001</c:v>
                </c:pt>
                <c:pt idx="316">
                  <c:v>154.99226756393901</c:v>
                </c:pt>
                <c:pt idx="317">
                  <c:v>161.95327148772799</c:v>
                </c:pt>
                <c:pt idx="318">
                  <c:v>169.872490437701</c:v>
                </c:pt>
                <c:pt idx="319">
                  <c:v>127.509945100173</c:v>
                </c:pt>
                <c:pt idx="320">
                  <c:v>174.06643766909801</c:v>
                </c:pt>
                <c:pt idx="321">
                  <c:v>170.34162662923299</c:v>
                </c:pt>
                <c:pt idx="322">
                  <c:v>170.496508786455</c:v>
                </c:pt>
                <c:pt idx="323">
                  <c:v>104.57053634338099</c:v>
                </c:pt>
                <c:pt idx="324">
                  <c:v>202.59174246340999</c:v>
                </c:pt>
                <c:pt idx="325">
                  <c:v>47.930209087207899</c:v>
                </c:pt>
                <c:pt idx="326">
                  <c:v>125.83866126835299</c:v>
                </c:pt>
                <c:pt idx="327">
                  <c:v>49.150625271722703</c:v>
                </c:pt>
                <c:pt idx="328">
                  <c:v>157.63264981098499</c:v>
                </c:pt>
                <c:pt idx="329">
                  <c:v>166.642982773483</c:v>
                </c:pt>
                <c:pt idx="330">
                  <c:v>25.857341643422799</c:v>
                </c:pt>
                <c:pt idx="331">
                  <c:v>34.042775565758298</c:v>
                </c:pt>
                <c:pt idx="332">
                  <c:v>128.30921931192299</c:v>
                </c:pt>
                <c:pt idx="333">
                  <c:v>38.763803411275099</c:v>
                </c:pt>
                <c:pt idx="334">
                  <c:v>76.352129252627506</c:v>
                </c:pt>
                <c:pt idx="335">
                  <c:v>108.271779334173</c:v>
                </c:pt>
                <c:pt idx="336">
                  <c:v>119.315825523809</c:v>
                </c:pt>
                <c:pt idx="337">
                  <c:v>40.362881664186702</c:v>
                </c:pt>
                <c:pt idx="338">
                  <c:v>133.583608949557</c:v>
                </c:pt>
                <c:pt idx="339">
                  <c:v>70.253548938780995</c:v>
                </c:pt>
                <c:pt idx="340">
                  <c:v>94.729677941650195</c:v>
                </c:pt>
                <c:pt idx="341">
                  <c:v>69.435378471389399</c:v>
                </c:pt>
                <c:pt idx="342">
                  <c:v>216.162165794522</c:v>
                </c:pt>
                <c:pt idx="343">
                  <c:v>28.493534103035898</c:v>
                </c:pt>
                <c:pt idx="344">
                  <c:v>175.401874193922</c:v>
                </c:pt>
                <c:pt idx="345">
                  <c:v>192.04096959903799</c:v>
                </c:pt>
                <c:pt idx="346">
                  <c:v>112.82340724021201</c:v>
                </c:pt>
                <c:pt idx="347">
                  <c:v>213.61876444891101</c:v>
                </c:pt>
                <c:pt idx="348">
                  <c:v>75.2094257902354</c:v>
                </c:pt>
                <c:pt idx="349">
                  <c:v>98.905588202178507</c:v>
                </c:pt>
                <c:pt idx="350">
                  <c:v>59.269057475030401</c:v>
                </c:pt>
                <c:pt idx="351">
                  <c:v>125.196014884859</c:v>
                </c:pt>
                <c:pt idx="352">
                  <c:v>206.69012081809299</c:v>
                </c:pt>
                <c:pt idx="353">
                  <c:v>45.800172891467803</c:v>
                </c:pt>
                <c:pt idx="354">
                  <c:v>48.153796261176502</c:v>
                </c:pt>
                <c:pt idx="355">
                  <c:v>59.716442627832301</c:v>
                </c:pt>
                <c:pt idx="356">
                  <c:v>119.135689996183</c:v>
                </c:pt>
                <c:pt idx="357">
                  <c:v>146.298512518406</c:v>
                </c:pt>
                <c:pt idx="358">
                  <c:v>129.651698963717</c:v>
                </c:pt>
                <c:pt idx="359">
                  <c:v>175.53272436372899</c:v>
                </c:pt>
                <c:pt idx="360">
                  <c:v>68.298042174428701</c:v>
                </c:pt>
                <c:pt idx="361">
                  <c:v>62.017510952427997</c:v>
                </c:pt>
                <c:pt idx="362">
                  <c:v>41.9849260058254</c:v>
                </c:pt>
                <c:pt idx="363">
                  <c:v>180.40113037452099</c:v>
                </c:pt>
                <c:pt idx="364">
                  <c:v>40.989068876951897</c:v>
                </c:pt>
                <c:pt idx="365">
                  <c:v>211.71921191737101</c:v>
                </c:pt>
                <c:pt idx="366">
                  <c:v>53.0519732087851</c:v>
                </c:pt>
                <c:pt idx="367">
                  <c:v>121.243615057319</c:v>
                </c:pt>
                <c:pt idx="368">
                  <c:v>32.405424471944599</c:v>
                </c:pt>
                <c:pt idx="369">
                  <c:v>127.651799824089</c:v>
                </c:pt>
                <c:pt idx="370">
                  <c:v>118.01337569952</c:v>
                </c:pt>
                <c:pt idx="371">
                  <c:v>69.772714730352206</c:v>
                </c:pt>
                <c:pt idx="372">
                  <c:v>184.23786031082301</c:v>
                </c:pt>
                <c:pt idx="373">
                  <c:v>41.5877965092659</c:v>
                </c:pt>
                <c:pt idx="374">
                  <c:v>36.697034519165797</c:v>
                </c:pt>
                <c:pt idx="375">
                  <c:v>138.36945838294901</c:v>
                </c:pt>
                <c:pt idx="376">
                  <c:v>115.59244583360901</c:v>
                </c:pt>
                <c:pt idx="377">
                  <c:v>53.545455150306204</c:v>
                </c:pt>
                <c:pt idx="378">
                  <c:v>54.297354612499497</c:v>
                </c:pt>
                <c:pt idx="379">
                  <c:v>149.255164554343</c:v>
                </c:pt>
                <c:pt idx="380">
                  <c:v>164.15415064431701</c:v>
                </c:pt>
                <c:pt idx="381">
                  <c:v>151.09098644927101</c:v>
                </c:pt>
                <c:pt idx="382">
                  <c:v>85.448271716013593</c:v>
                </c:pt>
                <c:pt idx="383">
                  <c:v>49.471961967647097</c:v>
                </c:pt>
                <c:pt idx="384">
                  <c:v>160.54727982729699</c:v>
                </c:pt>
                <c:pt idx="385">
                  <c:v>51.121681351214598</c:v>
                </c:pt>
                <c:pt idx="386">
                  <c:v>32.828641524538398</c:v>
                </c:pt>
                <c:pt idx="387">
                  <c:v>106.23610730283001</c:v>
                </c:pt>
                <c:pt idx="388">
                  <c:v>204.49889007024501</c:v>
                </c:pt>
                <c:pt idx="389">
                  <c:v>113.62265029922099</c:v>
                </c:pt>
                <c:pt idx="390">
                  <c:v>96.788766868412495</c:v>
                </c:pt>
                <c:pt idx="391">
                  <c:v>80.370124084875002</c:v>
                </c:pt>
                <c:pt idx="392">
                  <c:v>218.130804859102</c:v>
                </c:pt>
                <c:pt idx="393">
                  <c:v>60.399197675287702</c:v>
                </c:pt>
                <c:pt idx="394">
                  <c:v>138.65678592584999</c:v>
                </c:pt>
                <c:pt idx="395">
                  <c:v>48.060895437374697</c:v>
                </c:pt>
                <c:pt idx="396">
                  <c:v>92.372279455885305</c:v>
                </c:pt>
                <c:pt idx="397">
                  <c:v>152.75570310652299</c:v>
                </c:pt>
                <c:pt idx="398">
                  <c:v>49.961795732379002</c:v>
                </c:pt>
                <c:pt idx="399">
                  <c:v>206.26097519882001</c:v>
                </c:pt>
                <c:pt idx="400">
                  <c:v>93.715668404474897</c:v>
                </c:pt>
                <c:pt idx="401">
                  <c:v>22.558920439332699</c:v>
                </c:pt>
                <c:pt idx="402">
                  <c:v>184.245241926983</c:v>
                </c:pt>
                <c:pt idx="403">
                  <c:v>143.06726751849101</c:v>
                </c:pt>
                <c:pt idx="404">
                  <c:v>76.269748182967305</c:v>
                </c:pt>
                <c:pt idx="405">
                  <c:v>203.82056639529799</c:v>
                </c:pt>
                <c:pt idx="406">
                  <c:v>211.126086236909</c:v>
                </c:pt>
                <c:pt idx="407">
                  <c:v>175.67498230375301</c:v>
                </c:pt>
                <c:pt idx="408">
                  <c:v>101.12014895305001</c:v>
                </c:pt>
                <c:pt idx="409">
                  <c:v>43.144515883177498</c:v>
                </c:pt>
                <c:pt idx="410">
                  <c:v>65.216738339513498</c:v>
                </c:pt>
                <c:pt idx="411">
                  <c:v>202.26533262059101</c:v>
                </c:pt>
                <c:pt idx="412">
                  <c:v>119.71784143708599</c:v>
                </c:pt>
                <c:pt idx="413">
                  <c:v>116.400195453316</c:v>
                </c:pt>
                <c:pt idx="414">
                  <c:v>62.133654933422797</c:v>
                </c:pt>
                <c:pt idx="415">
                  <c:v>204.487989498302</c:v>
                </c:pt>
                <c:pt idx="416">
                  <c:v>189.64612519368501</c:v>
                </c:pt>
                <c:pt idx="417">
                  <c:v>207.42118738591699</c:v>
                </c:pt>
                <c:pt idx="418">
                  <c:v>156.30702388472901</c:v>
                </c:pt>
                <c:pt idx="419">
                  <c:v>22.385818818584099</c:v>
                </c:pt>
                <c:pt idx="420">
                  <c:v>219.01136578992001</c:v>
                </c:pt>
                <c:pt idx="421">
                  <c:v>88.870760360732703</c:v>
                </c:pt>
                <c:pt idx="422">
                  <c:v>63.9524325076491</c:v>
                </c:pt>
                <c:pt idx="423">
                  <c:v>159.97733863070599</c:v>
                </c:pt>
                <c:pt idx="424">
                  <c:v>100.36512574181</c:v>
                </c:pt>
                <c:pt idx="425">
                  <c:v>80.6286004185677</c:v>
                </c:pt>
                <c:pt idx="426">
                  <c:v>97.343029901385293</c:v>
                </c:pt>
                <c:pt idx="427">
                  <c:v>217.82664724625599</c:v>
                </c:pt>
                <c:pt idx="428">
                  <c:v>122.527831448242</c:v>
                </c:pt>
                <c:pt idx="429">
                  <c:v>43.5562950838357</c:v>
                </c:pt>
                <c:pt idx="430">
                  <c:v>80.526572074741097</c:v>
                </c:pt>
                <c:pt idx="431">
                  <c:v>173.410128690302</c:v>
                </c:pt>
                <c:pt idx="432">
                  <c:v>108.422452844679</c:v>
                </c:pt>
                <c:pt idx="433">
                  <c:v>212.74611086584599</c:v>
                </c:pt>
                <c:pt idx="434">
                  <c:v>104.49410344474001</c:v>
                </c:pt>
                <c:pt idx="435">
                  <c:v>213.78623268567</c:v>
                </c:pt>
                <c:pt idx="436">
                  <c:v>68.507765121757998</c:v>
                </c:pt>
                <c:pt idx="437">
                  <c:v>38.987495126202703</c:v>
                </c:pt>
                <c:pt idx="438">
                  <c:v>65.5686807632446</c:v>
                </c:pt>
                <c:pt idx="439">
                  <c:v>117.21643589436999</c:v>
                </c:pt>
                <c:pt idx="440">
                  <c:v>127.59688722900999</c:v>
                </c:pt>
                <c:pt idx="441">
                  <c:v>73.6668769549578</c:v>
                </c:pt>
                <c:pt idx="442">
                  <c:v>101.78052031435099</c:v>
                </c:pt>
                <c:pt idx="443">
                  <c:v>128.43749647028699</c:v>
                </c:pt>
                <c:pt idx="444">
                  <c:v>181.76668289117501</c:v>
                </c:pt>
                <c:pt idx="445">
                  <c:v>131.15180263295801</c:v>
                </c:pt>
                <c:pt idx="446">
                  <c:v>147.022448042408</c:v>
                </c:pt>
                <c:pt idx="447">
                  <c:v>35.961415786296101</c:v>
                </c:pt>
                <c:pt idx="448">
                  <c:v>145.38778940215701</c:v>
                </c:pt>
                <c:pt idx="449">
                  <c:v>115.22266946732999</c:v>
                </c:pt>
                <c:pt idx="450">
                  <c:v>60.873177349567399</c:v>
                </c:pt>
                <c:pt idx="451">
                  <c:v>195.34059458412199</c:v>
                </c:pt>
                <c:pt idx="452">
                  <c:v>120.98571567796201</c:v>
                </c:pt>
                <c:pt idx="453">
                  <c:v>54.1178216971457</c:v>
                </c:pt>
                <c:pt idx="454">
                  <c:v>131.48411473259301</c:v>
                </c:pt>
                <c:pt idx="455">
                  <c:v>128.11072834767401</c:v>
                </c:pt>
                <c:pt idx="456">
                  <c:v>190.55226941593</c:v>
                </c:pt>
                <c:pt idx="457">
                  <c:v>144.52563815750199</c:v>
                </c:pt>
                <c:pt idx="458">
                  <c:v>172.42474027909299</c:v>
                </c:pt>
                <c:pt idx="459">
                  <c:v>169.907452985644</c:v>
                </c:pt>
                <c:pt idx="460">
                  <c:v>176.307677552104</c:v>
                </c:pt>
                <c:pt idx="461">
                  <c:v>204.931982494891</c:v>
                </c:pt>
                <c:pt idx="462">
                  <c:v>109.47962759994</c:v>
                </c:pt>
                <c:pt idx="463">
                  <c:v>214.01886928826599</c:v>
                </c:pt>
                <c:pt idx="464">
                  <c:v>175.10828616097601</c:v>
                </c:pt>
                <c:pt idx="465">
                  <c:v>178.93378476612301</c:v>
                </c:pt>
                <c:pt idx="466">
                  <c:v>145.60248402878599</c:v>
                </c:pt>
                <c:pt idx="467">
                  <c:v>193.33225444890601</c:v>
                </c:pt>
                <c:pt idx="468">
                  <c:v>86.688129724934697</c:v>
                </c:pt>
                <c:pt idx="469">
                  <c:v>51.7797973752022</c:v>
                </c:pt>
                <c:pt idx="470">
                  <c:v>84.405731810256796</c:v>
                </c:pt>
                <c:pt idx="471">
                  <c:v>175.491051916033</c:v>
                </c:pt>
                <c:pt idx="472">
                  <c:v>122.77614598162501</c:v>
                </c:pt>
                <c:pt idx="473">
                  <c:v>76.804554024711294</c:v>
                </c:pt>
                <c:pt idx="474">
                  <c:v>70.780465966090603</c:v>
                </c:pt>
                <c:pt idx="475">
                  <c:v>193.44919028691899</c:v>
                </c:pt>
                <c:pt idx="476">
                  <c:v>55.483997780829696</c:v>
                </c:pt>
                <c:pt idx="477">
                  <c:v>104.77913672104501</c:v>
                </c:pt>
                <c:pt idx="478">
                  <c:v>94.011734221130595</c:v>
                </c:pt>
                <c:pt idx="479">
                  <c:v>103.111964678392</c:v>
                </c:pt>
                <c:pt idx="480">
                  <c:v>37.0239323284477</c:v>
                </c:pt>
                <c:pt idx="481">
                  <c:v>187.511500092223</c:v>
                </c:pt>
                <c:pt idx="482">
                  <c:v>21.440892694517999</c:v>
                </c:pt>
                <c:pt idx="483">
                  <c:v>109.135327422991</c:v>
                </c:pt>
                <c:pt idx="484">
                  <c:v>107.642522528768</c:v>
                </c:pt>
                <c:pt idx="485">
                  <c:v>92.838184004649506</c:v>
                </c:pt>
                <c:pt idx="486">
                  <c:v>81.362991807982297</c:v>
                </c:pt>
                <c:pt idx="487">
                  <c:v>190.797488326207</c:v>
                </c:pt>
                <c:pt idx="488">
                  <c:v>205.28120922855999</c:v>
                </c:pt>
                <c:pt idx="489">
                  <c:v>120.96956891939</c:v>
                </c:pt>
                <c:pt idx="490">
                  <c:v>162.61295166797899</c:v>
                </c:pt>
                <c:pt idx="491">
                  <c:v>50.859463941305897</c:v>
                </c:pt>
                <c:pt idx="492">
                  <c:v>54.711036644876003</c:v>
                </c:pt>
                <c:pt idx="493">
                  <c:v>54.077104832977099</c:v>
                </c:pt>
                <c:pt idx="494">
                  <c:v>172.79642711393501</c:v>
                </c:pt>
                <c:pt idx="495">
                  <c:v>146.99314998462799</c:v>
                </c:pt>
                <c:pt idx="496">
                  <c:v>116.179379010573</c:v>
                </c:pt>
                <c:pt idx="497">
                  <c:v>146.55785097740599</c:v>
                </c:pt>
                <c:pt idx="498">
                  <c:v>94.0357280708849</c:v>
                </c:pt>
                <c:pt idx="499">
                  <c:v>208.286323612556</c:v>
                </c:pt>
                <c:pt idx="500">
                  <c:v>139.55098453909201</c:v>
                </c:pt>
                <c:pt idx="501">
                  <c:v>114.40100751817199</c:v>
                </c:pt>
                <c:pt idx="502">
                  <c:v>120.013661803678</c:v>
                </c:pt>
                <c:pt idx="503">
                  <c:v>29.2511272057891</c:v>
                </c:pt>
                <c:pt idx="504">
                  <c:v>100.63210551627</c:v>
                </c:pt>
                <c:pt idx="505">
                  <c:v>124.857003455982</c:v>
                </c:pt>
                <c:pt idx="506">
                  <c:v>156.45955035463001</c:v>
                </c:pt>
                <c:pt idx="507">
                  <c:v>90.093749277293696</c:v>
                </c:pt>
                <c:pt idx="508">
                  <c:v>31.777678178623301</c:v>
                </c:pt>
                <c:pt idx="509">
                  <c:v>79.781567333266096</c:v>
                </c:pt>
                <c:pt idx="510">
                  <c:v>216.83954869396999</c:v>
                </c:pt>
                <c:pt idx="511">
                  <c:v>24.025320196524302</c:v>
                </c:pt>
                <c:pt idx="512">
                  <c:v>206.36567988432901</c:v>
                </c:pt>
                <c:pt idx="513">
                  <c:v>181.405707336962</c:v>
                </c:pt>
                <c:pt idx="514">
                  <c:v>103.80365902558</c:v>
                </c:pt>
                <c:pt idx="515">
                  <c:v>88.9712961670011</c:v>
                </c:pt>
                <c:pt idx="516">
                  <c:v>192.979228105396</c:v>
                </c:pt>
                <c:pt idx="517">
                  <c:v>113.919860199094</c:v>
                </c:pt>
                <c:pt idx="518">
                  <c:v>37.266435036435702</c:v>
                </c:pt>
                <c:pt idx="519">
                  <c:v>54.292774507775903</c:v>
                </c:pt>
                <c:pt idx="520">
                  <c:v>81.289297416806207</c:v>
                </c:pt>
                <c:pt idx="521">
                  <c:v>109.41826811060299</c:v>
                </c:pt>
                <c:pt idx="522">
                  <c:v>32.135391635820298</c:v>
                </c:pt>
                <c:pt idx="523">
                  <c:v>28.740643039345699</c:v>
                </c:pt>
                <c:pt idx="524">
                  <c:v>54.173972764983802</c:v>
                </c:pt>
                <c:pt idx="525">
                  <c:v>118.59461495652801</c:v>
                </c:pt>
                <c:pt idx="526">
                  <c:v>31.244112718850399</c:v>
                </c:pt>
                <c:pt idx="527">
                  <c:v>46.550291245803201</c:v>
                </c:pt>
                <c:pt idx="528">
                  <c:v>23.162345848977601</c:v>
                </c:pt>
                <c:pt idx="529">
                  <c:v>164.48950397781999</c:v>
                </c:pt>
                <c:pt idx="530">
                  <c:v>142.84362521022601</c:v>
                </c:pt>
                <c:pt idx="531">
                  <c:v>196.003878144547</c:v>
                </c:pt>
                <c:pt idx="532">
                  <c:v>22.033432712778399</c:v>
                </c:pt>
                <c:pt idx="533">
                  <c:v>101.793437432498</c:v>
                </c:pt>
                <c:pt idx="534">
                  <c:v>77.792185293510599</c:v>
                </c:pt>
                <c:pt idx="535">
                  <c:v>65.724802603945093</c:v>
                </c:pt>
                <c:pt idx="536">
                  <c:v>79.983399091288405</c:v>
                </c:pt>
                <c:pt idx="537">
                  <c:v>170.29974789358701</c:v>
                </c:pt>
                <c:pt idx="538">
                  <c:v>124.932135576382</c:v>
                </c:pt>
                <c:pt idx="539">
                  <c:v>92.476960578933401</c:v>
                </c:pt>
                <c:pt idx="540">
                  <c:v>88.385032378137097</c:v>
                </c:pt>
                <c:pt idx="541">
                  <c:v>20.625218870118299</c:v>
                </c:pt>
                <c:pt idx="542">
                  <c:v>90.207088394090505</c:v>
                </c:pt>
                <c:pt idx="543">
                  <c:v>170.08117724210001</c:v>
                </c:pt>
                <c:pt idx="544">
                  <c:v>67.570649487897796</c:v>
                </c:pt>
                <c:pt idx="545">
                  <c:v>167.038729535416</c:v>
                </c:pt>
                <c:pt idx="546">
                  <c:v>116.029598638415</c:v>
                </c:pt>
                <c:pt idx="547">
                  <c:v>178.69549037888601</c:v>
                </c:pt>
                <c:pt idx="548">
                  <c:v>52.4801944661885</c:v>
                </c:pt>
                <c:pt idx="549">
                  <c:v>124.67864908278</c:v>
                </c:pt>
                <c:pt idx="550">
                  <c:v>126.661628559232</c:v>
                </c:pt>
                <c:pt idx="551">
                  <c:v>173.77370296046101</c:v>
                </c:pt>
                <c:pt idx="552">
                  <c:v>183.410998368636</c:v>
                </c:pt>
                <c:pt idx="553">
                  <c:v>65.355770597234397</c:v>
                </c:pt>
                <c:pt idx="554">
                  <c:v>48.661694703623702</c:v>
                </c:pt>
                <c:pt idx="555">
                  <c:v>217.98888461664299</c:v>
                </c:pt>
                <c:pt idx="556">
                  <c:v>61.291814018040903</c:v>
                </c:pt>
                <c:pt idx="557">
                  <c:v>26.224390026181901</c:v>
                </c:pt>
                <c:pt idx="558">
                  <c:v>72.699558250606103</c:v>
                </c:pt>
                <c:pt idx="559">
                  <c:v>201.25552516430599</c:v>
                </c:pt>
                <c:pt idx="560">
                  <c:v>169.070963170379</c:v>
                </c:pt>
                <c:pt idx="561">
                  <c:v>188.52921685203901</c:v>
                </c:pt>
                <c:pt idx="562">
                  <c:v>81.374392360448795</c:v>
                </c:pt>
                <c:pt idx="563">
                  <c:v>188.83759805932601</c:v>
                </c:pt>
                <c:pt idx="564">
                  <c:v>150.611378606409</c:v>
                </c:pt>
                <c:pt idx="565">
                  <c:v>139.823826104403</c:v>
                </c:pt>
                <c:pt idx="566">
                  <c:v>176.473275460303</c:v>
                </c:pt>
                <c:pt idx="567">
                  <c:v>97.838970674201803</c:v>
                </c:pt>
                <c:pt idx="568">
                  <c:v>109.235077844933</c:v>
                </c:pt>
                <c:pt idx="569">
                  <c:v>144.83846014365599</c:v>
                </c:pt>
                <c:pt idx="570">
                  <c:v>156.07141925022</c:v>
                </c:pt>
                <c:pt idx="571">
                  <c:v>105.413478408009</c:v>
                </c:pt>
                <c:pt idx="572">
                  <c:v>99.885385138914003</c:v>
                </c:pt>
                <c:pt idx="573">
                  <c:v>210.208542905748</c:v>
                </c:pt>
                <c:pt idx="574">
                  <c:v>74.965895926579805</c:v>
                </c:pt>
                <c:pt idx="575">
                  <c:v>58.149653188884301</c:v>
                </c:pt>
                <c:pt idx="576">
                  <c:v>167.31611548922999</c:v>
                </c:pt>
                <c:pt idx="577">
                  <c:v>74.995468445122199</c:v>
                </c:pt>
                <c:pt idx="578">
                  <c:v>146.59802287817001</c:v>
                </c:pt>
                <c:pt idx="579">
                  <c:v>102.325225323439</c:v>
                </c:pt>
                <c:pt idx="580">
                  <c:v>62.429159628227403</c:v>
                </c:pt>
                <c:pt idx="581">
                  <c:v>48.285891655832501</c:v>
                </c:pt>
                <c:pt idx="582">
                  <c:v>216.812671516091</c:v>
                </c:pt>
                <c:pt idx="583">
                  <c:v>97.239450253546195</c:v>
                </c:pt>
                <c:pt idx="584">
                  <c:v>49.787054285407102</c:v>
                </c:pt>
                <c:pt idx="585">
                  <c:v>94.509725533425794</c:v>
                </c:pt>
                <c:pt idx="586">
                  <c:v>108.94670619629299</c:v>
                </c:pt>
                <c:pt idx="587">
                  <c:v>152.63782081194199</c:v>
                </c:pt>
                <c:pt idx="588">
                  <c:v>145.32736202701901</c:v>
                </c:pt>
                <c:pt idx="589">
                  <c:v>58.107330538332498</c:v>
                </c:pt>
                <c:pt idx="590">
                  <c:v>154.96290436014499</c:v>
                </c:pt>
                <c:pt idx="591">
                  <c:v>177.73207484744501</c:v>
                </c:pt>
                <c:pt idx="592">
                  <c:v>156.72346076928099</c:v>
                </c:pt>
                <c:pt idx="593">
                  <c:v>219.34479761868701</c:v>
                </c:pt>
                <c:pt idx="594">
                  <c:v>161.78864890709499</c:v>
                </c:pt>
                <c:pt idx="595">
                  <c:v>172.64882054179901</c:v>
                </c:pt>
                <c:pt idx="596">
                  <c:v>135.074076829478</c:v>
                </c:pt>
                <c:pt idx="597">
                  <c:v>112.11921556852801</c:v>
                </c:pt>
                <c:pt idx="598">
                  <c:v>60.064226463437102</c:v>
                </c:pt>
                <c:pt idx="599">
                  <c:v>121.077336305752</c:v>
                </c:pt>
                <c:pt idx="600">
                  <c:v>30.045849764719598</c:v>
                </c:pt>
                <c:pt idx="601">
                  <c:v>174.90608932450399</c:v>
                </c:pt>
                <c:pt idx="602">
                  <c:v>132.885643029585</c:v>
                </c:pt>
                <c:pt idx="603">
                  <c:v>219.61010753177101</c:v>
                </c:pt>
                <c:pt idx="604">
                  <c:v>217.82548118382701</c:v>
                </c:pt>
                <c:pt idx="605">
                  <c:v>81.266091372817797</c:v>
                </c:pt>
                <c:pt idx="606">
                  <c:v>107.573280837387</c:v>
                </c:pt>
                <c:pt idx="607">
                  <c:v>199.91460706107301</c:v>
                </c:pt>
                <c:pt idx="608">
                  <c:v>169.346434092149</c:v>
                </c:pt>
                <c:pt idx="609">
                  <c:v>71.516169076785403</c:v>
                </c:pt>
                <c:pt idx="610">
                  <c:v>38.947738362476201</c:v>
                </c:pt>
                <c:pt idx="611">
                  <c:v>155.09859265759599</c:v>
                </c:pt>
                <c:pt idx="612">
                  <c:v>137.44597670622201</c:v>
                </c:pt>
                <c:pt idx="613">
                  <c:v>146.15743814967601</c:v>
                </c:pt>
                <c:pt idx="614">
                  <c:v>118.75605283305001</c:v>
                </c:pt>
                <c:pt idx="615">
                  <c:v>112.172998422757</c:v>
                </c:pt>
                <c:pt idx="616">
                  <c:v>64.180509494617596</c:v>
                </c:pt>
                <c:pt idx="617">
                  <c:v>104.781969152391</c:v>
                </c:pt>
                <c:pt idx="618">
                  <c:v>215.57573292404399</c:v>
                </c:pt>
                <c:pt idx="619">
                  <c:v>77.476223167032003</c:v>
                </c:pt>
                <c:pt idx="620">
                  <c:v>84.593840902671204</c:v>
                </c:pt>
                <c:pt idx="621">
                  <c:v>126.954362010583</c:v>
                </c:pt>
                <c:pt idx="622">
                  <c:v>203.73584626242501</c:v>
                </c:pt>
                <c:pt idx="623">
                  <c:v>174.122026450932</c:v>
                </c:pt>
                <c:pt idx="624">
                  <c:v>119.18838893063401</c:v>
                </c:pt>
                <c:pt idx="625">
                  <c:v>137.353182705119</c:v>
                </c:pt>
                <c:pt idx="626">
                  <c:v>136.94574798457299</c:v>
                </c:pt>
                <c:pt idx="627">
                  <c:v>22.668708655983199</c:v>
                </c:pt>
                <c:pt idx="628">
                  <c:v>24.976356914266901</c:v>
                </c:pt>
                <c:pt idx="629">
                  <c:v>101.976319197565</c:v>
                </c:pt>
                <c:pt idx="630">
                  <c:v>151.94645922631</c:v>
                </c:pt>
                <c:pt idx="631">
                  <c:v>147.84658358432401</c:v>
                </c:pt>
                <c:pt idx="632">
                  <c:v>150.74641101993601</c:v>
                </c:pt>
                <c:pt idx="633">
                  <c:v>70.540315918624401</c:v>
                </c:pt>
                <c:pt idx="634">
                  <c:v>104.864688059315</c:v>
                </c:pt>
                <c:pt idx="635">
                  <c:v>115.115466881543</c:v>
                </c:pt>
                <c:pt idx="636">
                  <c:v>40.880243135616197</c:v>
                </c:pt>
                <c:pt idx="637">
                  <c:v>210.27697551064199</c:v>
                </c:pt>
                <c:pt idx="638">
                  <c:v>39.9489149264991</c:v>
                </c:pt>
                <c:pt idx="639">
                  <c:v>90.770014589652405</c:v>
                </c:pt>
                <c:pt idx="640">
                  <c:v>181.61848464980699</c:v>
                </c:pt>
                <c:pt idx="641">
                  <c:v>210.67768864333601</c:v>
                </c:pt>
                <c:pt idx="642">
                  <c:v>170.32516699284301</c:v>
                </c:pt>
                <c:pt idx="643">
                  <c:v>180.07586559280799</c:v>
                </c:pt>
                <c:pt idx="644">
                  <c:v>33.383539207279703</c:v>
                </c:pt>
                <c:pt idx="645">
                  <c:v>51.929032504558599</c:v>
                </c:pt>
                <c:pt idx="646">
                  <c:v>79.996527200564699</c:v>
                </c:pt>
                <c:pt idx="647">
                  <c:v>90.822224300354705</c:v>
                </c:pt>
                <c:pt idx="648">
                  <c:v>150.01140276901401</c:v>
                </c:pt>
                <c:pt idx="649">
                  <c:v>50.364101286977501</c:v>
                </c:pt>
                <c:pt idx="650">
                  <c:v>175.977025208995</c:v>
                </c:pt>
                <c:pt idx="651">
                  <c:v>21.087634032592199</c:v>
                </c:pt>
                <c:pt idx="652">
                  <c:v>54.513555467128803</c:v>
                </c:pt>
                <c:pt idx="653">
                  <c:v>24.846518300473701</c:v>
                </c:pt>
                <c:pt idx="654">
                  <c:v>32.339389137923703</c:v>
                </c:pt>
                <c:pt idx="655">
                  <c:v>36.615188820287599</c:v>
                </c:pt>
                <c:pt idx="656">
                  <c:v>129.18555059470199</c:v>
                </c:pt>
                <c:pt idx="657">
                  <c:v>103.906255662441</c:v>
                </c:pt>
                <c:pt idx="658">
                  <c:v>41.635203808546102</c:v>
                </c:pt>
                <c:pt idx="659">
                  <c:v>150.64079592004401</c:v>
                </c:pt>
                <c:pt idx="660">
                  <c:v>175.22512239404</c:v>
                </c:pt>
                <c:pt idx="661">
                  <c:v>218.22238129563601</c:v>
                </c:pt>
                <c:pt idx="662">
                  <c:v>133.68968812748801</c:v>
                </c:pt>
                <c:pt idx="663">
                  <c:v>81.862640501931295</c:v>
                </c:pt>
                <c:pt idx="664">
                  <c:v>70.403360556811094</c:v>
                </c:pt>
                <c:pt idx="665">
                  <c:v>177.83574618399101</c:v>
                </c:pt>
                <c:pt idx="666">
                  <c:v>43.0785092804581</c:v>
                </c:pt>
                <c:pt idx="667">
                  <c:v>219.005611985922</c:v>
                </c:pt>
                <c:pt idx="668">
                  <c:v>44.461340438574602</c:v>
                </c:pt>
                <c:pt idx="669">
                  <c:v>196.712588546798</c:v>
                </c:pt>
                <c:pt idx="670">
                  <c:v>37.063333373516798</c:v>
                </c:pt>
                <c:pt idx="671">
                  <c:v>182.134814914316</c:v>
                </c:pt>
                <c:pt idx="672">
                  <c:v>113.726827949286</c:v>
                </c:pt>
                <c:pt idx="673">
                  <c:v>132.19518030993601</c:v>
                </c:pt>
                <c:pt idx="674">
                  <c:v>157.10453263483899</c:v>
                </c:pt>
                <c:pt idx="675">
                  <c:v>71.413064543157802</c:v>
                </c:pt>
                <c:pt idx="676">
                  <c:v>29.4455412123352</c:v>
                </c:pt>
                <c:pt idx="677">
                  <c:v>85.662183426320595</c:v>
                </c:pt>
                <c:pt idx="678">
                  <c:v>106.89328636974101</c:v>
                </c:pt>
                <c:pt idx="679">
                  <c:v>119.630069313571</c:v>
                </c:pt>
                <c:pt idx="680">
                  <c:v>41.602622186765103</c:v>
                </c:pt>
                <c:pt idx="681">
                  <c:v>132.433679681271</c:v>
                </c:pt>
                <c:pt idx="682">
                  <c:v>149.65110950171899</c:v>
                </c:pt>
                <c:pt idx="683">
                  <c:v>24.931428935378801</c:v>
                </c:pt>
                <c:pt idx="684">
                  <c:v>125.261163739488</c:v>
                </c:pt>
                <c:pt idx="685">
                  <c:v>158.66310119628901</c:v>
                </c:pt>
                <c:pt idx="686">
                  <c:v>27.6355689670891</c:v>
                </c:pt>
                <c:pt idx="687">
                  <c:v>184.440558105707</c:v>
                </c:pt>
                <c:pt idx="688">
                  <c:v>204.35491365380599</c:v>
                </c:pt>
                <c:pt idx="689">
                  <c:v>132.619984522462</c:v>
                </c:pt>
                <c:pt idx="690">
                  <c:v>183.477121945471</c:v>
                </c:pt>
                <c:pt idx="691">
                  <c:v>206.92938960157301</c:v>
                </c:pt>
                <c:pt idx="692">
                  <c:v>132.64199432916899</c:v>
                </c:pt>
                <c:pt idx="693">
                  <c:v>211.36679414659699</c:v>
                </c:pt>
                <c:pt idx="694">
                  <c:v>23.535823291167599</c:v>
                </c:pt>
                <c:pt idx="695">
                  <c:v>37.814671248197598</c:v>
                </c:pt>
                <c:pt idx="696">
                  <c:v>169.96577515266799</c:v>
                </c:pt>
                <c:pt idx="697">
                  <c:v>20.375485932454499</c:v>
                </c:pt>
                <c:pt idx="698">
                  <c:v>152.32305520214101</c:v>
                </c:pt>
                <c:pt idx="699">
                  <c:v>121.89197119325399</c:v>
                </c:pt>
                <c:pt idx="700">
                  <c:v>148.54114533402</c:v>
                </c:pt>
                <c:pt idx="701">
                  <c:v>140.45408543199301</c:v>
                </c:pt>
                <c:pt idx="702">
                  <c:v>110.67062088288399</c:v>
                </c:pt>
                <c:pt idx="703">
                  <c:v>74.589678114280105</c:v>
                </c:pt>
                <c:pt idx="704">
                  <c:v>123.213220601901</c:v>
                </c:pt>
                <c:pt idx="705">
                  <c:v>156.482396675274</c:v>
                </c:pt>
                <c:pt idx="706">
                  <c:v>181.827662494034</c:v>
                </c:pt>
                <c:pt idx="707">
                  <c:v>130.940250894055</c:v>
                </c:pt>
                <c:pt idx="708">
                  <c:v>167.50002999789999</c:v>
                </c:pt>
                <c:pt idx="709">
                  <c:v>211.41808655112999</c:v>
                </c:pt>
                <c:pt idx="710">
                  <c:v>190.163451880217</c:v>
                </c:pt>
                <c:pt idx="711">
                  <c:v>205.953255090863</c:v>
                </c:pt>
                <c:pt idx="712">
                  <c:v>96.196183636784596</c:v>
                </c:pt>
                <c:pt idx="713">
                  <c:v>196.121280202642</c:v>
                </c:pt>
                <c:pt idx="714">
                  <c:v>41.532043348997803</c:v>
                </c:pt>
                <c:pt idx="715">
                  <c:v>54.825239423662403</c:v>
                </c:pt>
                <c:pt idx="716">
                  <c:v>114.343773461878</c:v>
                </c:pt>
                <c:pt idx="717">
                  <c:v>59.357112301513602</c:v>
                </c:pt>
                <c:pt idx="718">
                  <c:v>86.883246600627899</c:v>
                </c:pt>
                <c:pt idx="719">
                  <c:v>74.092467064037905</c:v>
                </c:pt>
                <c:pt idx="720">
                  <c:v>110.67252343520499</c:v>
                </c:pt>
                <c:pt idx="721">
                  <c:v>177.27673815563301</c:v>
                </c:pt>
                <c:pt idx="722">
                  <c:v>70.356473354622693</c:v>
                </c:pt>
                <c:pt idx="723">
                  <c:v>130.99108220078099</c:v>
                </c:pt>
                <c:pt idx="724">
                  <c:v>182.175753060728</c:v>
                </c:pt>
                <c:pt idx="725">
                  <c:v>99.733496299013495</c:v>
                </c:pt>
                <c:pt idx="726">
                  <c:v>183.890824466944</c:v>
                </c:pt>
                <c:pt idx="727">
                  <c:v>168.58579942956601</c:v>
                </c:pt>
                <c:pt idx="728">
                  <c:v>46.4508248772472</c:v>
                </c:pt>
                <c:pt idx="729">
                  <c:v>57.155790580436602</c:v>
                </c:pt>
                <c:pt idx="730">
                  <c:v>28.396478369832</c:v>
                </c:pt>
                <c:pt idx="731">
                  <c:v>56.548220226541197</c:v>
                </c:pt>
                <c:pt idx="732">
                  <c:v>137.482909979299</c:v>
                </c:pt>
                <c:pt idx="733">
                  <c:v>167.84994446672499</c:v>
                </c:pt>
                <c:pt idx="734">
                  <c:v>203.393678907305</c:v>
                </c:pt>
                <c:pt idx="735">
                  <c:v>36.992439050227397</c:v>
                </c:pt>
                <c:pt idx="736">
                  <c:v>98.702341765165301</c:v>
                </c:pt>
                <c:pt idx="737">
                  <c:v>171.305566821247</c:v>
                </c:pt>
                <c:pt idx="738">
                  <c:v>83.027185155078797</c:v>
                </c:pt>
                <c:pt idx="739">
                  <c:v>27.033558562397999</c:v>
                </c:pt>
                <c:pt idx="740">
                  <c:v>77.072449987754197</c:v>
                </c:pt>
                <c:pt idx="741">
                  <c:v>86.749485302716494</c:v>
                </c:pt>
                <c:pt idx="742">
                  <c:v>176.04010098613799</c:v>
                </c:pt>
                <c:pt idx="743">
                  <c:v>99.843285493552699</c:v>
                </c:pt>
                <c:pt idx="744">
                  <c:v>161.82095304131499</c:v>
                </c:pt>
                <c:pt idx="745">
                  <c:v>98.601077245548396</c:v>
                </c:pt>
                <c:pt idx="746">
                  <c:v>93.491510283201904</c:v>
                </c:pt>
                <c:pt idx="747">
                  <c:v>169.52711700461799</c:v>
                </c:pt>
                <c:pt idx="748">
                  <c:v>133.39807240292399</c:v>
                </c:pt>
                <c:pt idx="749">
                  <c:v>52.264842605218298</c:v>
                </c:pt>
                <c:pt idx="750">
                  <c:v>114.010877097026</c:v>
                </c:pt>
                <c:pt idx="751">
                  <c:v>150.53210293874099</c:v>
                </c:pt>
                <c:pt idx="752">
                  <c:v>78.624961972236605</c:v>
                </c:pt>
                <c:pt idx="753">
                  <c:v>135.503538958728</c:v>
                </c:pt>
                <c:pt idx="754">
                  <c:v>153.77306428737899</c:v>
                </c:pt>
                <c:pt idx="755">
                  <c:v>40.747767575085199</c:v>
                </c:pt>
                <c:pt idx="756">
                  <c:v>104.16985408403001</c:v>
                </c:pt>
                <c:pt idx="757">
                  <c:v>199.39378367736899</c:v>
                </c:pt>
                <c:pt idx="758">
                  <c:v>160.824669599533</c:v>
                </c:pt>
                <c:pt idx="759">
                  <c:v>78.059118967503295</c:v>
                </c:pt>
                <c:pt idx="760">
                  <c:v>87.251500673592105</c:v>
                </c:pt>
                <c:pt idx="761">
                  <c:v>125.52289523184299</c:v>
                </c:pt>
                <c:pt idx="762">
                  <c:v>207.741960119456</c:v>
                </c:pt>
                <c:pt idx="763">
                  <c:v>112.285131243989</c:v>
                </c:pt>
                <c:pt idx="764">
                  <c:v>176.786843109876</c:v>
                </c:pt>
                <c:pt idx="765">
                  <c:v>20.980810774490202</c:v>
                </c:pt>
                <c:pt idx="766">
                  <c:v>42.029930911958203</c:v>
                </c:pt>
                <c:pt idx="767">
                  <c:v>130.817383881658</c:v>
                </c:pt>
                <c:pt idx="768">
                  <c:v>149.54000676982099</c:v>
                </c:pt>
                <c:pt idx="769">
                  <c:v>53.3513062447309</c:v>
                </c:pt>
                <c:pt idx="770">
                  <c:v>94.964970257133203</c:v>
                </c:pt>
                <c:pt idx="771">
                  <c:v>62.9718519095331</c:v>
                </c:pt>
                <c:pt idx="772">
                  <c:v>127.127064932138</c:v>
                </c:pt>
                <c:pt idx="773">
                  <c:v>202.22205485217299</c:v>
                </c:pt>
                <c:pt idx="774">
                  <c:v>96.806969521567197</c:v>
                </c:pt>
                <c:pt idx="775">
                  <c:v>56.564615648239901</c:v>
                </c:pt>
                <c:pt idx="776">
                  <c:v>198.02489455789299</c:v>
                </c:pt>
                <c:pt idx="777">
                  <c:v>219.90945779718501</c:v>
                </c:pt>
                <c:pt idx="778">
                  <c:v>41.458334103226697</c:v>
                </c:pt>
                <c:pt idx="779">
                  <c:v>95.885863415896907</c:v>
                </c:pt>
                <c:pt idx="780">
                  <c:v>91.639219718053894</c:v>
                </c:pt>
                <c:pt idx="781">
                  <c:v>217.752631222829</c:v>
                </c:pt>
                <c:pt idx="782">
                  <c:v>195.03882334567601</c:v>
                </c:pt>
                <c:pt idx="783">
                  <c:v>177.69878998398801</c:v>
                </c:pt>
                <c:pt idx="784">
                  <c:v>200.93796237371899</c:v>
                </c:pt>
                <c:pt idx="785">
                  <c:v>119.71096487715801</c:v>
                </c:pt>
                <c:pt idx="786">
                  <c:v>31.100338771939299</c:v>
                </c:pt>
                <c:pt idx="787">
                  <c:v>87.166826920583802</c:v>
                </c:pt>
                <c:pt idx="788">
                  <c:v>213.49135858938101</c:v>
                </c:pt>
                <c:pt idx="789">
                  <c:v>167.85362714901601</c:v>
                </c:pt>
                <c:pt idx="790">
                  <c:v>199.68707270920299</c:v>
                </c:pt>
                <c:pt idx="791">
                  <c:v>48.739653946831801</c:v>
                </c:pt>
                <c:pt idx="792">
                  <c:v>148.22540639899699</c:v>
                </c:pt>
                <c:pt idx="793">
                  <c:v>81.025161668658299</c:v>
                </c:pt>
                <c:pt idx="794">
                  <c:v>28.519903151318399</c:v>
                </c:pt>
                <c:pt idx="795">
                  <c:v>92.582923201844096</c:v>
                </c:pt>
                <c:pt idx="796">
                  <c:v>41.784560335800101</c:v>
                </c:pt>
                <c:pt idx="797">
                  <c:v>20.486289476975799</c:v>
                </c:pt>
                <c:pt idx="798">
                  <c:v>114.580600829795</c:v>
                </c:pt>
                <c:pt idx="799">
                  <c:v>116.876766486093</c:v>
                </c:pt>
                <c:pt idx="800">
                  <c:v>181.76968277431999</c:v>
                </c:pt>
                <c:pt idx="801">
                  <c:v>82.1870633680373</c:v>
                </c:pt>
                <c:pt idx="802">
                  <c:v>127.88042242638799</c:v>
                </c:pt>
                <c:pt idx="803">
                  <c:v>45.191029906272902</c:v>
                </c:pt>
                <c:pt idx="804">
                  <c:v>173.67667241953299</c:v>
                </c:pt>
                <c:pt idx="805">
                  <c:v>163.81291549652801</c:v>
                </c:pt>
                <c:pt idx="806">
                  <c:v>40.376892434433103</c:v>
                </c:pt>
                <c:pt idx="807">
                  <c:v>110.047750296071</c:v>
                </c:pt>
                <c:pt idx="808">
                  <c:v>191.33150557056101</c:v>
                </c:pt>
                <c:pt idx="809">
                  <c:v>213.086625216529</c:v>
                </c:pt>
                <c:pt idx="810">
                  <c:v>47.9148568399251</c:v>
                </c:pt>
                <c:pt idx="811">
                  <c:v>136.064098803326</c:v>
                </c:pt>
                <c:pt idx="812">
                  <c:v>166.04699797928299</c:v>
                </c:pt>
                <c:pt idx="813">
                  <c:v>102.150184875354</c:v>
                </c:pt>
                <c:pt idx="814">
                  <c:v>102.95836001634601</c:v>
                </c:pt>
                <c:pt idx="815">
                  <c:v>89.742728443816304</c:v>
                </c:pt>
                <c:pt idx="816">
                  <c:v>143.80376006476601</c:v>
                </c:pt>
                <c:pt idx="817">
                  <c:v>148.58455227688</c:v>
                </c:pt>
                <c:pt idx="818">
                  <c:v>172.20603551715601</c:v>
                </c:pt>
                <c:pt idx="819">
                  <c:v>114.401970738545</c:v>
                </c:pt>
                <c:pt idx="820">
                  <c:v>181.986135598272</c:v>
                </c:pt>
                <c:pt idx="821">
                  <c:v>86.873842244967804</c:v>
                </c:pt>
                <c:pt idx="822">
                  <c:v>187.881283117458</c:v>
                </c:pt>
                <c:pt idx="823">
                  <c:v>72.835436910390897</c:v>
                </c:pt>
                <c:pt idx="824">
                  <c:v>156.59681230783499</c:v>
                </c:pt>
                <c:pt idx="825">
                  <c:v>111.09674692153899</c:v>
                </c:pt>
                <c:pt idx="826">
                  <c:v>49.8285050783306</c:v>
                </c:pt>
                <c:pt idx="827">
                  <c:v>166.73014152795099</c:v>
                </c:pt>
                <c:pt idx="828">
                  <c:v>57.326921988278599</c:v>
                </c:pt>
                <c:pt idx="829">
                  <c:v>45.535714114084797</c:v>
                </c:pt>
                <c:pt idx="830">
                  <c:v>32.283786851912701</c:v>
                </c:pt>
                <c:pt idx="831">
                  <c:v>25.656496295705399</c:v>
                </c:pt>
                <c:pt idx="832">
                  <c:v>58.3732410613447</c:v>
                </c:pt>
                <c:pt idx="833">
                  <c:v>80.419530747458296</c:v>
                </c:pt>
                <c:pt idx="834">
                  <c:v>34.553179359063499</c:v>
                </c:pt>
                <c:pt idx="835">
                  <c:v>150.428996775299</c:v>
                </c:pt>
                <c:pt idx="836">
                  <c:v>122.452709199861</c:v>
                </c:pt>
                <c:pt idx="837">
                  <c:v>141.01935157552401</c:v>
                </c:pt>
                <c:pt idx="838">
                  <c:v>80.660431673750296</c:v>
                </c:pt>
                <c:pt idx="839">
                  <c:v>161.438813414425</c:v>
                </c:pt>
                <c:pt idx="840">
                  <c:v>65.252955518662901</c:v>
                </c:pt>
                <c:pt idx="841">
                  <c:v>56.487773805856698</c:v>
                </c:pt>
                <c:pt idx="842">
                  <c:v>212.13610016740901</c:v>
                </c:pt>
                <c:pt idx="843">
                  <c:v>39.676115363836303</c:v>
                </c:pt>
                <c:pt idx="844">
                  <c:v>180.998136363924</c:v>
                </c:pt>
                <c:pt idx="845">
                  <c:v>63.242259323596997</c:v>
                </c:pt>
                <c:pt idx="846">
                  <c:v>33.472088705748298</c:v>
                </c:pt>
                <c:pt idx="847">
                  <c:v>45.027185445651398</c:v>
                </c:pt>
                <c:pt idx="848">
                  <c:v>39.198296731337898</c:v>
                </c:pt>
                <c:pt idx="849">
                  <c:v>210.33632520586301</c:v>
                </c:pt>
                <c:pt idx="850">
                  <c:v>76.004649866372304</c:v>
                </c:pt>
                <c:pt idx="851">
                  <c:v>163.52754582650999</c:v>
                </c:pt>
                <c:pt idx="852">
                  <c:v>143.86325220577399</c:v>
                </c:pt>
                <c:pt idx="853">
                  <c:v>86.673162113875193</c:v>
                </c:pt>
                <c:pt idx="854">
                  <c:v>83.259349670261102</c:v>
                </c:pt>
                <c:pt idx="855">
                  <c:v>151.686575291678</c:v>
                </c:pt>
                <c:pt idx="856">
                  <c:v>148.83235681802</c:v>
                </c:pt>
                <c:pt idx="857">
                  <c:v>90.916118239983902</c:v>
                </c:pt>
                <c:pt idx="858">
                  <c:v>53.768460992723703</c:v>
                </c:pt>
                <c:pt idx="859">
                  <c:v>171.62617741152599</c:v>
                </c:pt>
                <c:pt idx="860">
                  <c:v>158.05316039361099</c:v>
                </c:pt>
                <c:pt idx="861">
                  <c:v>39.840359827503598</c:v>
                </c:pt>
                <c:pt idx="862">
                  <c:v>205.86456468328799</c:v>
                </c:pt>
                <c:pt idx="863">
                  <c:v>124.44152187556</c:v>
                </c:pt>
                <c:pt idx="864">
                  <c:v>191.35722707025701</c:v>
                </c:pt>
                <c:pt idx="865">
                  <c:v>202.761443126947</c:v>
                </c:pt>
                <c:pt idx="866">
                  <c:v>209.766394300386</c:v>
                </c:pt>
                <c:pt idx="867">
                  <c:v>64.088173564523501</c:v>
                </c:pt>
                <c:pt idx="868">
                  <c:v>156.92687368020401</c:v>
                </c:pt>
                <c:pt idx="869">
                  <c:v>176.288762530312</c:v>
                </c:pt>
                <c:pt idx="870">
                  <c:v>57.0706477202475</c:v>
                </c:pt>
                <c:pt idx="871">
                  <c:v>117.98008566722299</c:v>
                </c:pt>
                <c:pt idx="872">
                  <c:v>58.305852236226201</c:v>
                </c:pt>
                <c:pt idx="873">
                  <c:v>99.246378643438206</c:v>
                </c:pt>
                <c:pt idx="874">
                  <c:v>55.4348743800074</c:v>
                </c:pt>
                <c:pt idx="875">
                  <c:v>52.623093249276302</c:v>
                </c:pt>
                <c:pt idx="876">
                  <c:v>104.42378374747901</c:v>
                </c:pt>
                <c:pt idx="877">
                  <c:v>163.40572203509501</c:v>
                </c:pt>
                <c:pt idx="878">
                  <c:v>52.195985130965703</c:v>
                </c:pt>
                <c:pt idx="879">
                  <c:v>147.996876556426</c:v>
                </c:pt>
                <c:pt idx="880">
                  <c:v>55.174872726201997</c:v>
                </c:pt>
                <c:pt idx="881">
                  <c:v>120.364324636757</c:v>
                </c:pt>
                <c:pt idx="882">
                  <c:v>82.149033881723895</c:v>
                </c:pt>
                <c:pt idx="883">
                  <c:v>84.0833112876862</c:v>
                </c:pt>
                <c:pt idx="884">
                  <c:v>105.978646110743</c:v>
                </c:pt>
                <c:pt idx="885">
                  <c:v>80.628803912550197</c:v>
                </c:pt>
                <c:pt idx="886">
                  <c:v>78.316134382039294</c:v>
                </c:pt>
                <c:pt idx="887">
                  <c:v>105.293887602165</c:v>
                </c:pt>
                <c:pt idx="888">
                  <c:v>173.819910949096</c:v>
                </c:pt>
                <c:pt idx="889">
                  <c:v>75.982327135279803</c:v>
                </c:pt>
                <c:pt idx="890">
                  <c:v>115.988083025441</c:v>
                </c:pt>
                <c:pt idx="891">
                  <c:v>63.216174794361002</c:v>
                </c:pt>
                <c:pt idx="892">
                  <c:v>124.97926445677901</c:v>
                </c:pt>
                <c:pt idx="893">
                  <c:v>57.682478176429903</c:v>
                </c:pt>
                <c:pt idx="894">
                  <c:v>32.126327212899902</c:v>
                </c:pt>
                <c:pt idx="895">
                  <c:v>48.068713657558</c:v>
                </c:pt>
                <c:pt idx="896">
                  <c:v>79.000193746760502</c:v>
                </c:pt>
                <c:pt idx="897">
                  <c:v>36.881638485938304</c:v>
                </c:pt>
                <c:pt idx="898">
                  <c:v>126.622215081006</c:v>
                </c:pt>
                <c:pt idx="899">
                  <c:v>190.59121429920199</c:v>
                </c:pt>
                <c:pt idx="900">
                  <c:v>72.688333811238394</c:v>
                </c:pt>
                <c:pt idx="901">
                  <c:v>101.434583896771</c:v>
                </c:pt>
                <c:pt idx="902">
                  <c:v>173.57587346807099</c:v>
                </c:pt>
                <c:pt idx="903">
                  <c:v>28.787939092144399</c:v>
                </c:pt>
                <c:pt idx="904">
                  <c:v>43.394643515348399</c:v>
                </c:pt>
                <c:pt idx="905">
                  <c:v>68.826101748272805</c:v>
                </c:pt>
                <c:pt idx="906">
                  <c:v>45.217554531991503</c:v>
                </c:pt>
                <c:pt idx="907">
                  <c:v>29.2589122243226</c:v>
                </c:pt>
                <c:pt idx="908">
                  <c:v>173.218377893791</c:v>
                </c:pt>
                <c:pt idx="909">
                  <c:v>132.80302451923501</c:v>
                </c:pt>
                <c:pt idx="910">
                  <c:v>29.491302166134101</c:v>
                </c:pt>
                <c:pt idx="911">
                  <c:v>123.55823501013199</c:v>
                </c:pt>
                <c:pt idx="912">
                  <c:v>52.593115465715499</c:v>
                </c:pt>
                <c:pt idx="913">
                  <c:v>45.887838425114801</c:v>
                </c:pt>
                <c:pt idx="914">
                  <c:v>209.309246558696</c:v>
                </c:pt>
                <c:pt idx="915">
                  <c:v>92.212182730436297</c:v>
                </c:pt>
                <c:pt idx="916">
                  <c:v>109.50661001727001</c:v>
                </c:pt>
                <c:pt idx="917">
                  <c:v>97.708441531285601</c:v>
                </c:pt>
                <c:pt idx="918">
                  <c:v>187.71005047485201</c:v>
                </c:pt>
                <c:pt idx="919">
                  <c:v>30.605541523546002</c:v>
                </c:pt>
                <c:pt idx="920">
                  <c:v>50.787213286384898</c:v>
                </c:pt>
                <c:pt idx="921">
                  <c:v>205.770457424223</c:v>
                </c:pt>
                <c:pt idx="922">
                  <c:v>135.45827905647499</c:v>
                </c:pt>
                <c:pt idx="923">
                  <c:v>50.061524827033303</c:v>
                </c:pt>
                <c:pt idx="924">
                  <c:v>210.899245766923</c:v>
                </c:pt>
                <c:pt idx="925">
                  <c:v>34.206652529537699</c:v>
                </c:pt>
                <c:pt idx="926">
                  <c:v>163.929670704529</c:v>
                </c:pt>
                <c:pt idx="927">
                  <c:v>65.083949854597407</c:v>
                </c:pt>
                <c:pt idx="928">
                  <c:v>77.252435293048606</c:v>
                </c:pt>
                <c:pt idx="929">
                  <c:v>37.708744388073697</c:v>
                </c:pt>
                <c:pt idx="930">
                  <c:v>21.120728021487601</c:v>
                </c:pt>
                <c:pt idx="931">
                  <c:v>205.804935358465</c:v>
                </c:pt>
                <c:pt idx="932">
                  <c:v>29.708627220243201</c:v>
                </c:pt>
                <c:pt idx="933">
                  <c:v>106.944590415806</c:v>
                </c:pt>
                <c:pt idx="934">
                  <c:v>213.03560834378001</c:v>
                </c:pt>
                <c:pt idx="935">
                  <c:v>168.20265667512999</c:v>
                </c:pt>
                <c:pt idx="936">
                  <c:v>36.153153451159604</c:v>
                </c:pt>
                <c:pt idx="937">
                  <c:v>54.938968764617996</c:v>
                </c:pt>
                <c:pt idx="938">
                  <c:v>210.973317064345</c:v>
                </c:pt>
                <c:pt idx="939">
                  <c:v>91.254092874005394</c:v>
                </c:pt>
                <c:pt idx="940">
                  <c:v>124.45874901488401</c:v>
                </c:pt>
                <c:pt idx="941">
                  <c:v>191.82526029646399</c:v>
                </c:pt>
                <c:pt idx="942">
                  <c:v>121.058035995811</c:v>
                </c:pt>
                <c:pt idx="943">
                  <c:v>102.78034273535</c:v>
                </c:pt>
                <c:pt idx="944">
                  <c:v>42.732536168769002</c:v>
                </c:pt>
                <c:pt idx="945">
                  <c:v>182.41415683180099</c:v>
                </c:pt>
                <c:pt idx="946">
                  <c:v>192.224265197292</c:v>
                </c:pt>
                <c:pt idx="947">
                  <c:v>217.13174309581501</c:v>
                </c:pt>
                <c:pt idx="948">
                  <c:v>45.501140160486102</c:v>
                </c:pt>
                <c:pt idx="949">
                  <c:v>147.89632733911299</c:v>
                </c:pt>
                <c:pt idx="950">
                  <c:v>187.845264123753</c:v>
                </c:pt>
                <c:pt idx="951">
                  <c:v>53.026602817699299</c:v>
                </c:pt>
                <c:pt idx="952">
                  <c:v>157.04470554366699</c:v>
                </c:pt>
                <c:pt idx="953">
                  <c:v>164.81153069064001</c:v>
                </c:pt>
                <c:pt idx="954">
                  <c:v>216.99096395634101</c:v>
                </c:pt>
                <c:pt idx="955">
                  <c:v>136.79506399668799</c:v>
                </c:pt>
                <c:pt idx="956">
                  <c:v>93.282435256987796</c:v>
                </c:pt>
                <c:pt idx="957">
                  <c:v>104.534568851814</c:v>
                </c:pt>
                <c:pt idx="958">
                  <c:v>35.767917362973101</c:v>
                </c:pt>
                <c:pt idx="959">
                  <c:v>185.386214246973</c:v>
                </c:pt>
                <c:pt idx="960">
                  <c:v>183.27440249733601</c:v>
                </c:pt>
                <c:pt idx="961">
                  <c:v>167.83156868070401</c:v>
                </c:pt>
                <c:pt idx="962">
                  <c:v>64.308472843840704</c:v>
                </c:pt>
                <c:pt idx="963">
                  <c:v>94.736545886844397</c:v>
                </c:pt>
                <c:pt idx="964">
                  <c:v>104.77150565013299</c:v>
                </c:pt>
                <c:pt idx="965">
                  <c:v>70.6554641760886</c:v>
                </c:pt>
                <c:pt idx="966">
                  <c:v>203.98496168665599</c:v>
                </c:pt>
                <c:pt idx="967">
                  <c:v>165.31926559284301</c:v>
                </c:pt>
                <c:pt idx="968">
                  <c:v>192.32115049846499</c:v>
                </c:pt>
                <c:pt idx="969">
                  <c:v>181.18414914235501</c:v>
                </c:pt>
                <c:pt idx="970">
                  <c:v>217.715891245753</c:v>
                </c:pt>
                <c:pt idx="971">
                  <c:v>201.60140658728801</c:v>
                </c:pt>
                <c:pt idx="972">
                  <c:v>169.22998878173499</c:v>
                </c:pt>
                <c:pt idx="973">
                  <c:v>148.65344244055399</c:v>
                </c:pt>
                <c:pt idx="974">
                  <c:v>145.739490007982</c:v>
                </c:pt>
                <c:pt idx="975">
                  <c:v>121.392794726416</c:v>
                </c:pt>
                <c:pt idx="976">
                  <c:v>85.701057808473706</c:v>
                </c:pt>
                <c:pt idx="977">
                  <c:v>147.67937439493801</c:v>
                </c:pt>
                <c:pt idx="978">
                  <c:v>174.846690688282</c:v>
                </c:pt>
                <c:pt idx="979">
                  <c:v>113.709929147735</c:v>
                </c:pt>
                <c:pt idx="980">
                  <c:v>115.596150681376</c:v>
                </c:pt>
                <c:pt idx="981">
                  <c:v>71.938667288050098</c:v>
                </c:pt>
                <c:pt idx="982">
                  <c:v>71.136842323467107</c:v>
                </c:pt>
                <c:pt idx="983">
                  <c:v>76.317892065271707</c:v>
                </c:pt>
                <c:pt idx="984">
                  <c:v>138.94400711171301</c:v>
                </c:pt>
                <c:pt idx="985">
                  <c:v>209.12179102189799</c:v>
                </c:pt>
                <c:pt idx="986">
                  <c:v>134.61996966972899</c:v>
                </c:pt>
                <c:pt idx="987">
                  <c:v>24.9135991837829</c:v>
                </c:pt>
                <c:pt idx="988">
                  <c:v>206.98656437918501</c:v>
                </c:pt>
                <c:pt idx="989">
                  <c:v>30.1791705936193</c:v>
                </c:pt>
                <c:pt idx="990">
                  <c:v>129.44928429089501</c:v>
                </c:pt>
                <c:pt idx="991">
                  <c:v>152.13525423780101</c:v>
                </c:pt>
                <c:pt idx="992">
                  <c:v>84.582424331456394</c:v>
                </c:pt>
                <c:pt idx="993">
                  <c:v>146.29218059591901</c:v>
                </c:pt>
                <c:pt idx="994">
                  <c:v>87.5550553482026</c:v>
                </c:pt>
                <c:pt idx="995">
                  <c:v>117.210217826068</c:v>
                </c:pt>
                <c:pt idx="996">
                  <c:v>87.456671874970198</c:v>
                </c:pt>
                <c:pt idx="997">
                  <c:v>46.481538359075799</c:v>
                </c:pt>
                <c:pt idx="998">
                  <c:v>48.1451244372874</c:v>
                </c:pt>
                <c:pt idx="999">
                  <c:v>80.592298302799506</c:v>
                </c:pt>
              </c:numCache>
            </c:numRef>
          </c:xVal>
          <c:yVal>
            <c:numRef>
              <c:f>'Non-Linear Regression'!$V$4:$V$1003</c:f>
              <c:numCache>
                <c:formatCode>General</c:formatCode>
                <c:ptCount val="100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64-4573-8052-18017F57F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559567"/>
        <c:axId val="1448045807"/>
      </c:scatterChart>
      <c:valAx>
        <c:axId val="14475595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/>
                  <a:t>AD SPEND</a:t>
                </a:r>
              </a:p>
            </c:rich>
          </c:tx>
          <c:layout>
            <c:manualLayout>
              <c:xMode val="edge"/>
              <c:yMode val="edge"/>
              <c:x val="0.45675407620866354"/>
              <c:y val="0.94615659383636652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txPr>
          <a:bodyPr/>
          <a:lstStyle/>
          <a:p>
            <a:pPr>
              <a:defRPr sz="8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1448045807"/>
        <c:crosses val="autoZero"/>
        <c:crossBetween val="midCat"/>
      </c:valAx>
      <c:valAx>
        <c:axId val="1448045807"/>
        <c:scaling>
          <c:orientation val="minMax"/>
          <c:min val="250"/>
        </c:scaling>
        <c:delete val="0"/>
        <c:axPos val="l"/>
        <c:majorGridlines>
          <c:spPr>
            <a:ln>
              <a:solidFill>
                <a:schemeClr val="tx1">
                  <a:alpha val="10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REVENUE</a:t>
                </a:r>
                <a:endParaRPr lang="en-US" sz="1100" b="0"/>
              </a:p>
            </c:rich>
          </c:tx>
          <c:layout>
            <c:manualLayout>
              <c:xMode val="edge"/>
              <c:yMode val="edge"/>
              <c:x val="7.7107642916884043E-4"/>
              <c:y val="0.3618243208009595"/>
            </c:manualLayout>
          </c:layout>
          <c:overlay val="0"/>
          <c:spPr>
            <a:ln>
              <a:noFill/>
            </a:ln>
          </c:spPr>
        </c:title>
        <c:numFmt formatCode="&quot;$&quot;#,##0" sourceLinked="0"/>
        <c:majorTickMark val="out"/>
        <c:minorTickMark val="none"/>
        <c:tickLblPos val="nextTo"/>
        <c:txPr>
          <a:bodyPr/>
          <a:lstStyle/>
          <a:p>
            <a:pPr>
              <a:defRPr sz="8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1447559567"/>
        <c:crosses val="autoZero"/>
        <c:crossBetween val="midCat"/>
      </c:valAx>
      <c:spPr>
        <a:solidFill>
          <a:schemeClr val="tx1">
            <a:lumMod val="75000"/>
            <a:lumOff val="25000"/>
          </a:schemeClr>
        </a:solidFill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442431803647861E-2"/>
          <c:y val="1.6145898429362995E-2"/>
          <c:w val="0.96355756819635219"/>
          <c:h val="0.96774809383364435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rgbClr val="09BED1"/>
                </a:gs>
                <a:gs pos="100000">
                  <a:srgbClr val="26E2F6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'Auto Correlation'!$AN$4:$AN$39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'Auto Correlation'!$AQ$4:$AQ$39</c:f>
              <c:numCache>
                <c:formatCode>0.0%</c:formatCode>
                <c:ptCount val="36"/>
                <c:pt idx="0">
                  <c:v>0.60637593109204779</c:v>
                </c:pt>
                <c:pt idx="1">
                  <c:v>0.30765011053656116</c:v>
                </c:pt>
                <c:pt idx="2">
                  <c:v>-2.9581466862617218E-2</c:v>
                </c:pt>
                <c:pt idx="3">
                  <c:v>-0.37994593889576683</c:v>
                </c:pt>
                <c:pt idx="4">
                  <c:v>-0.44432961752418387</c:v>
                </c:pt>
                <c:pt idx="5">
                  <c:v>-0.4238300846427186</c:v>
                </c:pt>
                <c:pt idx="6">
                  <c:v>-0.4541154659316502</c:v>
                </c:pt>
                <c:pt idx="7">
                  <c:v>-0.39924583892664389</c:v>
                </c:pt>
                <c:pt idx="8">
                  <c:v>-6.6171590292106508E-2</c:v>
                </c:pt>
                <c:pt idx="9">
                  <c:v>0.2604185542962521</c:v>
                </c:pt>
                <c:pt idx="10">
                  <c:v>0.56731573011597747</c:v>
                </c:pt>
                <c:pt idx="11">
                  <c:v>0.98208831130832452</c:v>
                </c:pt>
                <c:pt idx="12">
                  <c:v>0.59708737291237879</c:v>
                </c:pt>
                <c:pt idx="13">
                  <c:v>0.29222864929681286</c:v>
                </c:pt>
                <c:pt idx="14">
                  <c:v>-4.2774443422957782E-2</c:v>
                </c:pt>
                <c:pt idx="15">
                  <c:v>-0.39906846179270999</c:v>
                </c:pt>
                <c:pt idx="16">
                  <c:v>-0.4593952495842199</c:v>
                </c:pt>
                <c:pt idx="17">
                  <c:v>-0.43526230338666871</c:v>
                </c:pt>
                <c:pt idx="18">
                  <c:v>-0.46144769538023472</c:v>
                </c:pt>
                <c:pt idx="19">
                  <c:v>-0.40728013753680031</c:v>
                </c:pt>
                <c:pt idx="20">
                  <c:v>-7.1658836359282066E-2</c:v>
                </c:pt>
                <c:pt idx="21">
                  <c:v>0.26190064193130425</c:v>
                </c:pt>
                <c:pt idx="22">
                  <c:v>0.56497206837514913</c:v>
                </c:pt>
                <c:pt idx="23">
                  <c:v>0.97199998340592675</c:v>
                </c:pt>
                <c:pt idx="24">
                  <c:v>0.57776549933255139</c:v>
                </c:pt>
                <c:pt idx="25">
                  <c:v>0.25218548001126168</c:v>
                </c:pt>
                <c:pt idx="26">
                  <c:v>-7.8473384187183137E-2</c:v>
                </c:pt>
                <c:pt idx="27">
                  <c:v>-0.43600148103728353</c:v>
                </c:pt>
                <c:pt idx="28">
                  <c:v>-0.48325030752381049</c:v>
                </c:pt>
                <c:pt idx="29">
                  <c:v>-0.4574284794355451</c:v>
                </c:pt>
                <c:pt idx="30">
                  <c:v>-0.48174809663438822</c:v>
                </c:pt>
                <c:pt idx="31">
                  <c:v>-0.42394025938025165</c:v>
                </c:pt>
                <c:pt idx="32">
                  <c:v>-8.9759250341604993E-2</c:v>
                </c:pt>
                <c:pt idx="33">
                  <c:v>0.24696228302934664</c:v>
                </c:pt>
                <c:pt idx="34">
                  <c:v>0.55489509118916869</c:v>
                </c:pt>
                <c:pt idx="35">
                  <c:v>0.96899174210142303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DD-45F8-AAC7-F60707192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1177768992"/>
        <c:axId val="1605164624"/>
      </c:barChart>
      <c:catAx>
        <c:axId val="117776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164624"/>
        <c:crosses val="autoZero"/>
        <c:auto val="1"/>
        <c:lblAlgn val="ctr"/>
        <c:lblOffset val="100"/>
        <c:noMultiLvlLbl val="0"/>
      </c:catAx>
      <c:valAx>
        <c:axId val="1605164624"/>
        <c:scaling>
          <c:orientation val="minMax"/>
          <c:max val="1.2"/>
          <c:min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768992"/>
        <c:crosses val="autoZero"/>
        <c:crossBetween val="between"/>
        <c:majorUnit val="0.2"/>
      </c:valAx>
      <c:spPr>
        <a:solidFill>
          <a:schemeClr val="tx1">
            <a:lumMod val="75000"/>
            <a:lumOff val="25000"/>
          </a:schemeClr>
        </a:solidFill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AVG MONTHLY TEMPERATURE </a:t>
            </a:r>
            <a:r>
              <a:rPr lang="en-US" sz="1200">
                <a:solidFill>
                  <a:schemeClr val="tx1">
                    <a:lumMod val="75000"/>
                    <a:lumOff val="25000"/>
                  </a:schemeClr>
                </a:solidFill>
              </a:rPr>
              <a:t>(C˚)</a:t>
            </a:r>
          </a:p>
        </c:rich>
      </c:tx>
      <c:layout>
        <c:manualLayout>
          <c:xMode val="edge"/>
          <c:yMode val="edge"/>
          <c:x val="0.36607977476887027"/>
          <c:y val="1.57232704402515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822814140419957E-2"/>
          <c:y val="0.11113748763600398"/>
          <c:w val="0.9232151065005535"/>
          <c:h val="0.74799635531340569"/>
        </c:manualLayout>
      </c:layout>
      <c:lineChart>
        <c:grouping val="standard"/>
        <c:varyColors val="0"/>
        <c:ser>
          <c:idx val="0"/>
          <c:order val="0"/>
          <c:tx>
            <c:strRef>
              <c:f>'One-Hot Encoding'!$O$3</c:f>
              <c:strCache>
                <c:ptCount val="1"/>
                <c:pt idx="0">
                  <c:v>Temp</c:v>
                </c:pt>
              </c:strCache>
            </c:strRef>
          </c:tx>
          <c:spPr>
            <a:ln w="25400" cap="rnd">
              <a:solidFill>
                <a:srgbClr val="32E3F6"/>
              </a:solidFill>
              <a:round/>
            </a:ln>
            <a:effectLst/>
          </c:spPr>
          <c:marker>
            <c:symbol val="none"/>
          </c:marker>
          <c:val>
            <c:numRef>
              <c:f>'One-Hot Encoding'!$O$4:$O$61</c:f>
              <c:numCache>
                <c:formatCode>0.0</c:formatCode>
                <c:ptCount val="58"/>
                <c:pt idx="0">
                  <c:v>29.93</c:v>
                </c:pt>
                <c:pt idx="1">
                  <c:v>28.43</c:v>
                </c:pt>
                <c:pt idx="2">
                  <c:v>26.78</c:v>
                </c:pt>
                <c:pt idx="3">
                  <c:v>25.93</c:v>
                </c:pt>
                <c:pt idx="4">
                  <c:v>23.18</c:v>
                </c:pt>
                <c:pt idx="5">
                  <c:v>21.98</c:v>
                </c:pt>
                <c:pt idx="6">
                  <c:v>22.93</c:v>
                </c:pt>
                <c:pt idx="7">
                  <c:v>23.53</c:v>
                </c:pt>
                <c:pt idx="8">
                  <c:v>23.28</c:v>
                </c:pt>
                <c:pt idx="9">
                  <c:v>25.33</c:v>
                </c:pt>
                <c:pt idx="10">
                  <c:v>26.43</c:v>
                </c:pt>
                <c:pt idx="11">
                  <c:v>28.166308631799794</c:v>
                </c:pt>
                <c:pt idx="12">
                  <c:v>27.08</c:v>
                </c:pt>
                <c:pt idx="13">
                  <c:v>28.98</c:v>
                </c:pt>
                <c:pt idx="14">
                  <c:v>27.43</c:v>
                </c:pt>
                <c:pt idx="15">
                  <c:v>27.93</c:v>
                </c:pt>
                <c:pt idx="16">
                  <c:v>22.93</c:v>
                </c:pt>
                <c:pt idx="17">
                  <c:v>20.53</c:v>
                </c:pt>
                <c:pt idx="18">
                  <c:v>21.53</c:v>
                </c:pt>
                <c:pt idx="19">
                  <c:v>23.23</c:v>
                </c:pt>
                <c:pt idx="20">
                  <c:v>23.03</c:v>
                </c:pt>
                <c:pt idx="21">
                  <c:v>24.48</c:v>
                </c:pt>
                <c:pt idx="22">
                  <c:v>24.78</c:v>
                </c:pt>
                <c:pt idx="23">
                  <c:v>27.22</c:v>
                </c:pt>
                <c:pt idx="24">
                  <c:v>28.92</c:v>
                </c:pt>
                <c:pt idx="25">
                  <c:v>28.27</c:v>
                </c:pt>
                <c:pt idx="26">
                  <c:v>26.97</c:v>
                </c:pt>
                <c:pt idx="27">
                  <c:v>25.52</c:v>
                </c:pt>
                <c:pt idx="28">
                  <c:v>22.57</c:v>
                </c:pt>
                <c:pt idx="29">
                  <c:v>21.97</c:v>
                </c:pt>
                <c:pt idx="30">
                  <c:v>20.02</c:v>
                </c:pt>
                <c:pt idx="31">
                  <c:v>22.42</c:v>
                </c:pt>
                <c:pt idx="32">
                  <c:v>24.22</c:v>
                </c:pt>
                <c:pt idx="33">
                  <c:v>25.97</c:v>
                </c:pt>
                <c:pt idx="34">
                  <c:v>25.47</c:v>
                </c:pt>
                <c:pt idx="35">
                  <c:v>27.01</c:v>
                </c:pt>
                <c:pt idx="36">
                  <c:v>28.06</c:v>
                </c:pt>
                <c:pt idx="37">
                  <c:v>27.21</c:v>
                </c:pt>
                <c:pt idx="38">
                  <c:v>27.81</c:v>
                </c:pt>
                <c:pt idx="39">
                  <c:v>26.26</c:v>
                </c:pt>
                <c:pt idx="40">
                  <c:v>23.81</c:v>
                </c:pt>
                <c:pt idx="41">
                  <c:v>22.91</c:v>
                </c:pt>
                <c:pt idx="42">
                  <c:v>22.96</c:v>
                </c:pt>
                <c:pt idx="43">
                  <c:v>21.91</c:v>
                </c:pt>
                <c:pt idx="44">
                  <c:v>23.71</c:v>
                </c:pt>
                <c:pt idx="45">
                  <c:v>24.56</c:v>
                </c:pt>
                <c:pt idx="46">
                  <c:v>25.61</c:v>
                </c:pt>
                <c:pt idx="47">
                  <c:v>27.55</c:v>
                </c:pt>
                <c:pt idx="48">
                  <c:v>30.25</c:v>
                </c:pt>
                <c:pt idx="49">
                  <c:v>28.05</c:v>
                </c:pt>
                <c:pt idx="50">
                  <c:v>27.5</c:v>
                </c:pt>
                <c:pt idx="51">
                  <c:v>26.55</c:v>
                </c:pt>
                <c:pt idx="52">
                  <c:v>24.85</c:v>
                </c:pt>
                <c:pt idx="53">
                  <c:v>23.1</c:v>
                </c:pt>
                <c:pt idx="54">
                  <c:v>21.75</c:v>
                </c:pt>
                <c:pt idx="55">
                  <c:v>22.3</c:v>
                </c:pt>
                <c:pt idx="56">
                  <c:v>23.05</c:v>
                </c:pt>
                <c:pt idx="57">
                  <c:v>25.25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40D-42B3-AC89-4FAC2331B5C8}"/>
            </c:ext>
          </c:extLst>
        </c:ser>
        <c:ser>
          <c:idx val="1"/>
          <c:order val="1"/>
          <c:tx>
            <c:v>Forecast</c:v>
          </c:tx>
          <c:spPr>
            <a:ln w="25400" cap="rnd">
              <a:solidFill>
                <a:srgbClr val="FFFF89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'One-Hot Encoding'!$AC$4:$AC$75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0D-42B3-AC89-4FAC2331B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9384480"/>
        <c:axId val="1459217184"/>
      </c:lineChart>
      <c:catAx>
        <c:axId val="1599384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MONTH</a:t>
                </a:r>
              </a:p>
            </c:rich>
          </c:tx>
          <c:layout>
            <c:manualLayout>
              <c:xMode val="edge"/>
              <c:yMode val="edge"/>
              <c:x val="0.49036304698488015"/>
              <c:y val="0.93984152454876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217184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1459217184"/>
        <c:scaling>
          <c:orientation val="minMax"/>
          <c:max val="35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TEMP (C)</a:t>
                </a:r>
              </a:p>
            </c:rich>
          </c:tx>
          <c:layout>
            <c:manualLayout>
              <c:xMode val="edge"/>
              <c:yMode val="edge"/>
              <c:x val="4.0805446194225721E-4"/>
              <c:y val="0.35337614048243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384480"/>
        <c:crosses val="autoZero"/>
        <c:crossBetween val="between"/>
      </c:valAx>
      <c:spPr>
        <a:solidFill>
          <a:schemeClr val="tx1">
            <a:lumMod val="75000"/>
            <a:lumOff val="25000"/>
          </a:schemeClr>
        </a:solidFill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ACTUAL </a:t>
            </a:r>
            <a:r>
              <a:rPr lang="en-US" sz="1400" b="0"/>
              <a:t>VS.</a:t>
            </a:r>
            <a:r>
              <a:rPr lang="en-US" sz="1400" b="0" baseline="0"/>
              <a:t> </a:t>
            </a:r>
            <a:r>
              <a:rPr lang="en-US" sz="1400" b="1" baseline="0"/>
              <a:t>FORECAST</a:t>
            </a:r>
            <a:endParaRPr lang="en-US" sz="1400"/>
          </a:p>
        </c:rich>
      </c:tx>
      <c:layout>
        <c:manualLayout>
          <c:xMode val="edge"/>
          <c:yMode val="edge"/>
          <c:x val="0.39757269865615613"/>
          <c:y val="2.71002710027100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409258280101564E-2"/>
          <c:y val="0.10211267069877134"/>
          <c:w val="0.91654317370945693"/>
          <c:h val="0.84319568749558482"/>
        </c:manualLayout>
      </c:layout>
      <c:lineChart>
        <c:grouping val="standard"/>
        <c:varyColors val="0"/>
        <c:ser>
          <c:idx val="0"/>
          <c:order val="0"/>
          <c:tx>
            <c:strRef>
              <c:f>'Seasonality + Trend'!$P$3</c:f>
              <c:strCache>
                <c:ptCount val="1"/>
                <c:pt idx="0">
                  <c:v>Revenue ($MM)</c:v>
                </c:pt>
              </c:strCache>
            </c:strRef>
          </c:tx>
          <c:spPr>
            <a:ln w="19050" cap="rnd">
              <a:solidFill>
                <a:srgbClr val="26E2F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'Seasonality + Trend'!$P$4:$P$123</c:f>
              <c:numCache>
                <c:formatCode>"$"#,##0.00</c:formatCode>
                <c:ptCount val="120"/>
                <c:pt idx="0">
                  <c:v>3.2411502617680248</c:v>
                </c:pt>
                <c:pt idx="1">
                  <c:v>3.0307467783919986</c:v>
                </c:pt>
                <c:pt idx="2">
                  <c:v>2.9453787431199419</c:v>
                </c:pt>
                <c:pt idx="3">
                  <c:v>2.8417517299078643</c:v>
                </c:pt>
                <c:pt idx="4">
                  <c:v>2.6973367398244101</c:v>
                </c:pt>
                <c:pt idx="5">
                  <c:v>2.446736073460098</c:v>
                </c:pt>
                <c:pt idx="6">
                  <c:v>2.6643482328704717</c:v>
                </c:pt>
                <c:pt idx="7">
                  <c:v>2.3248530324823875</c:v>
                </c:pt>
                <c:pt idx="8">
                  <c:v>2.7299329436420314</c:v>
                </c:pt>
                <c:pt idx="9">
                  <c:v>2.9573222051692101</c:v>
                </c:pt>
                <c:pt idx="10">
                  <c:v>3.001667176731015</c:v>
                </c:pt>
                <c:pt idx="11">
                  <c:v>3.0207668049318408</c:v>
                </c:pt>
                <c:pt idx="12">
                  <c:v>3.3080611646585245</c:v>
                </c:pt>
                <c:pt idx="13">
                  <c:v>3.3661065969362678</c:v>
                </c:pt>
                <c:pt idx="14">
                  <c:v>3.2554604143106456</c:v>
                </c:pt>
                <c:pt idx="15">
                  <c:v>3.3189975706649593</c:v>
                </c:pt>
                <c:pt idx="16">
                  <c:v>2.7790622289129185</c:v>
                </c:pt>
                <c:pt idx="17">
                  <c:v>2.6537454477029723</c:v>
                </c:pt>
                <c:pt idx="18">
                  <c:v>2.6062329873339505</c:v>
                </c:pt>
                <c:pt idx="19">
                  <c:v>2.8203301541500538</c:v>
                </c:pt>
                <c:pt idx="20">
                  <c:v>2.8806617159280323</c:v>
                </c:pt>
                <c:pt idx="21">
                  <c:v>2.8890938873891412</c:v>
                </c:pt>
                <c:pt idx="22">
                  <c:v>3.2126989137546369</c:v>
                </c:pt>
                <c:pt idx="23">
                  <c:v>3.1323532922313118</c:v>
                </c:pt>
                <c:pt idx="24">
                  <c:v>3.4421657101447583</c:v>
                </c:pt>
                <c:pt idx="25">
                  <c:v>3.8145169868704376</c:v>
                </c:pt>
                <c:pt idx="26">
                  <c:v>3.6016705133437958</c:v>
                </c:pt>
                <c:pt idx="27">
                  <c:v>3.4320151558986938</c:v>
                </c:pt>
                <c:pt idx="28">
                  <c:v>3.0121084684097754</c:v>
                </c:pt>
                <c:pt idx="29">
                  <c:v>3.1512825122097836</c:v>
                </c:pt>
                <c:pt idx="30">
                  <c:v>2.9957167169806933</c:v>
                </c:pt>
                <c:pt idx="31">
                  <c:v>3.1535317298177334</c:v>
                </c:pt>
                <c:pt idx="32">
                  <c:v>3.2049900421168891</c:v>
                </c:pt>
                <c:pt idx="33">
                  <c:v>3.5228820402269188</c:v>
                </c:pt>
                <c:pt idx="34">
                  <c:v>3.4487404180906083</c:v>
                </c:pt>
                <c:pt idx="35">
                  <c:v>4.0049125589369794</c:v>
                </c:pt>
                <c:pt idx="36">
                  <c:v>3.6139656134191052</c:v>
                </c:pt>
                <c:pt idx="37">
                  <c:v>3.8313397950870938</c:v>
                </c:pt>
                <c:pt idx="38">
                  <c:v>3.7427988474588956</c:v>
                </c:pt>
                <c:pt idx="39">
                  <c:v>3.4883907666313263</c:v>
                </c:pt>
                <c:pt idx="40">
                  <c:v>3.3448947387858086</c:v>
                </c:pt>
                <c:pt idx="41">
                  <c:v>3.4337023259012636</c:v>
                </c:pt>
                <c:pt idx="42">
                  <c:v>3.1303397497660104</c:v>
                </c:pt>
                <c:pt idx="43">
                  <c:v>3.2683573852301908</c:v>
                </c:pt>
                <c:pt idx="44">
                  <c:v>3.4905232921057152</c:v>
                </c:pt>
                <c:pt idx="45">
                  <c:v>3.3926487867453092</c:v>
                </c:pt>
                <c:pt idx="46">
                  <c:v>3.5459131407712503</c:v>
                </c:pt>
                <c:pt idx="47">
                  <c:v>3.844026032551537</c:v>
                </c:pt>
                <c:pt idx="48">
                  <c:v>4.1581742026281825</c:v>
                </c:pt>
                <c:pt idx="49">
                  <c:v>4.3276593876863263</c:v>
                </c:pt>
                <c:pt idx="50">
                  <c:v>4.1106536577838426</c:v>
                </c:pt>
                <c:pt idx="51">
                  <c:v>3.9067588509568645</c:v>
                </c:pt>
                <c:pt idx="52">
                  <c:v>3.5449597086691429</c:v>
                </c:pt>
                <c:pt idx="53">
                  <c:v>3.4605474053641521</c:v>
                </c:pt>
                <c:pt idx="54">
                  <c:v>3.5715830985500014</c:v>
                </c:pt>
                <c:pt idx="55">
                  <c:v>3.636492520288265</c:v>
                </c:pt>
                <c:pt idx="56">
                  <c:v>3.9062458994870477</c:v>
                </c:pt>
                <c:pt idx="57">
                  <c:v>3.7815495510273052</c:v>
                </c:pt>
                <c:pt idx="58">
                  <c:v>4.0512645902950322</c:v>
                </c:pt>
                <c:pt idx="59">
                  <c:v>4.2136032845400475</c:v>
                </c:pt>
                <c:pt idx="60">
                  <c:v>4.6479758601515115</c:v>
                </c:pt>
                <c:pt idx="61">
                  <c:v>4.2209925034844327</c:v>
                </c:pt>
                <c:pt idx="62">
                  <c:v>4.1975120033329105</c:v>
                </c:pt>
                <c:pt idx="63">
                  <c:v>4.1545576232172987</c:v>
                </c:pt>
                <c:pt idx="64">
                  <c:v>3.9449599310389445</c:v>
                </c:pt>
                <c:pt idx="65">
                  <c:v>3.6614165962935186</c:v>
                </c:pt>
                <c:pt idx="66">
                  <c:v>3.9395376903840331</c:v>
                </c:pt>
                <c:pt idx="67">
                  <c:v>3.9303228207024086</c:v>
                </c:pt>
                <c:pt idx="68">
                  <c:v>4.0853550518716055</c:v>
                </c:pt>
                <c:pt idx="69">
                  <c:v>4.055102519530271</c:v>
                </c:pt>
                <c:pt idx="70">
                  <c:v>4.3141751755714175</c:v>
                </c:pt>
                <c:pt idx="71">
                  <c:v>4.6172452218341338</c:v>
                </c:pt>
                <c:pt idx="72">
                  <c:v>4.1898233119420185</c:v>
                </c:pt>
                <c:pt idx="73">
                  <c:v>4.730150890270318</c:v>
                </c:pt>
                <c:pt idx="74">
                  <c:v>4.7937264371292674</c:v>
                </c:pt>
                <c:pt idx="75">
                  <c:v>4.815613496774267</c:v>
                </c:pt>
                <c:pt idx="76">
                  <c:v>4.1011686942354499</c:v>
                </c:pt>
                <c:pt idx="77">
                  <c:v>3.7882183252593098</c:v>
                </c:pt>
                <c:pt idx="78">
                  <c:v>3.9361218783290255</c:v>
                </c:pt>
                <c:pt idx="79">
                  <c:v>4.220134251303195</c:v>
                </c:pt>
                <c:pt idx="80">
                  <c:v>4.254655273463638</c:v>
                </c:pt>
                <c:pt idx="81">
                  <c:v>4.4993363849720129</c:v>
                </c:pt>
                <c:pt idx="82">
                  <c:v>4.3670201869131757</c:v>
                </c:pt>
                <c:pt idx="83">
                  <c:v>4.5061359302360717</c:v>
                </c:pt>
                <c:pt idx="84">
                  <c:v>5.0626012837560479</c:v>
                </c:pt>
                <c:pt idx="85">
                  <c:v>5.0615405135867872</c:v>
                </c:pt>
                <c:pt idx="86">
                  <c:v>4.5546304587515083</c:v>
                </c:pt>
                <c:pt idx="87">
                  <c:v>4.6975710514760287</c:v>
                </c:pt>
                <c:pt idx="88">
                  <c:v>4.2859460645393099</c:v>
                </c:pt>
                <c:pt idx="89">
                  <c:v>4.2231021181709876</c:v>
                </c:pt>
                <c:pt idx="90">
                  <c:v>4.0136771220067962</c:v>
                </c:pt>
                <c:pt idx="91">
                  <c:v>4.4062630755134107</c:v>
                </c:pt>
                <c:pt idx="92">
                  <c:v>4.53470069945012</c:v>
                </c:pt>
                <c:pt idx="93">
                  <c:v>4.8808284908409032</c:v>
                </c:pt>
                <c:pt idx="94">
                  <c:v>4.486199746788877</c:v>
                </c:pt>
                <c:pt idx="95">
                  <c:v>4.8750818661669122</c:v>
                </c:pt>
                <c:pt idx="96">
                  <c:v>4.8923181407273502</c:v>
                </c:pt>
                <c:pt idx="97">
                  <c:v>4.99</c:v>
                </c:pt>
                <c:pt idx="98">
                  <c:v>5.1398233478976962</c:v>
                </c:pt>
                <c:pt idx="99">
                  <c:v>4.9149414018614213</c:v>
                </c:pt>
                <c:pt idx="100">
                  <c:v>4.7295147465219936</c:v>
                </c:pt>
                <c:pt idx="101">
                  <c:v>4.6312862604510752</c:v>
                </c:pt>
                <c:pt idx="102">
                  <c:v>4.718455487858213</c:v>
                </c:pt>
                <c:pt idx="103">
                  <c:v>4.4580284231958611</c:v>
                </c:pt>
                <c:pt idx="104">
                  <c:v>4.7131080259673723</c:v>
                </c:pt>
                <c:pt idx="105">
                  <c:v>4.9436720257805868</c:v>
                </c:pt>
                <c:pt idx="106">
                  <c:v>4.8145278540200476</c:v>
                </c:pt>
                <c:pt idx="107">
                  <c:v>5.1702414176194882</c:v>
                </c:pt>
                <c:pt idx="108">
                  <c:v>5.4604807980655385</c:v>
                </c:pt>
                <c:pt idx="109">
                  <c:v>5.3528661766879333</c:v>
                </c:pt>
                <c:pt idx="110">
                  <c:v>5.2873353905553282</c:v>
                </c:pt>
                <c:pt idx="111">
                  <c:v>5.1980572044510875</c:v>
                </c:pt>
                <c:pt idx="112">
                  <c:v>5.1544992093638236</c:v>
                </c:pt>
                <c:pt idx="113">
                  <c:v>4.8485272270374997</c:v>
                </c:pt>
                <c:pt idx="114">
                  <c:v>4.6707586114062902</c:v>
                </c:pt>
                <c:pt idx="115">
                  <c:v>4.856145555816191</c:v>
                </c:pt>
                <c:pt idx="116">
                  <c:v>4.7906998930335245</c:v>
                </c:pt>
                <c:pt idx="117">
                  <c:v>5.1427839974985385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8E6-4AF1-ADFF-7B54E4ECB230}"/>
            </c:ext>
          </c:extLst>
        </c:ser>
        <c:ser>
          <c:idx val="1"/>
          <c:order val="1"/>
          <c:tx>
            <c:v>Regression (No Trend)</c:v>
          </c:tx>
          <c:spPr>
            <a:ln w="25400" cap="rnd">
              <a:solidFill>
                <a:srgbClr val="FFFF89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'Seasonality + Trend'!$AP$4:$AP$133</c:f>
              <c:numCache>
                <c:formatCode>0.0</c:formatCode>
                <c:ptCount val="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8E6-4AF1-ADFF-7B54E4ECB230}"/>
            </c:ext>
          </c:extLst>
        </c:ser>
        <c:ser>
          <c:idx val="2"/>
          <c:order val="2"/>
          <c:tx>
            <c:v>Regression (Trend)</c:v>
          </c:tx>
          <c:spPr>
            <a:ln w="25400" cap="rnd">
              <a:solidFill>
                <a:srgbClr val="FF66FF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'Seasonality + Trend'!$AQ$4:$AQ$133</c:f>
              <c:numCache>
                <c:formatCode>0.0</c:formatCode>
                <c:ptCount val="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E8E6-4AF1-ADFF-7B54E4ECB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9384480"/>
        <c:axId val="1459217184"/>
      </c:lineChart>
      <c:catAx>
        <c:axId val="1599384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217184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1459217184"/>
        <c:scaling>
          <c:orientation val="minMax"/>
          <c:max val="6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REVENUE</a:t>
                </a:r>
                <a:r>
                  <a:rPr lang="en-US" b="1" baseline="0"/>
                  <a:t> </a:t>
                </a:r>
                <a:r>
                  <a:rPr lang="en-US" b="0" baseline="0"/>
                  <a:t>($MM)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5.7722784651918551E-4"/>
              <c:y val="0.400942273520157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384480"/>
        <c:crosses val="autoZero"/>
        <c:crossBetween val="between"/>
      </c:valAx>
      <c:spPr>
        <a:solidFill>
          <a:schemeClr val="tx1">
            <a:lumMod val="75000"/>
            <a:lumOff val="25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439085114360699"/>
          <c:y val="0.86779978589632822"/>
          <c:w val="0.60519504027513804"/>
          <c:h val="4.99183254267129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35960504936883E-2"/>
          <c:y val="7.2459002891915703E-2"/>
          <c:w val="0.92259277590301214"/>
          <c:h val="0.87553958086750672"/>
        </c:manualLayout>
      </c:layout>
      <c:areaChart>
        <c:grouping val="standard"/>
        <c:varyColors val="0"/>
        <c:ser>
          <c:idx val="0"/>
          <c:order val="1"/>
          <c:tx>
            <c:v>Residual</c:v>
          </c:tx>
          <c:spPr>
            <a:solidFill>
              <a:srgbClr val="FFFF89">
                <a:alpha val="30000"/>
              </a:srgbClr>
            </a:solidFill>
            <a:ln w="25400">
              <a:noFill/>
            </a:ln>
            <a:effectLst/>
          </c:spPr>
          <c:val>
            <c:numRef>
              <c:f>'Seasonality + Trend'!$AM$4:$AM$111</c:f>
              <c:numCache>
                <c:formatCode>0.000</c:formatCode>
                <c:ptCount val="108"/>
                <c:pt idx="0">
                  <c:v>3.2411502617680248</c:v>
                </c:pt>
                <c:pt idx="1">
                  <c:v>3.0307467783919986</c:v>
                </c:pt>
                <c:pt idx="2">
                  <c:v>2.9453787431199419</c:v>
                </c:pt>
                <c:pt idx="3">
                  <c:v>2.8417517299078643</c:v>
                </c:pt>
                <c:pt idx="4">
                  <c:v>2.6973367398244101</c:v>
                </c:pt>
                <c:pt idx="5">
                  <c:v>2.446736073460098</c:v>
                </c:pt>
                <c:pt idx="6">
                  <c:v>2.6643482328704717</c:v>
                </c:pt>
                <c:pt idx="7">
                  <c:v>2.3248530324823875</c:v>
                </c:pt>
                <c:pt idx="8">
                  <c:v>2.7299329436420314</c:v>
                </c:pt>
                <c:pt idx="9">
                  <c:v>2.9573222051692101</c:v>
                </c:pt>
                <c:pt idx="10">
                  <c:v>3.001667176731015</c:v>
                </c:pt>
                <c:pt idx="11">
                  <c:v>3.0207668049318408</c:v>
                </c:pt>
                <c:pt idx="12">
                  <c:v>3.3080611646585245</c:v>
                </c:pt>
                <c:pt idx="13">
                  <c:v>3.3661065969362678</c:v>
                </c:pt>
                <c:pt idx="14">
                  <c:v>3.2554604143106456</c:v>
                </c:pt>
                <c:pt idx="15">
                  <c:v>3.3189975706649593</c:v>
                </c:pt>
                <c:pt idx="16">
                  <c:v>2.7790622289129185</c:v>
                </c:pt>
                <c:pt idx="17">
                  <c:v>2.6537454477029723</c:v>
                </c:pt>
                <c:pt idx="18">
                  <c:v>2.6062329873339505</c:v>
                </c:pt>
                <c:pt idx="19">
                  <c:v>2.8203301541500538</c:v>
                </c:pt>
                <c:pt idx="20">
                  <c:v>2.8806617159280323</c:v>
                </c:pt>
                <c:pt idx="21">
                  <c:v>2.8890938873891412</c:v>
                </c:pt>
                <c:pt idx="22">
                  <c:v>3.2126989137546369</c:v>
                </c:pt>
                <c:pt idx="23">
                  <c:v>3.1323532922313118</c:v>
                </c:pt>
                <c:pt idx="24">
                  <c:v>3.4421657101447583</c:v>
                </c:pt>
                <c:pt idx="25">
                  <c:v>3.8145169868704376</c:v>
                </c:pt>
                <c:pt idx="26">
                  <c:v>3.6016705133437958</c:v>
                </c:pt>
                <c:pt idx="27">
                  <c:v>3.4320151558986938</c:v>
                </c:pt>
                <c:pt idx="28">
                  <c:v>3.0121084684097754</c:v>
                </c:pt>
                <c:pt idx="29">
                  <c:v>3.1512825122097836</c:v>
                </c:pt>
                <c:pt idx="30">
                  <c:v>2.9957167169806933</c:v>
                </c:pt>
                <c:pt idx="31">
                  <c:v>3.1535317298177334</c:v>
                </c:pt>
                <c:pt idx="32">
                  <c:v>3.2049900421168891</c:v>
                </c:pt>
                <c:pt idx="33">
                  <c:v>3.5228820402269188</c:v>
                </c:pt>
                <c:pt idx="34">
                  <c:v>3.4487404180906083</c:v>
                </c:pt>
                <c:pt idx="35">
                  <c:v>4.0049125589369794</c:v>
                </c:pt>
                <c:pt idx="36">
                  <c:v>3.6139656134191052</c:v>
                </c:pt>
                <c:pt idx="37">
                  <c:v>3.8313397950870938</c:v>
                </c:pt>
                <c:pt idx="38">
                  <c:v>3.7427988474588956</c:v>
                </c:pt>
                <c:pt idx="39">
                  <c:v>3.4883907666313263</c:v>
                </c:pt>
                <c:pt idx="40">
                  <c:v>3.3448947387858086</c:v>
                </c:pt>
                <c:pt idx="41">
                  <c:v>3.4337023259012636</c:v>
                </c:pt>
                <c:pt idx="42">
                  <c:v>3.1303397497660104</c:v>
                </c:pt>
                <c:pt idx="43">
                  <c:v>3.2683573852301908</c:v>
                </c:pt>
                <c:pt idx="44">
                  <c:v>3.4905232921057152</c:v>
                </c:pt>
                <c:pt idx="45">
                  <c:v>3.3926487867453092</c:v>
                </c:pt>
                <c:pt idx="46">
                  <c:v>3.5459131407712503</c:v>
                </c:pt>
                <c:pt idx="47">
                  <c:v>3.844026032551537</c:v>
                </c:pt>
                <c:pt idx="48">
                  <c:v>4.1581742026281825</c:v>
                </c:pt>
                <c:pt idx="49">
                  <c:v>4.3276593876863263</c:v>
                </c:pt>
                <c:pt idx="50">
                  <c:v>4.1106536577838426</c:v>
                </c:pt>
                <c:pt idx="51">
                  <c:v>3.9067588509568645</c:v>
                </c:pt>
                <c:pt idx="52">
                  <c:v>3.5449597086691429</c:v>
                </c:pt>
                <c:pt idx="53">
                  <c:v>3.4605474053641521</c:v>
                </c:pt>
                <c:pt idx="54">
                  <c:v>3.5715830985500014</c:v>
                </c:pt>
                <c:pt idx="55">
                  <c:v>3.636492520288265</c:v>
                </c:pt>
                <c:pt idx="56">
                  <c:v>3.9062458994870477</c:v>
                </c:pt>
                <c:pt idx="57">
                  <c:v>3.7815495510273052</c:v>
                </c:pt>
                <c:pt idx="58">
                  <c:v>4.0512645902950322</c:v>
                </c:pt>
                <c:pt idx="59">
                  <c:v>4.2136032845400475</c:v>
                </c:pt>
                <c:pt idx="60">
                  <c:v>4.6479758601515115</c:v>
                </c:pt>
                <c:pt idx="61">
                  <c:v>4.2209925034844327</c:v>
                </c:pt>
                <c:pt idx="62">
                  <c:v>4.1975120033329105</c:v>
                </c:pt>
                <c:pt idx="63">
                  <c:v>4.1545576232172987</c:v>
                </c:pt>
                <c:pt idx="64">
                  <c:v>3.9449599310389445</c:v>
                </c:pt>
                <c:pt idx="65">
                  <c:v>3.6614165962935186</c:v>
                </c:pt>
                <c:pt idx="66">
                  <c:v>3.9395376903840331</c:v>
                </c:pt>
                <c:pt idx="67">
                  <c:v>3.9303228207024086</c:v>
                </c:pt>
                <c:pt idx="68">
                  <c:v>4.0853550518716055</c:v>
                </c:pt>
                <c:pt idx="69">
                  <c:v>4.055102519530271</c:v>
                </c:pt>
                <c:pt idx="70">
                  <c:v>4.3141751755714175</c:v>
                </c:pt>
                <c:pt idx="71">
                  <c:v>4.6172452218341338</c:v>
                </c:pt>
                <c:pt idx="72">
                  <c:v>4.1898233119420185</c:v>
                </c:pt>
                <c:pt idx="73">
                  <c:v>4.730150890270318</c:v>
                </c:pt>
                <c:pt idx="74">
                  <c:v>4.7937264371292674</c:v>
                </c:pt>
                <c:pt idx="75">
                  <c:v>4.815613496774267</c:v>
                </c:pt>
                <c:pt idx="76">
                  <c:v>4.1011686942354499</c:v>
                </c:pt>
                <c:pt idx="77">
                  <c:v>3.7882183252593098</c:v>
                </c:pt>
                <c:pt idx="78">
                  <c:v>3.9361218783290255</c:v>
                </c:pt>
                <c:pt idx="79">
                  <c:v>4.220134251303195</c:v>
                </c:pt>
                <c:pt idx="80">
                  <c:v>4.254655273463638</c:v>
                </c:pt>
                <c:pt idx="81">
                  <c:v>4.4993363849720129</c:v>
                </c:pt>
                <c:pt idx="82">
                  <c:v>4.3670201869131757</c:v>
                </c:pt>
                <c:pt idx="83">
                  <c:v>4.5061359302360717</c:v>
                </c:pt>
                <c:pt idx="84">
                  <c:v>5.0626012837560479</c:v>
                </c:pt>
                <c:pt idx="85">
                  <c:v>5.0615405135867872</c:v>
                </c:pt>
                <c:pt idx="86">
                  <c:v>4.5546304587515083</c:v>
                </c:pt>
                <c:pt idx="87">
                  <c:v>4.6975710514760287</c:v>
                </c:pt>
                <c:pt idx="88">
                  <c:v>4.2859460645393099</c:v>
                </c:pt>
                <c:pt idx="89">
                  <c:v>4.2231021181709876</c:v>
                </c:pt>
                <c:pt idx="90">
                  <c:v>4.0136771220067962</c:v>
                </c:pt>
                <c:pt idx="91">
                  <c:v>4.4062630755134107</c:v>
                </c:pt>
                <c:pt idx="92">
                  <c:v>4.53470069945012</c:v>
                </c:pt>
                <c:pt idx="93">
                  <c:v>4.8808284908409032</c:v>
                </c:pt>
                <c:pt idx="94">
                  <c:v>4.486199746788877</c:v>
                </c:pt>
                <c:pt idx="95">
                  <c:v>4.8750818661669122</c:v>
                </c:pt>
                <c:pt idx="96">
                  <c:v>4.8923181407273502</c:v>
                </c:pt>
                <c:pt idx="97">
                  <c:v>4.99</c:v>
                </c:pt>
                <c:pt idx="98">
                  <c:v>5.1398233478976962</c:v>
                </c:pt>
                <c:pt idx="99">
                  <c:v>4.9149414018614213</c:v>
                </c:pt>
                <c:pt idx="100">
                  <c:v>4.7295147465219936</c:v>
                </c:pt>
                <c:pt idx="101">
                  <c:v>4.6312862604510752</c:v>
                </c:pt>
                <c:pt idx="102">
                  <c:v>4.718455487858213</c:v>
                </c:pt>
                <c:pt idx="103">
                  <c:v>4.4580284231958611</c:v>
                </c:pt>
                <c:pt idx="104">
                  <c:v>4.7131080259673723</c:v>
                </c:pt>
                <c:pt idx="105">
                  <c:v>4.9436720257805868</c:v>
                </c:pt>
                <c:pt idx="106">
                  <c:v>4.8145278540200476</c:v>
                </c:pt>
                <c:pt idx="107">
                  <c:v>5.1702414176194882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6C-4D7E-A319-5DF4A78C0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384480"/>
        <c:axId val="1459217184"/>
      </c:areaChart>
      <c:lineChart>
        <c:grouping val="standard"/>
        <c:varyColors val="0"/>
        <c:ser>
          <c:idx val="1"/>
          <c:order val="0"/>
          <c:tx>
            <c:v>Regression (No Trend)</c:v>
          </c:tx>
          <c:spPr>
            <a:ln w="19050" cap="rnd">
              <a:solidFill>
                <a:srgbClr val="FFFF89"/>
              </a:solidFill>
              <a:round/>
            </a:ln>
            <a:effectLst/>
          </c:spPr>
          <c:marker>
            <c:symbol val="none"/>
          </c:marker>
          <c:val>
            <c:numRef>
              <c:f>'Seasonality + Trend'!$AM$4:$AM$111</c:f>
              <c:numCache>
                <c:formatCode>0.000</c:formatCode>
                <c:ptCount val="108"/>
                <c:pt idx="0">
                  <c:v>3.2411502617680248</c:v>
                </c:pt>
                <c:pt idx="1">
                  <c:v>3.0307467783919986</c:v>
                </c:pt>
                <c:pt idx="2">
                  <c:v>2.9453787431199419</c:v>
                </c:pt>
                <c:pt idx="3">
                  <c:v>2.8417517299078643</c:v>
                </c:pt>
                <c:pt idx="4">
                  <c:v>2.6973367398244101</c:v>
                </c:pt>
                <c:pt idx="5">
                  <c:v>2.446736073460098</c:v>
                </c:pt>
                <c:pt idx="6">
                  <c:v>2.6643482328704717</c:v>
                </c:pt>
                <c:pt idx="7">
                  <c:v>2.3248530324823875</c:v>
                </c:pt>
                <c:pt idx="8">
                  <c:v>2.7299329436420314</c:v>
                </c:pt>
                <c:pt idx="9">
                  <c:v>2.9573222051692101</c:v>
                </c:pt>
                <c:pt idx="10">
                  <c:v>3.001667176731015</c:v>
                </c:pt>
                <c:pt idx="11">
                  <c:v>3.0207668049318408</c:v>
                </c:pt>
                <c:pt idx="12">
                  <c:v>3.3080611646585245</c:v>
                </c:pt>
                <c:pt idx="13">
                  <c:v>3.3661065969362678</c:v>
                </c:pt>
                <c:pt idx="14">
                  <c:v>3.2554604143106456</c:v>
                </c:pt>
                <c:pt idx="15">
                  <c:v>3.3189975706649593</c:v>
                </c:pt>
                <c:pt idx="16">
                  <c:v>2.7790622289129185</c:v>
                </c:pt>
                <c:pt idx="17">
                  <c:v>2.6537454477029723</c:v>
                </c:pt>
                <c:pt idx="18">
                  <c:v>2.6062329873339505</c:v>
                </c:pt>
                <c:pt idx="19">
                  <c:v>2.8203301541500538</c:v>
                </c:pt>
                <c:pt idx="20">
                  <c:v>2.8806617159280323</c:v>
                </c:pt>
                <c:pt idx="21">
                  <c:v>2.8890938873891412</c:v>
                </c:pt>
                <c:pt idx="22">
                  <c:v>3.2126989137546369</c:v>
                </c:pt>
                <c:pt idx="23">
                  <c:v>3.1323532922313118</c:v>
                </c:pt>
                <c:pt idx="24">
                  <c:v>3.4421657101447583</c:v>
                </c:pt>
                <c:pt idx="25">
                  <c:v>3.8145169868704376</c:v>
                </c:pt>
                <c:pt idx="26">
                  <c:v>3.6016705133437958</c:v>
                </c:pt>
                <c:pt idx="27">
                  <c:v>3.4320151558986938</c:v>
                </c:pt>
                <c:pt idx="28">
                  <c:v>3.0121084684097754</c:v>
                </c:pt>
                <c:pt idx="29">
                  <c:v>3.1512825122097836</c:v>
                </c:pt>
                <c:pt idx="30">
                  <c:v>2.9957167169806933</c:v>
                </c:pt>
                <c:pt idx="31">
                  <c:v>3.1535317298177334</c:v>
                </c:pt>
                <c:pt idx="32">
                  <c:v>3.2049900421168891</c:v>
                </c:pt>
                <c:pt idx="33">
                  <c:v>3.5228820402269188</c:v>
                </c:pt>
                <c:pt idx="34">
                  <c:v>3.4487404180906083</c:v>
                </c:pt>
                <c:pt idx="35">
                  <c:v>4.0049125589369794</c:v>
                </c:pt>
                <c:pt idx="36">
                  <c:v>3.6139656134191052</c:v>
                </c:pt>
                <c:pt idx="37">
                  <c:v>3.8313397950870938</c:v>
                </c:pt>
                <c:pt idx="38">
                  <c:v>3.7427988474588956</c:v>
                </c:pt>
                <c:pt idx="39">
                  <c:v>3.4883907666313263</c:v>
                </c:pt>
                <c:pt idx="40">
                  <c:v>3.3448947387858086</c:v>
                </c:pt>
                <c:pt idx="41">
                  <c:v>3.4337023259012636</c:v>
                </c:pt>
                <c:pt idx="42">
                  <c:v>3.1303397497660104</c:v>
                </c:pt>
                <c:pt idx="43">
                  <c:v>3.2683573852301908</c:v>
                </c:pt>
                <c:pt idx="44">
                  <c:v>3.4905232921057152</c:v>
                </c:pt>
                <c:pt idx="45">
                  <c:v>3.3926487867453092</c:v>
                </c:pt>
                <c:pt idx="46">
                  <c:v>3.5459131407712503</c:v>
                </c:pt>
                <c:pt idx="47">
                  <c:v>3.844026032551537</c:v>
                </c:pt>
                <c:pt idx="48">
                  <c:v>4.1581742026281825</c:v>
                </c:pt>
                <c:pt idx="49">
                  <c:v>4.3276593876863263</c:v>
                </c:pt>
                <c:pt idx="50">
                  <c:v>4.1106536577838426</c:v>
                </c:pt>
                <c:pt idx="51">
                  <c:v>3.9067588509568645</c:v>
                </c:pt>
                <c:pt idx="52">
                  <c:v>3.5449597086691429</c:v>
                </c:pt>
                <c:pt idx="53">
                  <c:v>3.4605474053641521</c:v>
                </c:pt>
                <c:pt idx="54">
                  <c:v>3.5715830985500014</c:v>
                </c:pt>
                <c:pt idx="55">
                  <c:v>3.636492520288265</c:v>
                </c:pt>
                <c:pt idx="56">
                  <c:v>3.9062458994870477</c:v>
                </c:pt>
                <c:pt idx="57">
                  <c:v>3.7815495510273052</c:v>
                </c:pt>
                <c:pt idx="58">
                  <c:v>4.0512645902950322</c:v>
                </c:pt>
                <c:pt idx="59">
                  <c:v>4.2136032845400475</c:v>
                </c:pt>
                <c:pt idx="60">
                  <c:v>4.6479758601515115</c:v>
                </c:pt>
                <c:pt idx="61">
                  <c:v>4.2209925034844327</c:v>
                </c:pt>
                <c:pt idx="62">
                  <c:v>4.1975120033329105</c:v>
                </c:pt>
                <c:pt idx="63">
                  <c:v>4.1545576232172987</c:v>
                </c:pt>
                <c:pt idx="64">
                  <c:v>3.9449599310389445</c:v>
                </c:pt>
                <c:pt idx="65">
                  <c:v>3.6614165962935186</c:v>
                </c:pt>
                <c:pt idx="66">
                  <c:v>3.9395376903840331</c:v>
                </c:pt>
                <c:pt idx="67">
                  <c:v>3.9303228207024086</c:v>
                </c:pt>
                <c:pt idx="68">
                  <c:v>4.0853550518716055</c:v>
                </c:pt>
                <c:pt idx="69">
                  <c:v>4.055102519530271</c:v>
                </c:pt>
                <c:pt idx="70">
                  <c:v>4.3141751755714175</c:v>
                </c:pt>
                <c:pt idx="71">
                  <c:v>4.6172452218341338</c:v>
                </c:pt>
                <c:pt idx="72">
                  <c:v>4.1898233119420185</c:v>
                </c:pt>
                <c:pt idx="73">
                  <c:v>4.730150890270318</c:v>
                </c:pt>
                <c:pt idx="74">
                  <c:v>4.7937264371292674</c:v>
                </c:pt>
                <c:pt idx="75">
                  <c:v>4.815613496774267</c:v>
                </c:pt>
                <c:pt idx="76">
                  <c:v>4.1011686942354499</c:v>
                </c:pt>
                <c:pt idx="77">
                  <c:v>3.7882183252593098</c:v>
                </c:pt>
                <c:pt idx="78">
                  <c:v>3.9361218783290255</c:v>
                </c:pt>
                <c:pt idx="79">
                  <c:v>4.220134251303195</c:v>
                </c:pt>
                <c:pt idx="80">
                  <c:v>4.254655273463638</c:v>
                </c:pt>
                <c:pt idx="81">
                  <c:v>4.4993363849720129</c:v>
                </c:pt>
                <c:pt idx="82">
                  <c:v>4.3670201869131757</c:v>
                </c:pt>
                <c:pt idx="83">
                  <c:v>4.5061359302360717</c:v>
                </c:pt>
                <c:pt idx="84">
                  <c:v>5.0626012837560479</c:v>
                </c:pt>
                <c:pt idx="85">
                  <c:v>5.0615405135867872</c:v>
                </c:pt>
                <c:pt idx="86">
                  <c:v>4.5546304587515083</c:v>
                </c:pt>
                <c:pt idx="87">
                  <c:v>4.6975710514760287</c:v>
                </c:pt>
                <c:pt idx="88">
                  <c:v>4.2859460645393099</c:v>
                </c:pt>
                <c:pt idx="89">
                  <c:v>4.2231021181709876</c:v>
                </c:pt>
                <c:pt idx="90">
                  <c:v>4.0136771220067962</c:v>
                </c:pt>
                <c:pt idx="91">
                  <c:v>4.4062630755134107</c:v>
                </c:pt>
                <c:pt idx="92">
                  <c:v>4.53470069945012</c:v>
                </c:pt>
                <c:pt idx="93">
                  <c:v>4.8808284908409032</c:v>
                </c:pt>
                <c:pt idx="94">
                  <c:v>4.486199746788877</c:v>
                </c:pt>
                <c:pt idx="95">
                  <c:v>4.8750818661669122</c:v>
                </c:pt>
                <c:pt idx="96">
                  <c:v>4.8923181407273502</c:v>
                </c:pt>
                <c:pt idx="97">
                  <c:v>4.99</c:v>
                </c:pt>
                <c:pt idx="98">
                  <c:v>5.1398233478976962</c:v>
                </c:pt>
                <c:pt idx="99">
                  <c:v>4.9149414018614213</c:v>
                </c:pt>
                <c:pt idx="100">
                  <c:v>4.7295147465219936</c:v>
                </c:pt>
                <c:pt idx="101">
                  <c:v>4.6312862604510752</c:v>
                </c:pt>
                <c:pt idx="102">
                  <c:v>4.718455487858213</c:v>
                </c:pt>
                <c:pt idx="103">
                  <c:v>4.4580284231958611</c:v>
                </c:pt>
                <c:pt idx="104">
                  <c:v>4.7131080259673723</c:v>
                </c:pt>
                <c:pt idx="105">
                  <c:v>4.9436720257805868</c:v>
                </c:pt>
                <c:pt idx="106">
                  <c:v>4.8145278540200476</c:v>
                </c:pt>
                <c:pt idx="107">
                  <c:v>5.1702414176194882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76C-4D7E-A319-5DF4A78C0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9384480"/>
        <c:axId val="1459217184"/>
      </c:lineChart>
      <c:catAx>
        <c:axId val="1599384480"/>
        <c:scaling>
          <c:orientation val="minMax"/>
        </c:scaling>
        <c:delete val="0"/>
        <c:axPos val="b"/>
        <c:numFmt formatCode=";;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  <a:alpha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217184"/>
        <c:crosses val="autoZero"/>
        <c:auto val="1"/>
        <c:lblAlgn val="ctr"/>
        <c:lblOffset val="100"/>
        <c:noMultiLvlLbl val="0"/>
      </c:catAx>
      <c:valAx>
        <c:axId val="1459217184"/>
        <c:scaling>
          <c:orientation val="minMax"/>
          <c:max val="1.5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384480"/>
        <c:crosses val="autoZero"/>
        <c:crossBetween val="between"/>
      </c:valAx>
      <c:spPr>
        <a:solidFill>
          <a:schemeClr val="tx1">
            <a:lumMod val="75000"/>
            <a:lumOff val="25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131956163001231"/>
          <c:y val="0.86388978182852105"/>
          <c:w val="0.54799586129351485"/>
          <c:h val="5.60971546546473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35960504936883E-2"/>
          <c:y val="7.2459002891915703E-2"/>
          <c:w val="0.92259277590301214"/>
          <c:h val="0.87553958086750672"/>
        </c:manualLayout>
      </c:layout>
      <c:areaChart>
        <c:grouping val="standard"/>
        <c:varyColors val="0"/>
        <c:ser>
          <c:idx val="3"/>
          <c:order val="1"/>
          <c:tx>
            <c:v>Residual</c:v>
          </c:tx>
          <c:spPr>
            <a:solidFill>
              <a:srgbClr val="FF66FF">
                <a:alpha val="30000"/>
              </a:srgbClr>
            </a:solidFill>
            <a:ln w="25400">
              <a:noFill/>
            </a:ln>
            <a:effectLst/>
          </c:spPr>
          <c:val>
            <c:numRef>
              <c:f>'Seasonality + Trend'!$AN$4:$AN$111</c:f>
              <c:numCache>
                <c:formatCode>0.000</c:formatCode>
                <c:ptCount val="108"/>
                <c:pt idx="0">
                  <c:v>3.2411502617680248</c:v>
                </c:pt>
                <c:pt idx="1">
                  <c:v>3.0307467783919986</c:v>
                </c:pt>
                <c:pt idx="2">
                  <c:v>2.9453787431199419</c:v>
                </c:pt>
                <c:pt idx="3">
                  <c:v>2.8417517299078643</c:v>
                </c:pt>
                <c:pt idx="4">
                  <c:v>2.6973367398244101</c:v>
                </c:pt>
                <c:pt idx="5">
                  <c:v>2.446736073460098</c:v>
                </c:pt>
                <c:pt idx="6">
                  <c:v>2.6643482328704717</c:v>
                </c:pt>
                <c:pt idx="7">
                  <c:v>2.3248530324823875</c:v>
                </c:pt>
                <c:pt idx="8">
                  <c:v>2.7299329436420314</c:v>
                </c:pt>
                <c:pt idx="9">
                  <c:v>2.9573222051692101</c:v>
                </c:pt>
                <c:pt idx="10">
                  <c:v>3.001667176731015</c:v>
                </c:pt>
                <c:pt idx="11">
                  <c:v>3.0207668049318408</c:v>
                </c:pt>
                <c:pt idx="12">
                  <c:v>3.3080611646585245</c:v>
                </c:pt>
                <c:pt idx="13">
                  <c:v>3.3661065969362678</c:v>
                </c:pt>
                <c:pt idx="14">
                  <c:v>3.2554604143106456</c:v>
                </c:pt>
                <c:pt idx="15">
                  <c:v>3.3189975706649593</c:v>
                </c:pt>
                <c:pt idx="16">
                  <c:v>2.7790622289129185</c:v>
                </c:pt>
                <c:pt idx="17">
                  <c:v>2.6537454477029723</c:v>
                </c:pt>
                <c:pt idx="18">
                  <c:v>2.6062329873339505</c:v>
                </c:pt>
                <c:pt idx="19">
                  <c:v>2.8203301541500538</c:v>
                </c:pt>
                <c:pt idx="20">
                  <c:v>2.8806617159280323</c:v>
                </c:pt>
                <c:pt idx="21">
                  <c:v>2.8890938873891412</c:v>
                </c:pt>
                <c:pt idx="22">
                  <c:v>3.2126989137546369</c:v>
                </c:pt>
                <c:pt idx="23">
                  <c:v>3.1323532922313118</c:v>
                </c:pt>
                <c:pt idx="24">
                  <c:v>3.4421657101447583</c:v>
                </c:pt>
                <c:pt idx="25">
                  <c:v>3.8145169868704376</c:v>
                </c:pt>
                <c:pt idx="26">
                  <c:v>3.6016705133437958</c:v>
                </c:pt>
                <c:pt idx="27">
                  <c:v>3.4320151558986938</c:v>
                </c:pt>
                <c:pt idx="28">
                  <c:v>3.0121084684097754</c:v>
                </c:pt>
                <c:pt idx="29">
                  <c:v>3.1512825122097836</c:v>
                </c:pt>
                <c:pt idx="30">
                  <c:v>2.9957167169806933</c:v>
                </c:pt>
                <c:pt idx="31">
                  <c:v>3.1535317298177334</c:v>
                </c:pt>
                <c:pt idx="32">
                  <c:v>3.2049900421168891</c:v>
                </c:pt>
                <c:pt idx="33">
                  <c:v>3.5228820402269188</c:v>
                </c:pt>
                <c:pt idx="34">
                  <c:v>3.4487404180906083</c:v>
                </c:pt>
                <c:pt idx="35">
                  <c:v>4.0049125589369794</c:v>
                </c:pt>
                <c:pt idx="36">
                  <c:v>3.6139656134191052</c:v>
                </c:pt>
                <c:pt idx="37">
                  <c:v>3.8313397950870938</c:v>
                </c:pt>
                <c:pt idx="38">
                  <c:v>3.7427988474588956</c:v>
                </c:pt>
                <c:pt idx="39">
                  <c:v>3.4883907666313263</c:v>
                </c:pt>
                <c:pt idx="40">
                  <c:v>3.3448947387858086</c:v>
                </c:pt>
                <c:pt idx="41">
                  <c:v>3.4337023259012636</c:v>
                </c:pt>
                <c:pt idx="42">
                  <c:v>3.1303397497660104</c:v>
                </c:pt>
                <c:pt idx="43">
                  <c:v>3.2683573852301908</c:v>
                </c:pt>
                <c:pt idx="44">
                  <c:v>3.4905232921057152</c:v>
                </c:pt>
                <c:pt idx="45">
                  <c:v>3.3926487867453092</c:v>
                </c:pt>
                <c:pt idx="46">
                  <c:v>3.5459131407712503</c:v>
                </c:pt>
                <c:pt idx="47">
                  <c:v>3.844026032551537</c:v>
                </c:pt>
                <c:pt idx="48">
                  <c:v>4.1581742026281825</c:v>
                </c:pt>
                <c:pt idx="49">
                  <c:v>4.3276593876863263</c:v>
                </c:pt>
                <c:pt idx="50">
                  <c:v>4.1106536577838426</c:v>
                </c:pt>
                <c:pt idx="51">
                  <c:v>3.9067588509568645</c:v>
                </c:pt>
                <c:pt idx="52">
                  <c:v>3.5449597086691429</c:v>
                </c:pt>
                <c:pt idx="53">
                  <c:v>3.4605474053641521</c:v>
                </c:pt>
                <c:pt idx="54">
                  <c:v>3.5715830985500014</c:v>
                </c:pt>
                <c:pt idx="55">
                  <c:v>3.636492520288265</c:v>
                </c:pt>
                <c:pt idx="56">
                  <c:v>3.9062458994870477</c:v>
                </c:pt>
                <c:pt idx="57">
                  <c:v>3.7815495510273052</c:v>
                </c:pt>
                <c:pt idx="58">
                  <c:v>4.0512645902950322</c:v>
                </c:pt>
                <c:pt idx="59">
                  <c:v>4.2136032845400475</c:v>
                </c:pt>
                <c:pt idx="60">
                  <c:v>4.6479758601515115</c:v>
                </c:pt>
                <c:pt idx="61">
                  <c:v>4.2209925034844327</c:v>
                </c:pt>
                <c:pt idx="62">
                  <c:v>4.1975120033329105</c:v>
                </c:pt>
                <c:pt idx="63">
                  <c:v>4.1545576232172987</c:v>
                </c:pt>
                <c:pt idx="64">
                  <c:v>3.9449599310389445</c:v>
                </c:pt>
                <c:pt idx="65">
                  <c:v>3.6614165962935186</c:v>
                </c:pt>
                <c:pt idx="66">
                  <c:v>3.9395376903840331</c:v>
                </c:pt>
                <c:pt idx="67">
                  <c:v>3.9303228207024086</c:v>
                </c:pt>
                <c:pt idx="68">
                  <c:v>4.0853550518716055</c:v>
                </c:pt>
                <c:pt idx="69">
                  <c:v>4.055102519530271</c:v>
                </c:pt>
                <c:pt idx="70">
                  <c:v>4.3141751755714175</c:v>
                </c:pt>
                <c:pt idx="71">
                  <c:v>4.6172452218341338</c:v>
                </c:pt>
                <c:pt idx="72">
                  <c:v>4.1898233119420185</c:v>
                </c:pt>
                <c:pt idx="73">
                  <c:v>4.730150890270318</c:v>
                </c:pt>
                <c:pt idx="74">
                  <c:v>4.7937264371292674</c:v>
                </c:pt>
                <c:pt idx="75">
                  <c:v>4.815613496774267</c:v>
                </c:pt>
                <c:pt idx="76">
                  <c:v>4.1011686942354499</c:v>
                </c:pt>
                <c:pt idx="77">
                  <c:v>3.7882183252593098</c:v>
                </c:pt>
                <c:pt idx="78">
                  <c:v>3.9361218783290255</c:v>
                </c:pt>
                <c:pt idx="79">
                  <c:v>4.220134251303195</c:v>
                </c:pt>
                <c:pt idx="80">
                  <c:v>4.254655273463638</c:v>
                </c:pt>
                <c:pt idx="81">
                  <c:v>4.4993363849720129</c:v>
                </c:pt>
                <c:pt idx="82">
                  <c:v>4.3670201869131757</c:v>
                </c:pt>
                <c:pt idx="83">
                  <c:v>4.5061359302360717</c:v>
                </c:pt>
                <c:pt idx="84">
                  <c:v>5.0626012837560479</c:v>
                </c:pt>
                <c:pt idx="85">
                  <c:v>5.0615405135867872</c:v>
                </c:pt>
                <c:pt idx="86">
                  <c:v>4.5546304587515083</c:v>
                </c:pt>
                <c:pt idx="87">
                  <c:v>4.6975710514760287</c:v>
                </c:pt>
                <c:pt idx="88">
                  <c:v>4.2859460645393099</c:v>
                </c:pt>
                <c:pt idx="89">
                  <c:v>4.2231021181709876</c:v>
                </c:pt>
                <c:pt idx="90">
                  <c:v>4.0136771220067962</c:v>
                </c:pt>
                <c:pt idx="91">
                  <c:v>4.4062630755134107</c:v>
                </c:pt>
                <c:pt idx="92">
                  <c:v>4.53470069945012</c:v>
                </c:pt>
                <c:pt idx="93">
                  <c:v>4.8808284908409032</c:v>
                </c:pt>
                <c:pt idx="94">
                  <c:v>4.486199746788877</c:v>
                </c:pt>
                <c:pt idx="95">
                  <c:v>4.8750818661669122</c:v>
                </c:pt>
                <c:pt idx="96">
                  <c:v>4.8923181407273502</c:v>
                </c:pt>
                <c:pt idx="97">
                  <c:v>4.99</c:v>
                </c:pt>
                <c:pt idx="98">
                  <c:v>5.1398233478976962</c:v>
                </c:pt>
                <c:pt idx="99">
                  <c:v>4.9149414018614213</c:v>
                </c:pt>
                <c:pt idx="100">
                  <c:v>4.7295147465219936</c:v>
                </c:pt>
                <c:pt idx="101">
                  <c:v>4.6312862604510752</c:v>
                </c:pt>
                <c:pt idx="102">
                  <c:v>4.718455487858213</c:v>
                </c:pt>
                <c:pt idx="103">
                  <c:v>4.4580284231958611</c:v>
                </c:pt>
                <c:pt idx="104">
                  <c:v>4.7131080259673723</c:v>
                </c:pt>
                <c:pt idx="105">
                  <c:v>4.9436720257805868</c:v>
                </c:pt>
                <c:pt idx="106">
                  <c:v>4.8145278540200476</c:v>
                </c:pt>
                <c:pt idx="107">
                  <c:v>5.1702414176194882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41-4D46-B612-34809C291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384480"/>
        <c:axId val="1459217184"/>
      </c:areaChart>
      <c:lineChart>
        <c:grouping val="standard"/>
        <c:varyColors val="0"/>
        <c:ser>
          <c:idx val="2"/>
          <c:order val="0"/>
          <c:tx>
            <c:v>Regression (Trend)</c:v>
          </c:tx>
          <c:spPr>
            <a:ln w="19050" cap="rnd">
              <a:solidFill>
                <a:srgbClr val="FF66FF"/>
              </a:solidFill>
              <a:round/>
            </a:ln>
            <a:effectLst/>
          </c:spPr>
          <c:marker>
            <c:symbol val="none"/>
          </c:marker>
          <c:val>
            <c:numRef>
              <c:f>'Seasonality + Trend'!$AN$4:$AN$111</c:f>
              <c:numCache>
                <c:formatCode>0.000</c:formatCode>
                <c:ptCount val="108"/>
                <c:pt idx="0">
                  <c:v>3.2411502617680248</c:v>
                </c:pt>
                <c:pt idx="1">
                  <c:v>3.0307467783919986</c:v>
                </c:pt>
                <c:pt idx="2">
                  <c:v>2.9453787431199419</c:v>
                </c:pt>
                <c:pt idx="3">
                  <c:v>2.8417517299078643</c:v>
                </c:pt>
                <c:pt idx="4">
                  <c:v>2.6973367398244101</c:v>
                </c:pt>
                <c:pt idx="5">
                  <c:v>2.446736073460098</c:v>
                </c:pt>
                <c:pt idx="6">
                  <c:v>2.6643482328704717</c:v>
                </c:pt>
                <c:pt idx="7">
                  <c:v>2.3248530324823875</c:v>
                </c:pt>
                <c:pt idx="8">
                  <c:v>2.7299329436420314</c:v>
                </c:pt>
                <c:pt idx="9">
                  <c:v>2.9573222051692101</c:v>
                </c:pt>
                <c:pt idx="10">
                  <c:v>3.001667176731015</c:v>
                </c:pt>
                <c:pt idx="11">
                  <c:v>3.0207668049318408</c:v>
                </c:pt>
                <c:pt idx="12">
                  <c:v>3.3080611646585245</c:v>
                </c:pt>
                <c:pt idx="13">
                  <c:v>3.3661065969362678</c:v>
                </c:pt>
                <c:pt idx="14">
                  <c:v>3.2554604143106456</c:v>
                </c:pt>
                <c:pt idx="15">
                  <c:v>3.3189975706649593</c:v>
                </c:pt>
                <c:pt idx="16">
                  <c:v>2.7790622289129185</c:v>
                </c:pt>
                <c:pt idx="17">
                  <c:v>2.6537454477029723</c:v>
                </c:pt>
                <c:pt idx="18">
                  <c:v>2.6062329873339505</c:v>
                </c:pt>
                <c:pt idx="19">
                  <c:v>2.8203301541500538</c:v>
                </c:pt>
                <c:pt idx="20">
                  <c:v>2.8806617159280323</c:v>
                </c:pt>
                <c:pt idx="21">
                  <c:v>2.8890938873891412</c:v>
                </c:pt>
                <c:pt idx="22">
                  <c:v>3.2126989137546369</c:v>
                </c:pt>
                <c:pt idx="23">
                  <c:v>3.1323532922313118</c:v>
                </c:pt>
                <c:pt idx="24">
                  <c:v>3.4421657101447583</c:v>
                </c:pt>
                <c:pt idx="25">
                  <c:v>3.8145169868704376</c:v>
                </c:pt>
                <c:pt idx="26">
                  <c:v>3.6016705133437958</c:v>
                </c:pt>
                <c:pt idx="27">
                  <c:v>3.4320151558986938</c:v>
                </c:pt>
                <c:pt idx="28">
                  <c:v>3.0121084684097754</c:v>
                </c:pt>
                <c:pt idx="29">
                  <c:v>3.1512825122097836</c:v>
                </c:pt>
                <c:pt idx="30">
                  <c:v>2.9957167169806933</c:v>
                </c:pt>
                <c:pt idx="31">
                  <c:v>3.1535317298177334</c:v>
                </c:pt>
                <c:pt idx="32">
                  <c:v>3.2049900421168891</c:v>
                </c:pt>
                <c:pt idx="33">
                  <c:v>3.5228820402269188</c:v>
                </c:pt>
                <c:pt idx="34">
                  <c:v>3.4487404180906083</c:v>
                </c:pt>
                <c:pt idx="35">
                  <c:v>4.0049125589369794</c:v>
                </c:pt>
                <c:pt idx="36">
                  <c:v>3.6139656134191052</c:v>
                </c:pt>
                <c:pt idx="37">
                  <c:v>3.8313397950870938</c:v>
                </c:pt>
                <c:pt idx="38">
                  <c:v>3.7427988474588956</c:v>
                </c:pt>
                <c:pt idx="39">
                  <c:v>3.4883907666313263</c:v>
                </c:pt>
                <c:pt idx="40">
                  <c:v>3.3448947387858086</c:v>
                </c:pt>
                <c:pt idx="41">
                  <c:v>3.4337023259012636</c:v>
                </c:pt>
                <c:pt idx="42">
                  <c:v>3.1303397497660104</c:v>
                </c:pt>
                <c:pt idx="43">
                  <c:v>3.2683573852301908</c:v>
                </c:pt>
                <c:pt idx="44">
                  <c:v>3.4905232921057152</c:v>
                </c:pt>
                <c:pt idx="45">
                  <c:v>3.3926487867453092</c:v>
                </c:pt>
                <c:pt idx="46">
                  <c:v>3.5459131407712503</c:v>
                </c:pt>
                <c:pt idx="47">
                  <c:v>3.844026032551537</c:v>
                </c:pt>
                <c:pt idx="48">
                  <c:v>4.1581742026281825</c:v>
                </c:pt>
                <c:pt idx="49">
                  <c:v>4.3276593876863263</c:v>
                </c:pt>
                <c:pt idx="50">
                  <c:v>4.1106536577838426</c:v>
                </c:pt>
                <c:pt idx="51">
                  <c:v>3.9067588509568645</c:v>
                </c:pt>
                <c:pt idx="52">
                  <c:v>3.5449597086691429</c:v>
                </c:pt>
                <c:pt idx="53">
                  <c:v>3.4605474053641521</c:v>
                </c:pt>
                <c:pt idx="54">
                  <c:v>3.5715830985500014</c:v>
                </c:pt>
                <c:pt idx="55">
                  <c:v>3.636492520288265</c:v>
                </c:pt>
                <c:pt idx="56">
                  <c:v>3.9062458994870477</c:v>
                </c:pt>
                <c:pt idx="57">
                  <c:v>3.7815495510273052</c:v>
                </c:pt>
                <c:pt idx="58">
                  <c:v>4.0512645902950322</c:v>
                </c:pt>
                <c:pt idx="59">
                  <c:v>4.2136032845400475</c:v>
                </c:pt>
                <c:pt idx="60">
                  <c:v>4.6479758601515115</c:v>
                </c:pt>
                <c:pt idx="61">
                  <c:v>4.2209925034844327</c:v>
                </c:pt>
                <c:pt idx="62">
                  <c:v>4.1975120033329105</c:v>
                </c:pt>
                <c:pt idx="63">
                  <c:v>4.1545576232172987</c:v>
                </c:pt>
                <c:pt idx="64">
                  <c:v>3.9449599310389445</c:v>
                </c:pt>
                <c:pt idx="65">
                  <c:v>3.6614165962935186</c:v>
                </c:pt>
                <c:pt idx="66">
                  <c:v>3.9395376903840331</c:v>
                </c:pt>
                <c:pt idx="67">
                  <c:v>3.9303228207024086</c:v>
                </c:pt>
                <c:pt idx="68">
                  <c:v>4.0853550518716055</c:v>
                </c:pt>
                <c:pt idx="69">
                  <c:v>4.055102519530271</c:v>
                </c:pt>
                <c:pt idx="70">
                  <c:v>4.3141751755714175</c:v>
                </c:pt>
                <c:pt idx="71">
                  <c:v>4.6172452218341338</c:v>
                </c:pt>
                <c:pt idx="72">
                  <c:v>4.1898233119420185</c:v>
                </c:pt>
                <c:pt idx="73">
                  <c:v>4.730150890270318</c:v>
                </c:pt>
                <c:pt idx="74">
                  <c:v>4.7937264371292674</c:v>
                </c:pt>
                <c:pt idx="75">
                  <c:v>4.815613496774267</c:v>
                </c:pt>
                <c:pt idx="76">
                  <c:v>4.1011686942354499</c:v>
                </c:pt>
                <c:pt idx="77">
                  <c:v>3.7882183252593098</c:v>
                </c:pt>
                <c:pt idx="78">
                  <c:v>3.9361218783290255</c:v>
                </c:pt>
                <c:pt idx="79">
                  <c:v>4.220134251303195</c:v>
                </c:pt>
                <c:pt idx="80">
                  <c:v>4.254655273463638</c:v>
                </c:pt>
                <c:pt idx="81">
                  <c:v>4.4993363849720129</c:v>
                </c:pt>
                <c:pt idx="82">
                  <c:v>4.3670201869131757</c:v>
                </c:pt>
                <c:pt idx="83">
                  <c:v>4.5061359302360717</c:v>
                </c:pt>
                <c:pt idx="84">
                  <c:v>5.0626012837560479</c:v>
                </c:pt>
                <c:pt idx="85">
                  <c:v>5.0615405135867872</c:v>
                </c:pt>
                <c:pt idx="86">
                  <c:v>4.5546304587515083</c:v>
                </c:pt>
                <c:pt idx="87">
                  <c:v>4.6975710514760287</c:v>
                </c:pt>
                <c:pt idx="88">
                  <c:v>4.2859460645393099</c:v>
                </c:pt>
                <c:pt idx="89">
                  <c:v>4.2231021181709876</c:v>
                </c:pt>
                <c:pt idx="90">
                  <c:v>4.0136771220067962</c:v>
                </c:pt>
                <c:pt idx="91">
                  <c:v>4.4062630755134107</c:v>
                </c:pt>
                <c:pt idx="92">
                  <c:v>4.53470069945012</c:v>
                </c:pt>
                <c:pt idx="93">
                  <c:v>4.8808284908409032</c:v>
                </c:pt>
                <c:pt idx="94">
                  <c:v>4.486199746788877</c:v>
                </c:pt>
                <c:pt idx="95">
                  <c:v>4.8750818661669122</c:v>
                </c:pt>
                <c:pt idx="96">
                  <c:v>4.8923181407273502</c:v>
                </c:pt>
                <c:pt idx="97">
                  <c:v>4.99</c:v>
                </c:pt>
                <c:pt idx="98">
                  <c:v>5.1398233478976962</c:v>
                </c:pt>
                <c:pt idx="99">
                  <c:v>4.9149414018614213</c:v>
                </c:pt>
                <c:pt idx="100">
                  <c:v>4.7295147465219936</c:v>
                </c:pt>
                <c:pt idx="101">
                  <c:v>4.6312862604510752</c:v>
                </c:pt>
                <c:pt idx="102">
                  <c:v>4.718455487858213</c:v>
                </c:pt>
                <c:pt idx="103">
                  <c:v>4.4580284231958611</c:v>
                </c:pt>
                <c:pt idx="104">
                  <c:v>4.7131080259673723</c:v>
                </c:pt>
                <c:pt idx="105">
                  <c:v>4.9436720257805868</c:v>
                </c:pt>
                <c:pt idx="106">
                  <c:v>4.8145278540200476</c:v>
                </c:pt>
                <c:pt idx="107">
                  <c:v>5.1702414176194882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141-4D46-B612-34809C291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9384480"/>
        <c:axId val="1459217184"/>
      </c:lineChart>
      <c:catAx>
        <c:axId val="1599384480"/>
        <c:scaling>
          <c:orientation val="minMax"/>
        </c:scaling>
        <c:delete val="0"/>
        <c:axPos val="b"/>
        <c:numFmt formatCode=";;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  <a:alpha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217184"/>
        <c:crosses val="autoZero"/>
        <c:auto val="1"/>
        <c:lblAlgn val="ctr"/>
        <c:lblOffset val="100"/>
        <c:noMultiLvlLbl val="0"/>
      </c:catAx>
      <c:valAx>
        <c:axId val="1459217184"/>
        <c:scaling>
          <c:orientation val="minMax"/>
          <c:max val="1.5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384480"/>
        <c:crosses val="autoZero"/>
        <c:crossBetween val="between"/>
      </c:valAx>
      <c:spPr>
        <a:solidFill>
          <a:schemeClr val="tx1">
            <a:lumMod val="75000"/>
            <a:lumOff val="25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349257211334933"/>
          <c:y val="0.86488132795135464"/>
          <c:w val="0.48735042512749488"/>
          <c:h val="5.1920974800469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861229698247301E-2"/>
          <c:y val="1.6167283725295929E-2"/>
          <c:w val="0.9179844615449162"/>
          <c:h val="0.94782230440709048"/>
        </c:manualLayout>
      </c:layout>
      <c:lineChart>
        <c:grouping val="standard"/>
        <c:varyColors val="0"/>
        <c:ser>
          <c:idx val="0"/>
          <c:order val="0"/>
          <c:tx>
            <c:v>AVG GUEST RATING</c:v>
          </c:tx>
          <c:spPr>
            <a:ln w="12700">
              <a:solidFill>
                <a:srgbClr val="26E2F6"/>
              </a:solidFill>
            </a:ln>
          </c:spPr>
          <c:marker>
            <c:symbol val="diamond"/>
            <c:size val="4"/>
            <c:spPr>
              <a:solidFill>
                <a:srgbClr val="26E2F6"/>
              </a:solidFill>
              <a:ln>
                <a:noFill/>
              </a:ln>
            </c:spPr>
          </c:marker>
          <c:cat>
            <c:numRef>
              <c:f>Smoothing!$B$4:$B$1098</c:f>
              <c:numCache>
                <c:formatCode>yyyy\-mm\-dd;@</c:formatCode>
                <c:ptCount val="1095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  <c:pt idx="397">
                  <c:v>43133</c:v>
                </c:pt>
                <c:pt idx="398">
                  <c:v>43134</c:v>
                </c:pt>
                <c:pt idx="399">
                  <c:v>43135</c:v>
                </c:pt>
                <c:pt idx="400">
                  <c:v>43136</c:v>
                </c:pt>
                <c:pt idx="401">
                  <c:v>43137</c:v>
                </c:pt>
                <c:pt idx="402">
                  <c:v>43138</c:v>
                </c:pt>
                <c:pt idx="403">
                  <c:v>43139</c:v>
                </c:pt>
                <c:pt idx="404">
                  <c:v>43140</c:v>
                </c:pt>
                <c:pt idx="405">
                  <c:v>43141</c:v>
                </c:pt>
                <c:pt idx="406">
                  <c:v>43142</c:v>
                </c:pt>
                <c:pt idx="407">
                  <c:v>43143</c:v>
                </c:pt>
                <c:pt idx="408">
                  <c:v>43144</c:v>
                </c:pt>
                <c:pt idx="409">
                  <c:v>43145</c:v>
                </c:pt>
                <c:pt idx="410">
                  <c:v>43146</c:v>
                </c:pt>
                <c:pt idx="411">
                  <c:v>43147</c:v>
                </c:pt>
                <c:pt idx="412">
                  <c:v>43148</c:v>
                </c:pt>
                <c:pt idx="413">
                  <c:v>43149</c:v>
                </c:pt>
                <c:pt idx="414">
                  <c:v>43150</c:v>
                </c:pt>
                <c:pt idx="415">
                  <c:v>43151</c:v>
                </c:pt>
                <c:pt idx="416">
                  <c:v>43152</c:v>
                </c:pt>
                <c:pt idx="417">
                  <c:v>43153</c:v>
                </c:pt>
                <c:pt idx="418">
                  <c:v>43154</c:v>
                </c:pt>
                <c:pt idx="419">
                  <c:v>43155</c:v>
                </c:pt>
                <c:pt idx="420">
                  <c:v>43156</c:v>
                </c:pt>
                <c:pt idx="421">
                  <c:v>43157</c:v>
                </c:pt>
                <c:pt idx="422">
                  <c:v>43158</c:v>
                </c:pt>
                <c:pt idx="423">
                  <c:v>43159</c:v>
                </c:pt>
                <c:pt idx="424">
                  <c:v>43160</c:v>
                </c:pt>
                <c:pt idx="425">
                  <c:v>43161</c:v>
                </c:pt>
                <c:pt idx="426">
                  <c:v>43162</c:v>
                </c:pt>
                <c:pt idx="427">
                  <c:v>43163</c:v>
                </c:pt>
                <c:pt idx="428">
                  <c:v>43164</c:v>
                </c:pt>
                <c:pt idx="429">
                  <c:v>43165</c:v>
                </c:pt>
                <c:pt idx="430">
                  <c:v>43166</c:v>
                </c:pt>
                <c:pt idx="431">
                  <c:v>43167</c:v>
                </c:pt>
                <c:pt idx="432">
                  <c:v>43168</c:v>
                </c:pt>
                <c:pt idx="433">
                  <c:v>43169</c:v>
                </c:pt>
                <c:pt idx="434">
                  <c:v>43170</c:v>
                </c:pt>
                <c:pt idx="435">
                  <c:v>43171</c:v>
                </c:pt>
                <c:pt idx="436">
                  <c:v>43172</c:v>
                </c:pt>
                <c:pt idx="437">
                  <c:v>43173</c:v>
                </c:pt>
                <c:pt idx="438">
                  <c:v>43174</c:v>
                </c:pt>
                <c:pt idx="439">
                  <c:v>43175</c:v>
                </c:pt>
                <c:pt idx="440">
                  <c:v>43176</c:v>
                </c:pt>
                <c:pt idx="441">
                  <c:v>43177</c:v>
                </c:pt>
                <c:pt idx="442">
                  <c:v>43178</c:v>
                </c:pt>
                <c:pt idx="443">
                  <c:v>43179</c:v>
                </c:pt>
                <c:pt idx="444">
                  <c:v>43180</c:v>
                </c:pt>
                <c:pt idx="445">
                  <c:v>43181</c:v>
                </c:pt>
                <c:pt idx="446">
                  <c:v>43182</c:v>
                </c:pt>
                <c:pt idx="447">
                  <c:v>43183</c:v>
                </c:pt>
                <c:pt idx="448">
                  <c:v>43184</c:v>
                </c:pt>
                <c:pt idx="449">
                  <c:v>43185</c:v>
                </c:pt>
                <c:pt idx="450">
                  <c:v>43186</c:v>
                </c:pt>
                <c:pt idx="451">
                  <c:v>43187</c:v>
                </c:pt>
                <c:pt idx="452">
                  <c:v>43188</c:v>
                </c:pt>
                <c:pt idx="453">
                  <c:v>43189</c:v>
                </c:pt>
                <c:pt idx="454">
                  <c:v>43190</c:v>
                </c:pt>
                <c:pt idx="455">
                  <c:v>43191</c:v>
                </c:pt>
                <c:pt idx="456">
                  <c:v>43192</c:v>
                </c:pt>
                <c:pt idx="457">
                  <c:v>43193</c:v>
                </c:pt>
                <c:pt idx="458">
                  <c:v>43194</c:v>
                </c:pt>
                <c:pt idx="459">
                  <c:v>43195</c:v>
                </c:pt>
                <c:pt idx="460">
                  <c:v>43196</c:v>
                </c:pt>
                <c:pt idx="461">
                  <c:v>43197</c:v>
                </c:pt>
                <c:pt idx="462">
                  <c:v>43198</c:v>
                </c:pt>
                <c:pt idx="463">
                  <c:v>43199</c:v>
                </c:pt>
                <c:pt idx="464">
                  <c:v>43200</c:v>
                </c:pt>
                <c:pt idx="465">
                  <c:v>43201</c:v>
                </c:pt>
                <c:pt idx="466">
                  <c:v>43202</c:v>
                </c:pt>
                <c:pt idx="467">
                  <c:v>43203</c:v>
                </c:pt>
                <c:pt idx="468">
                  <c:v>43204</c:v>
                </c:pt>
                <c:pt idx="469">
                  <c:v>43205</c:v>
                </c:pt>
                <c:pt idx="470">
                  <c:v>43206</c:v>
                </c:pt>
                <c:pt idx="471">
                  <c:v>43207</c:v>
                </c:pt>
                <c:pt idx="472">
                  <c:v>43208</c:v>
                </c:pt>
                <c:pt idx="473">
                  <c:v>43209</c:v>
                </c:pt>
                <c:pt idx="474">
                  <c:v>43210</c:v>
                </c:pt>
                <c:pt idx="475">
                  <c:v>43211</c:v>
                </c:pt>
                <c:pt idx="476">
                  <c:v>43212</c:v>
                </c:pt>
                <c:pt idx="477">
                  <c:v>43213</c:v>
                </c:pt>
                <c:pt idx="478">
                  <c:v>43214</c:v>
                </c:pt>
                <c:pt idx="479">
                  <c:v>43215</c:v>
                </c:pt>
                <c:pt idx="480">
                  <c:v>43216</c:v>
                </c:pt>
                <c:pt idx="481">
                  <c:v>43217</c:v>
                </c:pt>
                <c:pt idx="482">
                  <c:v>43218</c:v>
                </c:pt>
                <c:pt idx="483">
                  <c:v>43219</c:v>
                </c:pt>
                <c:pt idx="484">
                  <c:v>43220</c:v>
                </c:pt>
                <c:pt idx="485">
                  <c:v>43221</c:v>
                </c:pt>
                <c:pt idx="486">
                  <c:v>43222</c:v>
                </c:pt>
                <c:pt idx="487">
                  <c:v>43223</c:v>
                </c:pt>
                <c:pt idx="488">
                  <c:v>43224</c:v>
                </c:pt>
                <c:pt idx="489">
                  <c:v>43225</c:v>
                </c:pt>
                <c:pt idx="490">
                  <c:v>43226</c:v>
                </c:pt>
                <c:pt idx="491">
                  <c:v>43227</c:v>
                </c:pt>
                <c:pt idx="492">
                  <c:v>43228</c:v>
                </c:pt>
                <c:pt idx="493">
                  <c:v>43229</c:v>
                </c:pt>
                <c:pt idx="494">
                  <c:v>43230</c:v>
                </c:pt>
                <c:pt idx="495">
                  <c:v>43231</c:v>
                </c:pt>
                <c:pt idx="496">
                  <c:v>43232</c:v>
                </c:pt>
                <c:pt idx="497">
                  <c:v>43233</c:v>
                </c:pt>
                <c:pt idx="498">
                  <c:v>43234</c:v>
                </c:pt>
                <c:pt idx="499">
                  <c:v>43235</c:v>
                </c:pt>
                <c:pt idx="500">
                  <c:v>43236</c:v>
                </c:pt>
                <c:pt idx="501">
                  <c:v>43237</c:v>
                </c:pt>
                <c:pt idx="502">
                  <c:v>43238</c:v>
                </c:pt>
                <c:pt idx="503">
                  <c:v>43239</c:v>
                </c:pt>
                <c:pt idx="504">
                  <c:v>43240</c:v>
                </c:pt>
                <c:pt idx="505">
                  <c:v>43241</c:v>
                </c:pt>
                <c:pt idx="506">
                  <c:v>43242</c:v>
                </c:pt>
                <c:pt idx="507">
                  <c:v>43243</c:v>
                </c:pt>
                <c:pt idx="508">
                  <c:v>43244</c:v>
                </c:pt>
                <c:pt idx="509">
                  <c:v>43245</c:v>
                </c:pt>
                <c:pt idx="510">
                  <c:v>43246</c:v>
                </c:pt>
                <c:pt idx="511">
                  <c:v>43247</c:v>
                </c:pt>
                <c:pt idx="512">
                  <c:v>43248</c:v>
                </c:pt>
                <c:pt idx="513">
                  <c:v>43249</c:v>
                </c:pt>
                <c:pt idx="514">
                  <c:v>43250</c:v>
                </c:pt>
                <c:pt idx="515">
                  <c:v>43251</c:v>
                </c:pt>
                <c:pt idx="516">
                  <c:v>43252</c:v>
                </c:pt>
                <c:pt idx="517">
                  <c:v>43253</c:v>
                </c:pt>
                <c:pt idx="518">
                  <c:v>43254</c:v>
                </c:pt>
                <c:pt idx="519">
                  <c:v>43255</c:v>
                </c:pt>
                <c:pt idx="520">
                  <c:v>43256</c:v>
                </c:pt>
                <c:pt idx="521">
                  <c:v>43257</c:v>
                </c:pt>
                <c:pt idx="522">
                  <c:v>43258</c:v>
                </c:pt>
                <c:pt idx="523">
                  <c:v>43259</c:v>
                </c:pt>
                <c:pt idx="524">
                  <c:v>43260</c:v>
                </c:pt>
                <c:pt idx="525">
                  <c:v>43261</c:v>
                </c:pt>
                <c:pt idx="526">
                  <c:v>43262</c:v>
                </c:pt>
                <c:pt idx="527">
                  <c:v>43263</c:v>
                </c:pt>
                <c:pt idx="528">
                  <c:v>43264</c:v>
                </c:pt>
                <c:pt idx="529">
                  <c:v>43265</c:v>
                </c:pt>
                <c:pt idx="530">
                  <c:v>43266</c:v>
                </c:pt>
                <c:pt idx="531">
                  <c:v>43267</c:v>
                </c:pt>
                <c:pt idx="532">
                  <c:v>43268</c:v>
                </c:pt>
                <c:pt idx="533">
                  <c:v>43269</c:v>
                </c:pt>
                <c:pt idx="534">
                  <c:v>43270</c:v>
                </c:pt>
                <c:pt idx="535">
                  <c:v>43271</c:v>
                </c:pt>
                <c:pt idx="536">
                  <c:v>43272</c:v>
                </c:pt>
                <c:pt idx="537">
                  <c:v>43273</c:v>
                </c:pt>
                <c:pt idx="538">
                  <c:v>43274</c:v>
                </c:pt>
                <c:pt idx="539">
                  <c:v>43275</c:v>
                </c:pt>
                <c:pt idx="540">
                  <c:v>43276</c:v>
                </c:pt>
                <c:pt idx="541">
                  <c:v>43277</c:v>
                </c:pt>
                <c:pt idx="542">
                  <c:v>43278</c:v>
                </c:pt>
                <c:pt idx="543">
                  <c:v>43279</c:v>
                </c:pt>
                <c:pt idx="544">
                  <c:v>43280</c:v>
                </c:pt>
                <c:pt idx="545">
                  <c:v>43281</c:v>
                </c:pt>
                <c:pt idx="546">
                  <c:v>43282</c:v>
                </c:pt>
                <c:pt idx="547">
                  <c:v>43283</c:v>
                </c:pt>
                <c:pt idx="548">
                  <c:v>43284</c:v>
                </c:pt>
                <c:pt idx="549">
                  <c:v>43285</c:v>
                </c:pt>
                <c:pt idx="550">
                  <c:v>43286</c:v>
                </c:pt>
                <c:pt idx="551">
                  <c:v>43287</c:v>
                </c:pt>
                <c:pt idx="552">
                  <c:v>43288</c:v>
                </c:pt>
                <c:pt idx="553">
                  <c:v>43289</c:v>
                </c:pt>
                <c:pt idx="554">
                  <c:v>43290</c:v>
                </c:pt>
                <c:pt idx="555">
                  <c:v>43291</c:v>
                </c:pt>
                <c:pt idx="556">
                  <c:v>43292</c:v>
                </c:pt>
                <c:pt idx="557">
                  <c:v>43293</c:v>
                </c:pt>
                <c:pt idx="558">
                  <c:v>43294</c:v>
                </c:pt>
                <c:pt idx="559">
                  <c:v>43295</c:v>
                </c:pt>
                <c:pt idx="560">
                  <c:v>43296</c:v>
                </c:pt>
                <c:pt idx="561">
                  <c:v>43297</c:v>
                </c:pt>
                <c:pt idx="562">
                  <c:v>43298</c:v>
                </c:pt>
                <c:pt idx="563">
                  <c:v>43299</c:v>
                </c:pt>
                <c:pt idx="564">
                  <c:v>43300</c:v>
                </c:pt>
                <c:pt idx="565">
                  <c:v>43301</c:v>
                </c:pt>
                <c:pt idx="566">
                  <c:v>43302</c:v>
                </c:pt>
                <c:pt idx="567">
                  <c:v>43303</c:v>
                </c:pt>
                <c:pt idx="568">
                  <c:v>43304</c:v>
                </c:pt>
                <c:pt idx="569">
                  <c:v>43305</c:v>
                </c:pt>
                <c:pt idx="570">
                  <c:v>43306</c:v>
                </c:pt>
                <c:pt idx="571">
                  <c:v>43307</c:v>
                </c:pt>
                <c:pt idx="572">
                  <c:v>43308</c:v>
                </c:pt>
                <c:pt idx="573">
                  <c:v>43309</c:v>
                </c:pt>
                <c:pt idx="574">
                  <c:v>43310</c:v>
                </c:pt>
                <c:pt idx="575">
                  <c:v>43311</c:v>
                </c:pt>
                <c:pt idx="576">
                  <c:v>43312</c:v>
                </c:pt>
                <c:pt idx="577">
                  <c:v>43313</c:v>
                </c:pt>
                <c:pt idx="578">
                  <c:v>43314</c:v>
                </c:pt>
                <c:pt idx="579">
                  <c:v>43315</c:v>
                </c:pt>
                <c:pt idx="580">
                  <c:v>43316</c:v>
                </c:pt>
                <c:pt idx="581">
                  <c:v>43317</c:v>
                </c:pt>
                <c:pt idx="582">
                  <c:v>43318</c:v>
                </c:pt>
                <c:pt idx="583">
                  <c:v>43319</c:v>
                </c:pt>
                <c:pt idx="584">
                  <c:v>43320</c:v>
                </c:pt>
                <c:pt idx="585">
                  <c:v>43321</c:v>
                </c:pt>
                <c:pt idx="586">
                  <c:v>43322</c:v>
                </c:pt>
                <c:pt idx="587">
                  <c:v>43323</c:v>
                </c:pt>
                <c:pt idx="588">
                  <c:v>43324</c:v>
                </c:pt>
                <c:pt idx="589">
                  <c:v>43325</c:v>
                </c:pt>
                <c:pt idx="590">
                  <c:v>43326</c:v>
                </c:pt>
                <c:pt idx="591">
                  <c:v>43327</c:v>
                </c:pt>
                <c:pt idx="592">
                  <c:v>43328</c:v>
                </c:pt>
                <c:pt idx="593">
                  <c:v>43329</c:v>
                </c:pt>
                <c:pt idx="594">
                  <c:v>43330</c:v>
                </c:pt>
                <c:pt idx="595">
                  <c:v>43331</c:v>
                </c:pt>
                <c:pt idx="596">
                  <c:v>43332</c:v>
                </c:pt>
                <c:pt idx="597">
                  <c:v>43333</c:v>
                </c:pt>
                <c:pt idx="598">
                  <c:v>43334</c:v>
                </c:pt>
                <c:pt idx="599">
                  <c:v>43335</c:v>
                </c:pt>
                <c:pt idx="600">
                  <c:v>43336</c:v>
                </c:pt>
                <c:pt idx="601">
                  <c:v>43337</c:v>
                </c:pt>
                <c:pt idx="602">
                  <c:v>43338</c:v>
                </c:pt>
                <c:pt idx="603">
                  <c:v>43339</c:v>
                </c:pt>
                <c:pt idx="604">
                  <c:v>43340</c:v>
                </c:pt>
                <c:pt idx="605">
                  <c:v>43341</c:v>
                </c:pt>
                <c:pt idx="606">
                  <c:v>43342</c:v>
                </c:pt>
                <c:pt idx="607">
                  <c:v>43343</c:v>
                </c:pt>
                <c:pt idx="608">
                  <c:v>43344</c:v>
                </c:pt>
                <c:pt idx="609">
                  <c:v>43345</c:v>
                </c:pt>
                <c:pt idx="610">
                  <c:v>43346</c:v>
                </c:pt>
                <c:pt idx="611">
                  <c:v>43347</c:v>
                </c:pt>
                <c:pt idx="612">
                  <c:v>43348</c:v>
                </c:pt>
                <c:pt idx="613">
                  <c:v>43349</c:v>
                </c:pt>
                <c:pt idx="614">
                  <c:v>43350</c:v>
                </c:pt>
                <c:pt idx="615">
                  <c:v>43351</c:v>
                </c:pt>
                <c:pt idx="616">
                  <c:v>43352</c:v>
                </c:pt>
                <c:pt idx="617">
                  <c:v>43353</c:v>
                </c:pt>
                <c:pt idx="618">
                  <c:v>43354</c:v>
                </c:pt>
                <c:pt idx="619">
                  <c:v>43355</c:v>
                </c:pt>
                <c:pt idx="620">
                  <c:v>43356</c:v>
                </c:pt>
                <c:pt idx="621">
                  <c:v>43357</c:v>
                </c:pt>
                <c:pt idx="622">
                  <c:v>43358</c:v>
                </c:pt>
                <c:pt idx="623">
                  <c:v>43359</c:v>
                </c:pt>
                <c:pt idx="624">
                  <c:v>43360</c:v>
                </c:pt>
                <c:pt idx="625">
                  <c:v>43361</c:v>
                </c:pt>
                <c:pt idx="626">
                  <c:v>43362</c:v>
                </c:pt>
                <c:pt idx="627">
                  <c:v>43363</c:v>
                </c:pt>
                <c:pt idx="628">
                  <c:v>43364</c:v>
                </c:pt>
                <c:pt idx="629">
                  <c:v>43365</c:v>
                </c:pt>
                <c:pt idx="630">
                  <c:v>43366</c:v>
                </c:pt>
                <c:pt idx="631">
                  <c:v>43367</c:v>
                </c:pt>
                <c:pt idx="632">
                  <c:v>43368</c:v>
                </c:pt>
                <c:pt idx="633">
                  <c:v>43369</c:v>
                </c:pt>
                <c:pt idx="634">
                  <c:v>43370</c:v>
                </c:pt>
                <c:pt idx="635">
                  <c:v>43371</c:v>
                </c:pt>
                <c:pt idx="636">
                  <c:v>43372</c:v>
                </c:pt>
                <c:pt idx="637">
                  <c:v>43373</c:v>
                </c:pt>
                <c:pt idx="638">
                  <c:v>43374</c:v>
                </c:pt>
                <c:pt idx="639">
                  <c:v>43375</c:v>
                </c:pt>
                <c:pt idx="640">
                  <c:v>43376</c:v>
                </c:pt>
                <c:pt idx="641">
                  <c:v>43377</c:v>
                </c:pt>
                <c:pt idx="642">
                  <c:v>43378</c:v>
                </c:pt>
                <c:pt idx="643">
                  <c:v>43379</c:v>
                </c:pt>
                <c:pt idx="644">
                  <c:v>43380</c:v>
                </c:pt>
                <c:pt idx="645">
                  <c:v>43381</c:v>
                </c:pt>
                <c:pt idx="646">
                  <c:v>43382</c:v>
                </c:pt>
                <c:pt idx="647">
                  <c:v>43383</c:v>
                </c:pt>
                <c:pt idx="648">
                  <c:v>43384</c:v>
                </c:pt>
                <c:pt idx="649">
                  <c:v>43385</c:v>
                </c:pt>
                <c:pt idx="650">
                  <c:v>43386</c:v>
                </c:pt>
                <c:pt idx="651">
                  <c:v>43387</c:v>
                </c:pt>
                <c:pt idx="652">
                  <c:v>43388</c:v>
                </c:pt>
                <c:pt idx="653">
                  <c:v>43389</c:v>
                </c:pt>
                <c:pt idx="654">
                  <c:v>43390</c:v>
                </c:pt>
                <c:pt idx="655">
                  <c:v>43391</c:v>
                </c:pt>
                <c:pt idx="656">
                  <c:v>43392</c:v>
                </c:pt>
                <c:pt idx="657">
                  <c:v>43393</c:v>
                </c:pt>
                <c:pt idx="658">
                  <c:v>43394</c:v>
                </c:pt>
                <c:pt idx="659">
                  <c:v>43395</c:v>
                </c:pt>
                <c:pt idx="660">
                  <c:v>43396</c:v>
                </c:pt>
                <c:pt idx="661">
                  <c:v>43397</c:v>
                </c:pt>
                <c:pt idx="662">
                  <c:v>43398</c:v>
                </c:pt>
                <c:pt idx="663">
                  <c:v>43399</c:v>
                </c:pt>
                <c:pt idx="664">
                  <c:v>43400</c:v>
                </c:pt>
                <c:pt idx="665">
                  <c:v>43401</c:v>
                </c:pt>
                <c:pt idx="666">
                  <c:v>43402</c:v>
                </c:pt>
                <c:pt idx="667">
                  <c:v>43403</c:v>
                </c:pt>
                <c:pt idx="668">
                  <c:v>43404</c:v>
                </c:pt>
                <c:pt idx="669">
                  <c:v>43405</c:v>
                </c:pt>
                <c:pt idx="670">
                  <c:v>43406</c:v>
                </c:pt>
                <c:pt idx="671">
                  <c:v>43407</c:v>
                </c:pt>
                <c:pt idx="672">
                  <c:v>43408</c:v>
                </c:pt>
                <c:pt idx="673">
                  <c:v>43409</c:v>
                </c:pt>
                <c:pt idx="674">
                  <c:v>43410</c:v>
                </c:pt>
                <c:pt idx="675">
                  <c:v>43411</c:v>
                </c:pt>
                <c:pt idx="676">
                  <c:v>43412</c:v>
                </c:pt>
                <c:pt idx="677">
                  <c:v>43413</c:v>
                </c:pt>
                <c:pt idx="678">
                  <c:v>43414</c:v>
                </c:pt>
                <c:pt idx="679">
                  <c:v>43415</c:v>
                </c:pt>
                <c:pt idx="680">
                  <c:v>43416</c:v>
                </c:pt>
                <c:pt idx="681">
                  <c:v>43417</c:v>
                </c:pt>
                <c:pt idx="682">
                  <c:v>43418</c:v>
                </c:pt>
                <c:pt idx="683">
                  <c:v>43419</c:v>
                </c:pt>
                <c:pt idx="684">
                  <c:v>43420</c:v>
                </c:pt>
                <c:pt idx="685">
                  <c:v>43421</c:v>
                </c:pt>
                <c:pt idx="686">
                  <c:v>43422</c:v>
                </c:pt>
                <c:pt idx="687">
                  <c:v>43423</c:v>
                </c:pt>
                <c:pt idx="688">
                  <c:v>43424</c:v>
                </c:pt>
                <c:pt idx="689">
                  <c:v>43425</c:v>
                </c:pt>
                <c:pt idx="690">
                  <c:v>43426</c:v>
                </c:pt>
                <c:pt idx="691">
                  <c:v>43427</c:v>
                </c:pt>
                <c:pt idx="692">
                  <c:v>43428</c:v>
                </c:pt>
                <c:pt idx="693">
                  <c:v>43429</c:v>
                </c:pt>
                <c:pt idx="694">
                  <c:v>43430</c:v>
                </c:pt>
                <c:pt idx="695">
                  <c:v>43431</c:v>
                </c:pt>
                <c:pt idx="696">
                  <c:v>43432</c:v>
                </c:pt>
                <c:pt idx="697">
                  <c:v>43433</c:v>
                </c:pt>
                <c:pt idx="698">
                  <c:v>43434</c:v>
                </c:pt>
                <c:pt idx="699">
                  <c:v>43435</c:v>
                </c:pt>
                <c:pt idx="700">
                  <c:v>43436</c:v>
                </c:pt>
                <c:pt idx="701">
                  <c:v>43437</c:v>
                </c:pt>
                <c:pt idx="702">
                  <c:v>43438</c:v>
                </c:pt>
                <c:pt idx="703">
                  <c:v>43439</c:v>
                </c:pt>
                <c:pt idx="704">
                  <c:v>43440</c:v>
                </c:pt>
                <c:pt idx="705">
                  <c:v>43441</c:v>
                </c:pt>
                <c:pt idx="706">
                  <c:v>43442</c:v>
                </c:pt>
                <c:pt idx="707">
                  <c:v>43443</c:v>
                </c:pt>
                <c:pt idx="708">
                  <c:v>43444</c:v>
                </c:pt>
                <c:pt idx="709">
                  <c:v>43445</c:v>
                </c:pt>
                <c:pt idx="710">
                  <c:v>43446</c:v>
                </c:pt>
                <c:pt idx="711">
                  <c:v>43447</c:v>
                </c:pt>
                <c:pt idx="712">
                  <c:v>43448</c:v>
                </c:pt>
                <c:pt idx="713">
                  <c:v>43449</c:v>
                </c:pt>
                <c:pt idx="714">
                  <c:v>43450</c:v>
                </c:pt>
                <c:pt idx="715">
                  <c:v>43451</c:v>
                </c:pt>
                <c:pt idx="716">
                  <c:v>43452</c:v>
                </c:pt>
                <c:pt idx="717">
                  <c:v>43453</c:v>
                </c:pt>
                <c:pt idx="718">
                  <c:v>43454</c:v>
                </c:pt>
                <c:pt idx="719">
                  <c:v>43455</c:v>
                </c:pt>
                <c:pt idx="720">
                  <c:v>43456</c:v>
                </c:pt>
                <c:pt idx="721">
                  <c:v>43457</c:v>
                </c:pt>
                <c:pt idx="722">
                  <c:v>43458</c:v>
                </c:pt>
                <c:pt idx="723">
                  <c:v>43459</c:v>
                </c:pt>
                <c:pt idx="724">
                  <c:v>43460</c:v>
                </c:pt>
                <c:pt idx="725">
                  <c:v>43461</c:v>
                </c:pt>
                <c:pt idx="726">
                  <c:v>43462</c:v>
                </c:pt>
                <c:pt idx="727">
                  <c:v>43463</c:v>
                </c:pt>
                <c:pt idx="728">
                  <c:v>43464</c:v>
                </c:pt>
                <c:pt idx="729">
                  <c:v>43465</c:v>
                </c:pt>
                <c:pt idx="730">
                  <c:v>43466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43470</c:v>
                </c:pt>
                <c:pt idx="735">
                  <c:v>43471</c:v>
                </c:pt>
                <c:pt idx="736">
                  <c:v>43472</c:v>
                </c:pt>
                <c:pt idx="737">
                  <c:v>43473</c:v>
                </c:pt>
                <c:pt idx="738">
                  <c:v>43474</c:v>
                </c:pt>
                <c:pt idx="739">
                  <c:v>43475</c:v>
                </c:pt>
                <c:pt idx="740">
                  <c:v>43476</c:v>
                </c:pt>
                <c:pt idx="741">
                  <c:v>43477</c:v>
                </c:pt>
                <c:pt idx="742">
                  <c:v>43478</c:v>
                </c:pt>
                <c:pt idx="743">
                  <c:v>43479</c:v>
                </c:pt>
                <c:pt idx="744">
                  <c:v>43480</c:v>
                </c:pt>
                <c:pt idx="745">
                  <c:v>43481</c:v>
                </c:pt>
                <c:pt idx="746">
                  <c:v>43482</c:v>
                </c:pt>
                <c:pt idx="747">
                  <c:v>43483</c:v>
                </c:pt>
                <c:pt idx="748">
                  <c:v>43484</c:v>
                </c:pt>
                <c:pt idx="749">
                  <c:v>43485</c:v>
                </c:pt>
                <c:pt idx="750">
                  <c:v>43486</c:v>
                </c:pt>
                <c:pt idx="751">
                  <c:v>43487</c:v>
                </c:pt>
                <c:pt idx="752">
                  <c:v>43488</c:v>
                </c:pt>
                <c:pt idx="753">
                  <c:v>43489</c:v>
                </c:pt>
                <c:pt idx="754">
                  <c:v>43490</c:v>
                </c:pt>
                <c:pt idx="755">
                  <c:v>43491</c:v>
                </c:pt>
                <c:pt idx="756">
                  <c:v>43492</c:v>
                </c:pt>
                <c:pt idx="757">
                  <c:v>43493</c:v>
                </c:pt>
                <c:pt idx="758">
                  <c:v>43494</c:v>
                </c:pt>
                <c:pt idx="759">
                  <c:v>43495</c:v>
                </c:pt>
                <c:pt idx="760">
                  <c:v>43496</c:v>
                </c:pt>
                <c:pt idx="761">
                  <c:v>43497</c:v>
                </c:pt>
                <c:pt idx="762">
                  <c:v>43498</c:v>
                </c:pt>
                <c:pt idx="763">
                  <c:v>43499</c:v>
                </c:pt>
                <c:pt idx="764">
                  <c:v>43500</c:v>
                </c:pt>
                <c:pt idx="765">
                  <c:v>43501</c:v>
                </c:pt>
                <c:pt idx="766">
                  <c:v>43502</c:v>
                </c:pt>
                <c:pt idx="767">
                  <c:v>43503</c:v>
                </c:pt>
                <c:pt idx="768">
                  <c:v>43504</c:v>
                </c:pt>
                <c:pt idx="769">
                  <c:v>43505</c:v>
                </c:pt>
                <c:pt idx="770">
                  <c:v>43506</c:v>
                </c:pt>
                <c:pt idx="771">
                  <c:v>43507</c:v>
                </c:pt>
                <c:pt idx="772">
                  <c:v>43508</c:v>
                </c:pt>
                <c:pt idx="773">
                  <c:v>43509</c:v>
                </c:pt>
                <c:pt idx="774">
                  <c:v>43510</c:v>
                </c:pt>
                <c:pt idx="775">
                  <c:v>43511</c:v>
                </c:pt>
                <c:pt idx="776">
                  <c:v>43512</c:v>
                </c:pt>
                <c:pt idx="777">
                  <c:v>43513</c:v>
                </c:pt>
                <c:pt idx="778">
                  <c:v>43514</c:v>
                </c:pt>
                <c:pt idx="779">
                  <c:v>43515</c:v>
                </c:pt>
                <c:pt idx="780">
                  <c:v>43516</c:v>
                </c:pt>
                <c:pt idx="781">
                  <c:v>43517</c:v>
                </c:pt>
                <c:pt idx="782">
                  <c:v>43518</c:v>
                </c:pt>
                <c:pt idx="783">
                  <c:v>43519</c:v>
                </c:pt>
                <c:pt idx="784">
                  <c:v>43520</c:v>
                </c:pt>
                <c:pt idx="785">
                  <c:v>43521</c:v>
                </c:pt>
                <c:pt idx="786">
                  <c:v>43522</c:v>
                </c:pt>
                <c:pt idx="787">
                  <c:v>43523</c:v>
                </c:pt>
                <c:pt idx="788">
                  <c:v>43524</c:v>
                </c:pt>
                <c:pt idx="789">
                  <c:v>43525</c:v>
                </c:pt>
                <c:pt idx="790">
                  <c:v>43526</c:v>
                </c:pt>
                <c:pt idx="791">
                  <c:v>43527</c:v>
                </c:pt>
                <c:pt idx="792">
                  <c:v>43528</c:v>
                </c:pt>
                <c:pt idx="793">
                  <c:v>43529</c:v>
                </c:pt>
                <c:pt idx="794">
                  <c:v>43530</c:v>
                </c:pt>
                <c:pt idx="795">
                  <c:v>43531</c:v>
                </c:pt>
                <c:pt idx="796">
                  <c:v>43532</c:v>
                </c:pt>
                <c:pt idx="797">
                  <c:v>43533</c:v>
                </c:pt>
                <c:pt idx="798">
                  <c:v>43534</c:v>
                </c:pt>
                <c:pt idx="799">
                  <c:v>43535</c:v>
                </c:pt>
                <c:pt idx="800">
                  <c:v>43536</c:v>
                </c:pt>
                <c:pt idx="801">
                  <c:v>43537</c:v>
                </c:pt>
                <c:pt idx="802">
                  <c:v>43538</c:v>
                </c:pt>
                <c:pt idx="803">
                  <c:v>43539</c:v>
                </c:pt>
                <c:pt idx="804">
                  <c:v>43540</c:v>
                </c:pt>
                <c:pt idx="805">
                  <c:v>43541</c:v>
                </c:pt>
                <c:pt idx="806">
                  <c:v>43542</c:v>
                </c:pt>
                <c:pt idx="807">
                  <c:v>43543</c:v>
                </c:pt>
                <c:pt idx="808">
                  <c:v>43544</c:v>
                </c:pt>
                <c:pt idx="809">
                  <c:v>43545</c:v>
                </c:pt>
                <c:pt idx="810">
                  <c:v>43546</c:v>
                </c:pt>
                <c:pt idx="811">
                  <c:v>43547</c:v>
                </c:pt>
                <c:pt idx="812">
                  <c:v>43548</c:v>
                </c:pt>
                <c:pt idx="813">
                  <c:v>43549</c:v>
                </c:pt>
                <c:pt idx="814">
                  <c:v>43550</c:v>
                </c:pt>
                <c:pt idx="815">
                  <c:v>43551</c:v>
                </c:pt>
                <c:pt idx="816">
                  <c:v>43552</c:v>
                </c:pt>
                <c:pt idx="817">
                  <c:v>43553</c:v>
                </c:pt>
                <c:pt idx="818">
                  <c:v>43554</c:v>
                </c:pt>
                <c:pt idx="819">
                  <c:v>43555</c:v>
                </c:pt>
                <c:pt idx="820">
                  <c:v>43556</c:v>
                </c:pt>
                <c:pt idx="821">
                  <c:v>43557</c:v>
                </c:pt>
                <c:pt idx="822">
                  <c:v>43558</c:v>
                </c:pt>
                <c:pt idx="823">
                  <c:v>43559</c:v>
                </c:pt>
                <c:pt idx="824">
                  <c:v>43560</c:v>
                </c:pt>
                <c:pt idx="825">
                  <c:v>43561</c:v>
                </c:pt>
                <c:pt idx="826">
                  <c:v>43562</c:v>
                </c:pt>
                <c:pt idx="827">
                  <c:v>43563</c:v>
                </c:pt>
                <c:pt idx="828">
                  <c:v>43564</c:v>
                </c:pt>
                <c:pt idx="829">
                  <c:v>43565</c:v>
                </c:pt>
                <c:pt idx="830">
                  <c:v>43566</c:v>
                </c:pt>
                <c:pt idx="831">
                  <c:v>43567</c:v>
                </c:pt>
                <c:pt idx="832">
                  <c:v>43568</c:v>
                </c:pt>
                <c:pt idx="833">
                  <c:v>43569</c:v>
                </c:pt>
                <c:pt idx="834">
                  <c:v>43570</c:v>
                </c:pt>
                <c:pt idx="835">
                  <c:v>43571</c:v>
                </c:pt>
                <c:pt idx="836">
                  <c:v>43572</c:v>
                </c:pt>
                <c:pt idx="837">
                  <c:v>43573</c:v>
                </c:pt>
                <c:pt idx="838">
                  <c:v>43574</c:v>
                </c:pt>
                <c:pt idx="839">
                  <c:v>43575</c:v>
                </c:pt>
                <c:pt idx="840">
                  <c:v>43576</c:v>
                </c:pt>
                <c:pt idx="841">
                  <c:v>43577</c:v>
                </c:pt>
                <c:pt idx="842">
                  <c:v>43578</c:v>
                </c:pt>
                <c:pt idx="843">
                  <c:v>43579</c:v>
                </c:pt>
                <c:pt idx="844">
                  <c:v>43580</c:v>
                </c:pt>
                <c:pt idx="845">
                  <c:v>43581</c:v>
                </c:pt>
                <c:pt idx="846">
                  <c:v>43582</c:v>
                </c:pt>
                <c:pt idx="847">
                  <c:v>43583</c:v>
                </c:pt>
                <c:pt idx="848">
                  <c:v>43584</c:v>
                </c:pt>
                <c:pt idx="849">
                  <c:v>43585</c:v>
                </c:pt>
                <c:pt idx="850">
                  <c:v>43586</c:v>
                </c:pt>
                <c:pt idx="851">
                  <c:v>43587</c:v>
                </c:pt>
                <c:pt idx="852">
                  <c:v>43588</c:v>
                </c:pt>
                <c:pt idx="853">
                  <c:v>43589</c:v>
                </c:pt>
                <c:pt idx="854">
                  <c:v>43590</c:v>
                </c:pt>
                <c:pt idx="855">
                  <c:v>43591</c:v>
                </c:pt>
                <c:pt idx="856">
                  <c:v>43592</c:v>
                </c:pt>
                <c:pt idx="857">
                  <c:v>43593</c:v>
                </c:pt>
                <c:pt idx="858">
                  <c:v>43594</c:v>
                </c:pt>
                <c:pt idx="859">
                  <c:v>43595</c:v>
                </c:pt>
                <c:pt idx="860">
                  <c:v>43596</c:v>
                </c:pt>
                <c:pt idx="861">
                  <c:v>43597</c:v>
                </c:pt>
                <c:pt idx="862">
                  <c:v>43598</c:v>
                </c:pt>
                <c:pt idx="863">
                  <c:v>43599</c:v>
                </c:pt>
                <c:pt idx="864">
                  <c:v>43600</c:v>
                </c:pt>
                <c:pt idx="865">
                  <c:v>43601</c:v>
                </c:pt>
                <c:pt idx="866">
                  <c:v>43602</c:v>
                </c:pt>
                <c:pt idx="867">
                  <c:v>43603</c:v>
                </c:pt>
                <c:pt idx="868">
                  <c:v>43604</c:v>
                </c:pt>
                <c:pt idx="869">
                  <c:v>43605</c:v>
                </c:pt>
                <c:pt idx="870">
                  <c:v>43606</c:v>
                </c:pt>
                <c:pt idx="871">
                  <c:v>43607</c:v>
                </c:pt>
                <c:pt idx="872">
                  <c:v>43608</c:v>
                </c:pt>
                <c:pt idx="873">
                  <c:v>43609</c:v>
                </c:pt>
                <c:pt idx="874">
                  <c:v>43610</c:v>
                </c:pt>
                <c:pt idx="875">
                  <c:v>43611</c:v>
                </c:pt>
                <c:pt idx="876">
                  <c:v>43612</c:v>
                </c:pt>
                <c:pt idx="877">
                  <c:v>43613</c:v>
                </c:pt>
                <c:pt idx="878">
                  <c:v>43614</c:v>
                </c:pt>
                <c:pt idx="879">
                  <c:v>43615</c:v>
                </c:pt>
                <c:pt idx="880">
                  <c:v>43616</c:v>
                </c:pt>
                <c:pt idx="881">
                  <c:v>43617</c:v>
                </c:pt>
                <c:pt idx="882">
                  <c:v>43618</c:v>
                </c:pt>
                <c:pt idx="883">
                  <c:v>43619</c:v>
                </c:pt>
                <c:pt idx="884">
                  <c:v>43620</c:v>
                </c:pt>
                <c:pt idx="885">
                  <c:v>43621</c:v>
                </c:pt>
                <c:pt idx="886">
                  <c:v>43622</c:v>
                </c:pt>
                <c:pt idx="887">
                  <c:v>43623</c:v>
                </c:pt>
                <c:pt idx="888">
                  <c:v>43624</c:v>
                </c:pt>
                <c:pt idx="889">
                  <c:v>43625</c:v>
                </c:pt>
                <c:pt idx="890">
                  <c:v>43626</c:v>
                </c:pt>
                <c:pt idx="891">
                  <c:v>43627</c:v>
                </c:pt>
                <c:pt idx="892">
                  <c:v>43628</c:v>
                </c:pt>
                <c:pt idx="893">
                  <c:v>43629</c:v>
                </c:pt>
                <c:pt idx="894">
                  <c:v>43630</c:v>
                </c:pt>
                <c:pt idx="895">
                  <c:v>43631</c:v>
                </c:pt>
                <c:pt idx="896">
                  <c:v>43632</c:v>
                </c:pt>
                <c:pt idx="897">
                  <c:v>43633</c:v>
                </c:pt>
                <c:pt idx="898">
                  <c:v>43634</c:v>
                </c:pt>
                <c:pt idx="899">
                  <c:v>43635</c:v>
                </c:pt>
                <c:pt idx="900">
                  <c:v>43636</c:v>
                </c:pt>
                <c:pt idx="901">
                  <c:v>43637</c:v>
                </c:pt>
                <c:pt idx="902">
                  <c:v>43638</c:v>
                </c:pt>
                <c:pt idx="903">
                  <c:v>43639</c:v>
                </c:pt>
                <c:pt idx="904">
                  <c:v>43640</c:v>
                </c:pt>
                <c:pt idx="905">
                  <c:v>43641</c:v>
                </c:pt>
                <c:pt idx="906">
                  <c:v>43642</c:v>
                </c:pt>
                <c:pt idx="907">
                  <c:v>43643</c:v>
                </c:pt>
                <c:pt idx="908">
                  <c:v>43644</c:v>
                </c:pt>
                <c:pt idx="909">
                  <c:v>43645</c:v>
                </c:pt>
                <c:pt idx="910">
                  <c:v>43646</c:v>
                </c:pt>
                <c:pt idx="911">
                  <c:v>43647</c:v>
                </c:pt>
                <c:pt idx="912">
                  <c:v>43648</c:v>
                </c:pt>
                <c:pt idx="913">
                  <c:v>43649</c:v>
                </c:pt>
                <c:pt idx="914">
                  <c:v>43650</c:v>
                </c:pt>
                <c:pt idx="915">
                  <c:v>43651</c:v>
                </c:pt>
                <c:pt idx="916">
                  <c:v>43652</c:v>
                </c:pt>
                <c:pt idx="917">
                  <c:v>43653</c:v>
                </c:pt>
                <c:pt idx="918">
                  <c:v>43654</c:v>
                </c:pt>
                <c:pt idx="919">
                  <c:v>43655</c:v>
                </c:pt>
                <c:pt idx="920">
                  <c:v>43656</c:v>
                </c:pt>
                <c:pt idx="921">
                  <c:v>43657</c:v>
                </c:pt>
                <c:pt idx="922">
                  <c:v>43658</c:v>
                </c:pt>
                <c:pt idx="923">
                  <c:v>43659</c:v>
                </c:pt>
                <c:pt idx="924">
                  <c:v>43660</c:v>
                </c:pt>
                <c:pt idx="925">
                  <c:v>43661</c:v>
                </c:pt>
                <c:pt idx="926">
                  <c:v>43662</c:v>
                </c:pt>
                <c:pt idx="927">
                  <c:v>43663</c:v>
                </c:pt>
                <c:pt idx="928">
                  <c:v>43664</c:v>
                </c:pt>
                <c:pt idx="929">
                  <c:v>43665</c:v>
                </c:pt>
                <c:pt idx="930">
                  <c:v>43666</c:v>
                </c:pt>
                <c:pt idx="931">
                  <c:v>43667</c:v>
                </c:pt>
                <c:pt idx="932">
                  <c:v>43668</c:v>
                </c:pt>
                <c:pt idx="933">
                  <c:v>43669</c:v>
                </c:pt>
                <c:pt idx="934">
                  <c:v>43670</c:v>
                </c:pt>
                <c:pt idx="935">
                  <c:v>43671</c:v>
                </c:pt>
                <c:pt idx="936">
                  <c:v>43672</c:v>
                </c:pt>
                <c:pt idx="937">
                  <c:v>43673</c:v>
                </c:pt>
                <c:pt idx="938">
                  <c:v>43674</c:v>
                </c:pt>
                <c:pt idx="939">
                  <c:v>43675</c:v>
                </c:pt>
                <c:pt idx="940">
                  <c:v>43676</c:v>
                </c:pt>
                <c:pt idx="941">
                  <c:v>43677</c:v>
                </c:pt>
                <c:pt idx="942">
                  <c:v>43678</c:v>
                </c:pt>
                <c:pt idx="943">
                  <c:v>43679</c:v>
                </c:pt>
                <c:pt idx="944">
                  <c:v>43680</c:v>
                </c:pt>
                <c:pt idx="945">
                  <c:v>43681</c:v>
                </c:pt>
                <c:pt idx="946">
                  <c:v>43682</c:v>
                </c:pt>
                <c:pt idx="947">
                  <c:v>43683</c:v>
                </c:pt>
                <c:pt idx="948">
                  <c:v>43684</c:v>
                </c:pt>
                <c:pt idx="949">
                  <c:v>43685</c:v>
                </c:pt>
                <c:pt idx="950">
                  <c:v>43686</c:v>
                </c:pt>
                <c:pt idx="951">
                  <c:v>43687</c:v>
                </c:pt>
                <c:pt idx="952">
                  <c:v>43688</c:v>
                </c:pt>
                <c:pt idx="953">
                  <c:v>43689</c:v>
                </c:pt>
                <c:pt idx="954">
                  <c:v>43690</c:v>
                </c:pt>
                <c:pt idx="955">
                  <c:v>43691</c:v>
                </c:pt>
                <c:pt idx="956">
                  <c:v>43692</c:v>
                </c:pt>
                <c:pt idx="957">
                  <c:v>43693</c:v>
                </c:pt>
                <c:pt idx="958">
                  <c:v>43694</c:v>
                </c:pt>
                <c:pt idx="959">
                  <c:v>43695</c:v>
                </c:pt>
                <c:pt idx="960">
                  <c:v>43696</c:v>
                </c:pt>
                <c:pt idx="961">
                  <c:v>43697</c:v>
                </c:pt>
                <c:pt idx="962">
                  <c:v>43698</c:v>
                </c:pt>
                <c:pt idx="963">
                  <c:v>43699</c:v>
                </c:pt>
                <c:pt idx="964">
                  <c:v>43700</c:v>
                </c:pt>
                <c:pt idx="965">
                  <c:v>43701</c:v>
                </c:pt>
                <c:pt idx="966">
                  <c:v>43702</c:v>
                </c:pt>
                <c:pt idx="967">
                  <c:v>43703</c:v>
                </c:pt>
                <c:pt idx="968">
                  <c:v>43704</c:v>
                </c:pt>
                <c:pt idx="969">
                  <c:v>43705</c:v>
                </c:pt>
                <c:pt idx="970">
                  <c:v>43706</c:v>
                </c:pt>
                <c:pt idx="971">
                  <c:v>43707</c:v>
                </c:pt>
                <c:pt idx="972">
                  <c:v>43708</c:v>
                </c:pt>
                <c:pt idx="973">
                  <c:v>43709</c:v>
                </c:pt>
                <c:pt idx="974">
                  <c:v>43710</c:v>
                </c:pt>
                <c:pt idx="975">
                  <c:v>43711</c:v>
                </c:pt>
                <c:pt idx="976">
                  <c:v>43712</c:v>
                </c:pt>
                <c:pt idx="977">
                  <c:v>43713</c:v>
                </c:pt>
                <c:pt idx="978">
                  <c:v>43714</c:v>
                </c:pt>
                <c:pt idx="979">
                  <c:v>43715</c:v>
                </c:pt>
                <c:pt idx="980">
                  <c:v>43716</c:v>
                </c:pt>
                <c:pt idx="981">
                  <c:v>43717</c:v>
                </c:pt>
                <c:pt idx="982">
                  <c:v>43718</c:v>
                </c:pt>
                <c:pt idx="983">
                  <c:v>43719</c:v>
                </c:pt>
                <c:pt idx="984">
                  <c:v>43720</c:v>
                </c:pt>
                <c:pt idx="985">
                  <c:v>43721</c:v>
                </c:pt>
                <c:pt idx="986">
                  <c:v>43722</c:v>
                </c:pt>
                <c:pt idx="987">
                  <c:v>43723</c:v>
                </c:pt>
                <c:pt idx="988">
                  <c:v>43724</c:v>
                </c:pt>
                <c:pt idx="989">
                  <c:v>43725</c:v>
                </c:pt>
                <c:pt idx="990">
                  <c:v>43726</c:v>
                </c:pt>
                <c:pt idx="991">
                  <c:v>43727</c:v>
                </c:pt>
                <c:pt idx="992">
                  <c:v>43728</c:v>
                </c:pt>
                <c:pt idx="993">
                  <c:v>43729</c:v>
                </c:pt>
                <c:pt idx="994">
                  <c:v>43730</c:v>
                </c:pt>
                <c:pt idx="995">
                  <c:v>43731</c:v>
                </c:pt>
                <c:pt idx="996">
                  <c:v>43732</c:v>
                </c:pt>
                <c:pt idx="997">
                  <c:v>43733</c:v>
                </c:pt>
                <c:pt idx="998">
                  <c:v>43734</c:v>
                </c:pt>
                <c:pt idx="999">
                  <c:v>43735</c:v>
                </c:pt>
                <c:pt idx="1000">
                  <c:v>43736</c:v>
                </c:pt>
                <c:pt idx="1001">
                  <c:v>43737</c:v>
                </c:pt>
                <c:pt idx="1002">
                  <c:v>43738</c:v>
                </c:pt>
                <c:pt idx="1003">
                  <c:v>43739</c:v>
                </c:pt>
                <c:pt idx="1004">
                  <c:v>43740</c:v>
                </c:pt>
                <c:pt idx="1005">
                  <c:v>43741</c:v>
                </c:pt>
                <c:pt idx="1006">
                  <c:v>43742</c:v>
                </c:pt>
                <c:pt idx="1007">
                  <c:v>43743</c:v>
                </c:pt>
                <c:pt idx="1008">
                  <c:v>43744</c:v>
                </c:pt>
                <c:pt idx="1009">
                  <c:v>43745</c:v>
                </c:pt>
                <c:pt idx="1010">
                  <c:v>43746</c:v>
                </c:pt>
                <c:pt idx="1011">
                  <c:v>43747</c:v>
                </c:pt>
                <c:pt idx="1012">
                  <c:v>43748</c:v>
                </c:pt>
                <c:pt idx="1013">
                  <c:v>43749</c:v>
                </c:pt>
                <c:pt idx="1014">
                  <c:v>43750</c:v>
                </c:pt>
                <c:pt idx="1015">
                  <c:v>43751</c:v>
                </c:pt>
                <c:pt idx="1016">
                  <c:v>43752</c:v>
                </c:pt>
                <c:pt idx="1017">
                  <c:v>43753</c:v>
                </c:pt>
                <c:pt idx="1018">
                  <c:v>43754</c:v>
                </c:pt>
                <c:pt idx="1019">
                  <c:v>43755</c:v>
                </c:pt>
                <c:pt idx="1020">
                  <c:v>43756</c:v>
                </c:pt>
                <c:pt idx="1021">
                  <c:v>43757</c:v>
                </c:pt>
                <c:pt idx="1022">
                  <c:v>43758</c:v>
                </c:pt>
                <c:pt idx="1023">
                  <c:v>43759</c:v>
                </c:pt>
                <c:pt idx="1024">
                  <c:v>43760</c:v>
                </c:pt>
                <c:pt idx="1025">
                  <c:v>43761</c:v>
                </c:pt>
                <c:pt idx="1026">
                  <c:v>43762</c:v>
                </c:pt>
                <c:pt idx="1027">
                  <c:v>43763</c:v>
                </c:pt>
                <c:pt idx="1028">
                  <c:v>43764</c:v>
                </c:pt>
                <c:pt idx="1029">
                  <c:v>43765</c:v>
                </c:pt>
                <c:pt idx="1030">
                  <c:v>43766</c:v>
                </c:pt>
                <c:pt idx="1031">
                  <c:v>43767</c:v>
                </c:pt>
                <c:pt idx="1032">
                  <c:v>43768</c:v>
                </c:pt>
                <c:pt idx="1033">
                  <c:v>43769</c:v>
                </c:pt>
                <c:pt idx="1034">
                  <c:v>43770</c:v>
                </c:pt>
                <c:pt idx="1035">
                  <c:v>43771</c:v>
                </c:pt>
                <c:pt idx="1036">
                  <c:v>43772</c:v>
                </c:pt>
                <c:pt idx="1037">
                  <c:v>43773</c:v>
                </c:pt>
                <c:pt idx="1038">
                  <c:v>43774</c:v>
                </c:pt>
                <c:pt idx="1039">
                  <c:v>43775</c:v>
                </c:pt>
                <c:pt idx="1040">
                  <c:v>43776</c:v>
                </c:pt>
                <c:pt idx="1041">
                  <c:v>43777</c:v>
                </c:pt>
                <c:pt idx="1042">
                  <c:v>43778</c:v>
                </c:pt>
                <c:pt idx="1043">
                  <c:v>43779</c:v>
                </c:pt>
                <c:pt idx="1044">
                  <c:v>43780</c:v>
                </c:pt>
                <c:pt idx="1045">
                  <c:v>43781</c:v>
                </c:pt>
                <c:pt idx="1046">
                  <c:v>43782</c:v>
                </c:pt>
                <c:pt idx="1047">
                  <c:v>43783</c:v>
                </c:pt>
                <c:pt idx="1048">
                  <c:v>43784</c:v>
                </c:pt>
                <c:pt idx="1049">
                  <c:v>43785</c:v>
                </c:pt>
                <c:pt idx="1050">
                  <c:v>43786</c:v>
                </c:pt>
                <c:pt idx="1051">
                  <c:v>43787</c:v>
                </c:pt>
                <c:pt idx="1052">
                  <c:v>43788</c:v>
                </c:pt>
                <c:pt idx="1053">
                  <c:v>43789</c:v>
                </c:pt>
                <c:pt idx="1054">
                  <c:v>43790</c:v>
                </c:pt>
                <c:pt idx="1055">
                  <c:v>43791</c:v>
                </c:pt>
                <c:pt idx="1056">
                  <c:v>43792</c:v>
                </c:pt>
                <c:pt idx="1057">
                  <c:v>43793</c:v>
                </c:pt>
                <c:pt idx="1058">
                  <c:v>43794</c:v>
                </c:pt>
                <c:pt idx="1059">
                  <c:v>43795</c:v>
                </c:pt>
                <c:pt idx="1060">
                  <c:v>43796</c:v>
                </c:pt>
                <c:pt idx="1061">
                  <c:v>43797</c:v>
                </c:pt>
                <c:pt idx="1062">
                  <c:v>43798</c:v>
                </c:pt>
                <c:pt idx="1063">
                  <c:v>43799</c:v>
                </c:pt>
                <c:pt idx="1064">
                  <c:v>43800</c:v>
                </c:pt>
                <c:pt idx="1065">
                  <c:v>43801</c:v>
                </c:pt>
                <c:pt idx="1066">
                  <c:v>43802</c:v>
                </c:pt>
                <c:pt idx="1067">
                  <c:v>43803</c:v>
                </c:pt>
                <c:pt idx="1068">
                  <c:v>43804</c:v>
                </c:pt>
                <c:pt idx="1069">
                  <c:v>43805</c:v>
                </c:pt>
                <c:pt idx="1070">
                  <c:v>43806</c:v>
                </c:pt>
                <c:pt idx="1071">
                  <c:v>43807</c:v>
                </c:pt>
                <c:pt idx="1072">
                  <c:v>43808</c:v>
                </c:pt>
                <c:pt idx="1073">
                  <c:v>43809</c:v>
                </c:pt>
                <c:pt idx="1074">
                  <c:v>43810</c:v>
                </c:pt>
                <c:pt idx="1075">
                  <c:v>43811</c:v>
                </c:pt>
                <c:pt idx="1076">
                  <c:v>43812</c:v>
                </c:pt>
                <c:pt idx="1077">
                  <c:v>43813</c:v>
                </c:pt>
                <c:pt idx="1078">
                  <c:v>43814</c:v>
                </c:pt>
                <c:pt idx="1079">
                  <c:v>43815</c:v>
                </c:pt>
                <c:pt idx="1080">
                  <c:v>43816</c:v>
                </c:pt>
                <c:pt idx="1081">
                  <c:v>43817</c:v>
                </c:pt>
                <c:pt idx="1082">
                  <c:v>43818</c:v>
                </c:pt>
                <c:pt idx="1083">
                  <c:v>43819</c:v>
                </c:pt>
                <c:pt idx="1084">
                  <c:v>43820</c:v>
                </c:pt>
                <c:pt idx="1085">
                  <c:v>43821</c:v>
                </c:pt>
                <c:pt idx="1086">
                  <c:v>43822</c:v>
                </c:pt>
                <c:pt idx="1087">
                  <c:v>43823</c:v>
                </c:pt>
                <c:pt idx="1088">
                  <c:v>43824</c:v>
                </c:pt>
                <c:pt idx="1089">
                  <c:v>43825</c:v>
                </c:pt>
                <c:pt idx="1090">
                  <c:v>43826</c:v>
                </c:pt>
                <c:pt idx="1091">
                  <c:v>43827</c:v>
                </c:pt>
                <c:pt idx="1092">
                  <c:v>43828</c:v>
                </c:pt>
                <c:pt idx="1093">
                  <c:v>43829</c:v>
                </c:pt>
                <c:pt idx="1094">
                  <c:v>43830</c:v>
                </c:pt>
              </c:numCache>
            </c:numRef>
          </c:cat>
          <c:val>
            <c:numRef>
              <c:f>Smoothing!$C$4:$C$1098</c:f>
              <c:numCache>
                <c:formatCode>0.00</c:formatCode>
                <c:ptCount val="1095"/>
                <c:pt idx="0">
                  <c:v>6.9139555798874897</c:v>
                </c:pt>
                <c:pt idx="1">
                  <c:v>6.1461243982973164</c:v>
                </c:pt>
                <c:pt idx="2">
                  <c:v>6.5057642487173482</c:v>
                </c:pt>
                <c:pt idx="3">
                  <c:v>5.3686188153848002</c:v>
                </c:pt>
                <c:pt idx="4">
                  <c:v>4.9273589116936591</c:v>
                </c:pt>
                <c:pt idx="5">
                  <c:v>6.3558250935271703</c:v>
                </c:pt>
                <c:pt idx="6">
                  <c:v>2.9451336424318182</c:v>
                </c:pt>
                <c:pt idx="7">
                  <c:v>6.9498227001259041</c:v>
                </c:pt>
                <c:pt idx="8">
                  <c:v>3.9713445634401849</c:v>
                </c:pt>
                <c:pt idx="9">
                  <c:v>1.0657948643877824</c:v>
                </c:pt>
                <c:pt idx="10">
                  <c:v>6.0783440823793962</c:v>
                </c:pt>
                <c:pt idx="11">
                  <c:v>3.5684016972964745</c:v>
                </c:pt>
                <c:pt idx="12">
                  <c:v>6.0949645222362472</c:v>
                </c:pt>
                <c:pt idx="13">
                  <c:v>7.0622841700819574</c:v>
                </c:pt>
                <c:pt idx="14">
                  <c:v>5.7341383862051254</c:v>
                </c:pt>
                <c:pt idx="15">
                  <c:v>3.8963007004699399</c:v>
                </c:pt>
                <c:pt idx="16">
                  <c:v>6.7070917083499078</c:v>
                </c:pt>
                <c:pt idx="17">
                  <c:v>4.188560363687257</c:v>
                </c:pt>
                <c:pt idx="18">
                  <c:v>5.9954313819105787</c:v>
                </c:pt>
                <c:pt idx="19">
                  <c:v>2.946660950469945</c:v>
                </c:pt>
                <c:pt idx="20">
                  <c:v>4.4381954382088882</c:v>
                </c:pt>
                <c:pt idx="21">
                  <c:v>4.6788727329165321</c:v>
                </c:pt>
                <c:pt idx="22">
                  <c:v>6.2874450845143643</c:v>
                </c:pt>
                <c:pt idx="23">
                  <c:v>5.3531469941162788</c:v>
                </c:pt>
                <c:pt idx="24">
                  <c:v>2.1396103655177265</c:v>
                </c:pt>
                <c:pt idx="25">
                  <c:v>5.796683279114295</c:v>
                </c:pt>
                <c:pt idx="26">
                  <c:v>3.1598987553394364</c:v>
                </c:pt>
                <c:pt idx="27">
                  <c:v>4.7539006230736289</c:v>
                </c:pt>
                <c:pt idx="28">
                  <c:v>3.7988864678132908</c:v>
                </c:pt>
                <c:pt idx="29">
                  <c:v>5.6393246174282714</c:v>
                </c:pt>
                <c:pt idx="30">
                  <c:v>9.997933991039007</c:v>
                </c:pt>
                <c:pt idx="31">
                  <c:v>5.6573714705374112</c:v>
                </c:pt>
                <c:pt idx="32">
                  <c:v>5.390200601042987</c:v>
                </c:pt>
                <c:pt idx="33">
                  <c:v>5.597889803173639</c:v>
                </c:pt>
                <c:pt idx="34">
                  <c:v>8.3004162010799973</c:v>
                </c:pt>
                <c:pt idx="35">
                  <c:v>5.3623034996606025</c:v>
                </c:pt>
                <c:pt idx="36">
                  <c:v>5.8697054377398192</c:v>
                </c:pt>
                <c:pt idx="37">
                  <c:v>4.3027651944622445</c:v>
                </c:pt>
                <c:pt idx="38">
                  <c:v>5.8849116890039683</c:v>
                </c:pt>
                <c:pt idx="39">
                  <c:v>3.260645976526368</c:v>
                </c:pt>
                <c:pt idx="40">
                  <c:v>5.0207989552783001</c:v>
                </c:pt>
                <c:pt idx="41">
                  <c:v>4.4758667819281461</c:v>
                </c:pt>
                <c:pt idx="42">
                  <c:v>5.9189868316148004</c:v>
                </c:pt>
                <c:pt idx="43">
                  <c:v>5.6342896474281456</c:v>
                </c:pt>
                <c:pt idx="44">
                  <c:v>4.6001234980937227</c:v>
                </c:pt>
                <c:pt idx="45">
                  <c:v>7.0257035009239557</c:v>
                </c:pt>
                <c:pt idx="46">
                  <c:v>6.2133029557351467</c:v>
                </c:pt>
                <c:pt idx="47">
                  <c:v>4.9555963898183251</c:v>
                </c:pt>
                <c:pt idx="48">
                  <c:v>2.1187367504220296</c:v>
                </c:pt>
                <c:pt idx="49">
                  <c:v>5.9542502639437531</c:v>
                </c:pt>
                <c:pt idx="50">
                  <c:v>3.6196625671240286</c:v>
                </c:pt>
                <c:pt idx="51">
                  <c:v>5.1861283659673774</c:v>
                </c:pt>
                <c:pt idx="52">
                  <c:v>5.3375578925838125</c:v>
                </c:pt>
                <c:pt idx="53">
                  <c:v>8.1999999999999993</c:v>
                </c:pt>
                <c:pt idx="54">
                  <c:v>3.4275210809548535</c:v>
                </c:pt>
                <c:pt idx="55">
                  <c:v>5.8726713343683379</c:v>
                </c:pt>
                <c:pt idx="56">
                  <c:v>6.8181209487304235</c:v>
                </c:pt>
                <c:pt idx="57">
                  <c:v>3.8931875893304895</c:v>
                </c:pt>
                <c:pt idx="58">
                  <c:v>5.9828082756223351</c:v>
                </c:pt>
                <c:pt idx="59">
                  <c:v>3.30853097247928</c:v>
                </c:pt>
                <c:pt idx="60">
                  <c:v>3.8067817142323173</c:v>
                </c:pt>
                <c:pt idx="61">
                  <c:v>5.7817444284496808</c:v>
                </c:pt>
                <c:pt idx="62">
                  <c:v>2.845607959703822</c:v>
                </c:pt>
                <c:pt idx="63">
                  <c:v>6.8844398554587523</c:v>
                </c:pt>
                <c:pt idx="64">
                  <c:v>5.9847644251893506</c:v>
                </c:pt>
                <c:pt idx="65">
                  <c:v>7.5223924489916802</c:v>
                </c:pt>
                <c:pt idx="66">
                  <c:v>3.288754972429571</c:v>
                </c:pt>
                <c:pt idx="67">
                  <c:v>5.0511560768424761</c:v>
                </c:pt>
                <c:pt idx="68">
                  <c:v>3.3119794766355382</c:v>
                </c:pt>
                <c:pt idx="69">
                  <c:v>2.9018372004083117</c:v>
                </c:pt>
                <c:pt idx="70">
                  <c:v>2.4381912629277354</c:v>
                </c:pt>
                <c:pt idx="71">
                  <c:v>6.9519729630940832</c:v>
                </c:pt>
                <c:pt idx="72">
                  <c:v>4.8891818243725238</c:v>
                </c:pt>
                <c:pt idx="73">
                  <c:v>4.6066650940281368</c:v>
                </c:pt>
                <c:pt idx="74">
                  <c:v>5.4241249107882084</c:v>
                </c:pt>
                <c:pt idx="75">
                  <c:v>4.150651770900641</c:v>
                </c:pt>
                <c:pt idx="76">
                  <c:v>3.7003728870713681</c:v>
                </c:pt>
                <c:pt idx="77">
                  <c:v>3.7886170643500492</c:v>
                </c:pt>
                <c:pt idx="78">
                  <c:v>3.485662124768254</c:v>
                </c:pt>
                <c:pt idx="79">
                  <c:v>4.6578338921793652</c:v>
                </c:pt>
                <c:pt idx="80">
                  <c:v>3.2560921952788586</c:v>
                </c:pt>
                <c:pt idx="81">
                  <c:v>5.4765944431248146</c:v>
                </c:pt>
                <c:pt idx="82">
                  <c:v>4.8316535345230402</c:v>
                </c:pt>
                <c:pt idx="83">
                  <c:v>5.9407239541574253</c:v>
                </c:pt>
                <c:pt idx="84">
                  <c:v>3.8147079980033722</c:v>
                </c:pt>
                <c:pt idx="85">
                  <c:v>6.4373412721604559</c:v>
                </c:pt>
                <c:pt idx="86">
                  <c:v>6.0795939838712645</c:v>
                </c:pt>
                <c:pt idx="87">
                  <c:v>4.9981142723016641</c:v>
                </c:pt>
                <c:pt idx="88">
                  <c:v>5.0252491515965927</c:v>
                </c:pt>
                <c:pt idx="89">
                  <c:v>6.1199943699656369</c:v>
                </c:pt>
                <c:pt idx="90">
                  <c:v>5.1508398818837264</c:v>
                </c:pt>
                <c:pt idx="91">
                  <c:v>7.6102620129272482</c:v>
                </c:pt>
                <c:pt idx="92">
                  <c:v>1</c:v>
                </c:pt>
                <c:pt idx="93">
                  <c:v>5.2511289768402083</c:v>
                </c:pt>
                <c:pt idx="94">
                  <c:v>6.3790183023734039</c:v>
                </c:pt>
                <c:pt idx="95">
                  <c:v>4.2026532481469641</c:v>
                </c:pt>
                <c:pt idx="96">
                  <c:v>4.6923693408279483</c:v>
                </c:pt>
                <c:pt idx="97">
                  <c:v>4.473308138486269</c:v>
                </c:pt>
                <c:pt idx="98">
                  <c:v>3.7482520950883633</c:v>
                </c:pt>
                <c:pt idx="99">
                  <c:v>3.8455656312591389</c:v>
                </c:pt>
                <c:pt idx="100">
                  <c:v>4.0508857642789806</c:v>
                </c:pt>
                <c:pt idx="101">
                  <c:v>4.2301521343944914</c:v>
                </c:pt>
                <c:pt idx="102">
                  <c:v>5.4651872203315079</c:v>
                </c:pt>
                <c:pt idx="103">
                  <c:v>5.6386824539347451</c:v>
                </c:pt>
                <c:pt idx="104">
                  <c:v>5.5270298091805321</c:v>
                </c:pt>
                <c:pt idx="105">
                  <c:v>3.6180601248783515</c:v>
                </c:pt>
                <c:pt idx="106">
                  <c:v>6.8749189841823224</c:v>
                </c:pt>
                <c:pt idx="107">
                  <c:v>6.9088703301490684</c:v>
                </c:pt>
                <c:pt idx="108">
                  <c:v>5.887409834989108</c:v>
                </c:pt>
                <c:pt idx="109">
                  <c:v>4.8165753835717684</c:v>
                </c:pt>
                <c:pt idx="110">
                  <c:v>4.7768560821764545</c:v>
                </c:pt>
                <c:pt idx="111">
                  <c:v>5.703786550166936</c:v>
                </c:pt>
                <c:pt idx="112">
                  <c:v>7.0022125094691114</c:v>
                </c:pt>
                <c:pt idx="113">
                  <c:v>5.7708130542604454</c:v>
                </c:pt>
                <c:pt idx="114">
                  <c:v>3.3165317404584127</c:v>
                </c:pt>
                <c:pt idx="115">
                  <c:v>4.8660924112752895</c:v>
                </c:pt>
                <c:pt idx="116">
                  <c:v>4.8082913539915637</c:v>
                </c:pt>
                <c:pt idx="117">
                  <c:v>3.8568064055046896</c:v>
                </c:pt>
                <c:pt idx="118">
                  <c:v>4.3191711395162091</c:v>
                </c:pt>
                <c:pt idx="119">
                  <c:v>7.2115449668894849</c:v>
                </c:pt>
                <c:pt idx="120">
                  <c:v>7.5299726681509336</c:v>
                </c:pt>
                <c:pt idx="121">
                  <c:v>3.893396941413001</c:v>
                </c:pt>
                <c:pt idx="122">
                  <c:v>4.0885341354516438</c:v>
                </c:pt>
                <c:pt idx="123">
                  <c:v>6.3694046138884408</c:v>
                </c:pt>
                <c:pt idx="124">
                  <c:v>3.655945577309025</c:v>
                </c:pt>
                <c:pt idx="125">
                  <c:v>1.9231262843771604</c:v>
                </c:pt>
                <c:pt idx="126">
                  <c:v>3.3130933889222645</c:v>
                </c:pt>
                <c:pt idx="127">
                  <c:v>5.2246941115922487</c:v>
                </c:pt>
                <c:pt idx="128">
                  <c:v>3.8170404768152308</c:v>
                </c:pt>
                <c:pt idx="129">
                  <c:v>4.2239894512351697</c:v>
                </c:pt>
                <c:pt idx="130">
                  <c:v>3.8808566053949267</c:v>
                </c:pt>
                <c:pt idx="131">
                  <c:v>4.7624467548346114</c:v>
                </c:pt>
                <c:pt idx="132">
                  <c:v>4.8891064696042488</c:v>
                </c:pt>
                <c:pt idx="133">
                  <c:v>5.1705293085639088</c:v>
                </c:pt>
                <c:pt idx="134">
                  <c:v>4.0304758005908559</c:v>
                </c:pt>
                <c:pt idx="135">
                  <c:v>6.4758770806295285</c:v>
                </c:pt>
                <c:pt idx="136">
                  <c:v>4.7994451084406622</c:v>
                </c:pt>
                <c:pt idx="137">
                  <c:v>8.667983952919398</c:v>
                </c:pt>
                <c:pt idx="138">
                  <c:v>3.3367570900228807</c:v>
                </c:pt>
                <c:pt idx="139">
                  <c:v>4.3171221079987037</c:v>
                </c:pt>
                <c:pt idx="140">
                  <c:v>6.2689209110145558</c:v>
                </c:pt>
                <c:pt idx="141">
                  <c:v>4.8292212158639369</c:v>
                </c:pt>
                <c:pt idx="142">
                  <c:v>6.2809898399932784</c:v>
                </c:pt>
                <c:pt idx="143">
                  <c:v>6.3855780760083576</c:v>
                </c:pt>
                <c:pt idx="144">
                  <c:v>2.7420984326599487</c:v>
                </c:pt>
                <c:pt idx="145">
                  <c:v>6.18088262341454</c:v>
                </c:pt>
                <c:pt idx="146">
                  <c:v>5.2597518817996463</c:v>
                </c:pt>
                <c:pt idx="147">
                  <c:v>7.9376974573707999</c:v>
                </c:pt>
                <c:pt idx="148">
                  <c:v>4.5242955611831981</c:v>
                </c:pt>
                <c:pt idx="149">
                  <c:v>5.8221425864465912</c:v>
                </c:pt>
                <c:pt idx="150">
                  <c:v>5.1290950032994251</c:v>
                </c:pt>
                <c:pt idx="151">
                  <c:v>5.0693222350860809</c:v>
                </c:pt>
                <c:pt idx="152">
                  <c:v>2.8654245248356416</c:v>
                </c:pt>
                <c:pt idx="153">
                  <c:v>7.8257640702963958</c:v>
                </c:pt>
                <c:pt idx="154">
                  <c:v>5.5376326775325753</c:v>
                </c:pt>
                <c:pt idx="155">
                  <c:v>5.3469428724962889</c:v>
                </c:pt>
                <c:pt idx="156">
                  <c:v>7.183505131178495</c:v>
                </c:pt>
                <c:pt idx="157">
                  <c:v>9.2200000000000006</c:v>
                </c:pt>
                <c:pt idx="158">
                  <c:v>6.07110187223034</c:v>
                </c:pt>
                <c:pt idx="159">
                  <c:v>2.1933994312809055</c:v>
                </c:pt>
                <c:pt idx="160">
                  <c:v>5.5082392833919176</c:v>
                </c:pt>
                <c:pt idx="161">
                  <c:v>3.9182355912508382</c:v>
                </c:pt>
                <c:pt idx="162">
                  <c:v>5.7105145768689809</c:v>
                </c:pt>
                <c:pt idx="163">
                  <c:v>5.3299207437965954</c:v>
                </c:pt>
                <c:pt idx="164">
                  <c:v>3.7398896623048934</c:v>
                </c:pt>
                <c:pt idx="165">
                  <c:v>4.6845989774863543</c:v>
                </c:pt>
                <c:pt idx="166">
                  <c:v>4.6686795063972024</c:v>
                </c:pt>
                <c:pt idx="167">
                  <c:v>2.5338326249418364</c:v>
                </c:pt>
                <c:pt idx="168">
                  <c:v>3.5801673936192668</c:v>
                </c:pt>
                <c:pt idx="169">
                  <c:v>5.2643587543526866</c:v>
                </c:pt>
                <c:pt idx="170">
                  <c:v>4.2885636296566165</c:v>
                </c:pt>
                <c:pt idx="171">
                  <c:v>7.2175294519359854</c:v>
                </c:pt>
                <c:pt idx="172">
                  <c:v>5.9185218128281365</c:v>
                </c:pt>
                <c:pt idx="173">
                  <c:v>4.6274594974403129</c:v>
                </c:pt>
                <c:pt idx="174">
                  <c:v>3.66355712164414</c:v>
                </c:pt>
                <c:pt idx="175">
                  <c:v>4.7344939141586764</c:v>
                </c:pt>
                <c:pt idx="176">
                  <c:v>8.74</c:v>
                </c:pt>
                <c:pt idx="177">
                  <c:v>4.3279169194375671</c:v>
                </c:pt>
                <c:pt idx="178">
                  <c:v>2.4520811114736536</c:v>
                </c:pt>
                <c:pt idx="179">
                  <c:v>4.3070622529275493</c:v>
                </c:pt>
                <c:pt idx="180">
                  <c:v>4.6998604582339869</c:v>
                </c:pt>
                <c:pt idx="181">
                  <c:v>2.7881828293231949</c:v>
                </c:pt>
                <c:pt idx="182">
                  <c:v>4.9017567048412722</c:v>
                </c:pt>
                <c:pt idx="183">
                  <c:v>5.4404565660399786</c:v>
                </c:pt>
                <c:pt idx="184">
                  <c:v>6.3373083375539823</c:v>
                </c:pt>
                <c:pt idx="185">
                  <c:v>6.4810572860186504</c:v>
                </c:pt>
                <c:pt idx="186">
                  <c:v>4.9480988428896815</c:v>
                </c:pt>
                <c:pt idx="187">
                  <c:v>4.0805476114598767</c:v>
                </c:pt>
                <c:pt idx="188">
                  <c:v>7.0123250560448112</c:v>
                </c:pt>
                <c:pt idx="189">
                  <c:v>5.8141263868385984</c:v>
                </c:pt>
                <c:pt idx="190">
                  <c:v>5.8977292085232049</c:v>
                </c:pt>
                <c:pt idx="191">
                  <c:v>4.2625760806968866</c:v>
                </c:pt>
                <c:pt idx="192">
                  <c:v>4.3819276976551835</c:v>
                </c:pt>
                <c:pt idx="193">
                  <c:v>5.7528571321080761</c:v>
                </c:pt>
                <c:pt idx="194">
                  <c:v>3.5801126888239714</c:v>
                </c:pt>
                <c:pt idx="195">
                  <c:v>4.2561135979109483</c:v>
                </c:pt>
                <c:pt idx="196">
                  <c:v>5.2236444602395213</c:v>
                </c:pt>
                <c:pt idx="197">
                  <c:v>5.9834844438608794</c:v>
                </c:pt>
                <c:pt idx="198">
                  <c:v>3.0833638930359029</c:v>
                </c:pt>
                <c:pt idx="199">
                  <c:v>6.1147692852338889</c:v>
                </c:pt>
                <c:pt idx="200">
                  <c:v>4.9213637240164783</c:v>
                </c:pt>
                <c:pt idx="201">
                  <c:v>5.0650000781448368</c:v>
                </c:pt>
                <c:pt idx="202">
                  <c:v>6.009562610720578</c:v>
                </c:pt>
                <c:pt idx="203">
                  <c:v>4.6089611801431616</c:v>
                </c:pt>
                <c:pt idx="204">
                  <c:v>3.4224918477370836</c:v>
                </c:pt>
                <c:pt idx="205">
                  <c:v>4.8676793804721559</c:v>
                </c:pt>
                <c:pt idx="206">
                  <c:v>4.5639161655428193</c:v>
                </c:pt>
                <c:pt idx="207">
                  <c:v>1.008645079063293</c:v>
                </c:pt>
                <c:pt idx="208">
                  <c:v>6.7188863896651467</c:v>
                </c:pt>
                <c:pt idx="209">
                  <c:v>5.1303093394048034</c:v>
                </c:pt>
                <c:pt idx="210">
                  <c:v>5.260812645409664</c:v>
                </c:pt>
                <c:pt idx="211">
                  <c:v>7.162117201200533</c:v>
                </c:pt>
                <c:pt idx="212">
                  <c:v>4.6635217182815847</c:v>
                </c:pt>
                <c:pt idx="213">
                  <c:v>5.1818367237131238</c:v>
                </c:pt>
                <c:pt idx="214">
                  <c:v>4.7217117042898451</c:v>
                </c:pt>
                <c:pt idx="215">
                  <c:v>9.43</c:v>
                </c:pt>
                <c:pt idx="216">
                  <c:v>5.010567862503212</c:v>
                </c:pt>
                <c:pt idx="217">
                  <c:v>3.0363310773100256</c:v>
                </c:pt>
                <c:pt idx="218">
                  <c:v>5.4188030390474928</c:v>
                </c:pt>
                <c:pt idx="219">
                  <c:v>6.6419963509880464</c:v>
                </c:pt>
                <c:pt idx="220">
                  <c:v>4.7676706335910612</c:v>
                </c:pt>
                <c:pt idx="221">
                  <c:v>4.5685075445350831</c:v>
                </c:pt>
                <c:pt idx="222">
                  <c:v>5.3014544201189926</c:v>
                </c:pt>
                <c:pt idx="223">
                  <c:v>4.6232483602392094</c:v>
                </c:pt>
                <c:pt idx="224">
                  <c:v>5.2586507786013437</c:v>
                </c:pt>
                <c:pt idx="225">
                  <c:v>4.4644122447524488</c:v>
                </c:pt>
                <c:pt idx="226">
                  <c:v>4.6747456287353666</c:v>
                </c:pt>
                <c:pt idx="227">
                  <c:v>4.7905623546282694</c:v>
                </c:pt>
                <c:pt idx="228">
                  <c:v>4.5560930490155043</c:v>
                </c:pt>
                <c:pt idx="229">
                  <c:v>4.4058659384503303</c:v>
                </c:pt>
                <c:pt idx="230">
                  <c:v>5.6733370458097827</c:v>
                </c:pt>
                <c:pt idx="231">
                  <c:v>5.5296528573289425</c:v>
                </c:pt>
                <c:pt idx="232">
                  <c:v>6.3377608573345983</c:v>
                </c:pt>
                <c:pt idx="233">
                  <c:v>6.3143315328789438</c:v>
                </c:pt>
                <c:pt idx="234">
                  <c:v>3.7091745761878707</c:v>
                </c:pt>
                <c:pt idx="235">
                  <c:v>6.8358329961125772</c:v>
                </c:pt>
                <c:pt idx="236">
                  <c:v>6.7809087774530354</c:v>
                </c:pt>
                <c:pt idx="237">
                  <c:v>6.3277937227243619</c:v>
                </c:pt>
                <c:pt idx="238">
                  <c:v>6.9987916873296907</c:v>
                </c:pt>
                <c:pt idx="239">
                  <c:v>5.8087560674359393</c:v>
                </c:pt>
                <c:pt idx="240">
                  <c:v>7.6805920831986443</c:v>
                </c:pt>
                <c:pt idx="241">
                  <c:v>5.036573203453492</c:v>
                </c:pt>
                <c:pt idx="242">
                  <c:v>5.5502330681662206</c:v>
                </c:pt>
                <c:pt idx="243">
                  <c:v>3.5970042062785494</c:v>
                </c:pt>
                <c:pt idx="244">
                  <c:v>3.5101771888130688</c:v>
                </c:pt>
                <c:pt idx="245">
                  <c:v>5.0970940852109141</c:v>
                </c:pt>
                <c:pt idx="246">
                  <c:v>4.0717729002266498</c:v>
                </c:pt>
                <c:pt idx="247">
                  <c:v>7.4562560984097157</c:v>
                </c:pt>
                <c:pt idx="248">
                  <c:v>4.1739764160505022</c:v>
                </c:pt>
                <c:pt idx="249">
                  <c:v>6.4939365429184575</c:v>
                </c:pt>
                <c:pt idx="250">
                  <c:v>4.8995703344484305</c:v>
                </c:pt>
                <c:pt idx="251">
                  <c:v>4.5210089247445229</c:v>
                </c:pt>
                <c:pt idx="252">
                  <c:v>4.7833090156600928</c:v>
                </c:pt>
                <c:pt idx="253">
                  <c:v>4.9271818500624374</c:v>
                </c:pt>
                <c:pt idx="254">
                  <c:v>2.9397991551495997</c:v>
                </c:pt>
                <c:pt idx="255">
                  <c:v>4.5713334040036173</c:v>
                </c:pt>
                <c:pt idx="256">
                  <c:v>1.3651742855118061</c:v>
                </c:pt>
                <c:pt idx="257">
                  <c:v>2.7652245283701218</c:v>
                </c:pt>
                <c:pt idx="258">
                  <c:v>9.5399999999999991</c:v>
                </c:pt>
                <c:pt idx="259">
                  <c:v>5.4430777934789507</c:v>
                </c:pt>
                <c:pt idx="260">
                  <c:v>5.0387267881367688</c:v>
                </c:pt>
                <c:pt idx="261">
                  <c:v>5.3412841060453422</c:v>
                </c:pt>
                <c:pt idx="262">
                  <c:v>6.8103615944639113</c:v>
                </c:pt>
                <c:pt idx="263">
                  <c:v>6.5035934320949789</c:v>
                </c:pt>
                <c:pt idx="264">
                  <c:v>3.6584811736316216</c:v>
                </c:pt>
                <c:pt idx="265">
                  <c:v>4.852838189342088</c:v>
                </c:pt>
                <c:pt idx="266">
                  <c:v>4.6562121727095303</c:v>
                </c:pt>
                <c:pt idx="267">
                  <c:v>2.4322977702557358</c:v>
                </c:pt>
                <c:pt idx="268">
                  <c:v>4.9830129916465644</c:v>
                </c:pt>
                <c:pt idx="269">
                  <c:v>5.4834862563056799</c:v>
                </c:pt>
                <c:pt idx="270">
                  <c:v>6.9950851218400087</c:v>
                </c:pt>
                <c:pt idx="271">
                  <c:v>5.1652321816306372</c:v>
                </c:pt>
                <c:pt idx="272">
                  <c:v>6.3361595554060219</c:v>
                </c:pt>
                <c:pt idx="273">
                  <c:v>5.3948827066848484</c:v>
                </c:pt>
                <c:pt idx="274">
                  <c:v>5.782023617840478</c:v>
                </c:pt>
                <c:pt idx="275">
                  <c:v>5.0661357613021032</c:v>
                </c:pt>
                <c:pt idx="276">
                  <c:v>6.1930351285337988</c:v>
                </c:pt>
                <c:pt idx="277">
                  <c:v>7.2812513093702442</c:v>
                </c:pt>
                <c:pt idx="278">
                  <c:v>5.6283736339276196</c:v>
                </c:pt>
                <c:pt idx="279">
                  <c:v>5.5408523518397548</c:v>
                </c:pt>
                <c:pt idx="280">
                  <c:v>3.1161135370363566</c:v>
                </c:pt>
                <c:pt idx="281">
                  <c:v>2.0503331623556971</c:v>
                </c:pt>
                <c:pt idx="282">
                  <c:v>3.0697324178061214</c:v>
                </c:pt>
                <c:pt idx="283">
                  <c:v>3.9898291730137276</c:v>
                </c:pt>
                <c:pt idx="284">
                  <c:v>4.5661319727527383</c:v>
                </c:pt>
                <c:pt idx="285">
                  <c:v>7.4291598254645574</c:v>
                </c:pt>
                <c:pt idx="286">
                  <c:v>4.6380136735110806</c:v>
                </c:pt>
                <c:pt idx="287">
                  <c:v>4.4738687898601306</c:v>
                </c:pt>
                <c:pt idx="288">
                  <c:v>6.0262280983453582</c:v>
                </c:pt>
                <c:pt idx="289">
                  <c:v>2.6352905856128928</c:v>
                </c:pt>
                <c:pt idx="290">
                  <c:v>5.5312964853510529</c:v>
                </c:pt>
                <c:pt idx="291">
                  <c:v>4.5996531387870192</c:v>
                </c:pt>
                <c:pt idx="292">
                  <c:v>5.4233081142134232</c:v>
                </c:pt>
                <c:pt idx="293">
                  <c:v>3.7829034322973745</c:v>
                </c:pt>
                <c:pt idx="294">
                  <c:v>4.7246981138823214</c:v>
                </c:pt>
                <c:pt idx="295">
                  <c:v>5.4045416096582324</c:v>
                </c:pt>
                <c:pt idx="296">
                  <c:v>4.5678866715911246</c:v>
                </c:pt>
                <c:pt idx="297">
                  <c:v>6.3075357583709222</c:v>
                </c:pt>
                <c:pt idx="298">
                  <c:v>6.6427810755784016</c:v>
                </c:pt>
                <c:pt idx="299">
                  <c:v>6.0649529000943563</c:v>
                </c:pt>
                <c:pt idx="300">
                  <c:v>5.0639864246314588</c:v>
                </c:pt>
                <c:pt idx="301">
                  <c:v>5.811920875968088</c:v>
                </c:pt>
                <c:pt idx="302">
                  <c:v>5.8387550327474562</c:v>
                </c:pt>
                <c:pt idx="303">
                  <c:v>4.3909193800884445</c:v>
                </c:pt>
                <c:pt idx="304">
                  <c:v>5.2486755840395372</c:v>
                </c:pt>
                <c:pt idx="305">
                  <c:v>5.0883486072006594</c:v>
                </c:pt>
                <c:pt idx="306">
                  <c:v>5.4525533764540786</c:v>
                </c:pt>
                <c:pt idx="307">
                  <c:v>9.1084593018241691</c:v>
                </c:pt>
                <c:pt idx="308">
                  <c:v>6.4939097216501267</c:v>
                </c:pt>
                <c:pt idx="309">
                  <c:v>5.6281885383671373</c:v>
                </c:pt>
                <c:pt idx="310">
                  <c:v>5.8773490458337871</c:v>
                </c:pt>
                <c:pt idx="311">
                  <c:v>5.496826501991336</c:v>
                </c:pt>
                <c:pt idx="312">
                  <c:v>5.2786006320296615</c:v>
                </c:pt>
                <c:pt idx="313">
                  <c:v>5.7442232552230061</c:v>
                </c:pt>
                <c:pt idx="314">
                  <c:v>4.7098689416731698</c:v>
                </c:pt>
                <c:pt idx="315">
                  <c:v>5.4311345351598668</c:v>
                </c:pt>
                <c:pt idx="316">
                  <c:v>5.9657046412332289</c:v>
                </c:pt>
                <c:pt idx="317">
                  <c:v>4.6298026363709965</c:v>
                </c:pt>
                <c:pt idx="318">
                  <c:v>4.7634384213047394</c:v>
                </c:pt>
                <c:pt idx="319">
                  <c:v>6.8245660790392861</c:v>
                </c:pt>
                <c:pt idx="320">
                  <c:v>6.534329501555467</c:v>
                </c:pt>
                <c:pt idx="321">
                  <c:v>5.9831635167884993</c:v>
                </c:pt>
                <c:pt idx="322">
                  <c:v>3.1346618559576367</c:v>
                </c:pt>
                <c:pt idx="323">
                  <c:v>4.5016125871683599</c:v>
                </c:pt>
                <c:pt idx="324">
                  <c:v>4.4450004517571955</c:v>
                </c:pt>
                <c:pt idx="325">
                  <c:v>4.7726219847790396</c:v>
                </c:pt>
                <c:pt idx="326">
                  <c:v>3.1212447711877784</c:v>
                </c:pt>
                <c:pt idx="327">
                  <c:v>4.7295653202092254</c:v>
                </c:pt>
                <c:pt idx="328">
                  <c:v>4.6792837641017222</c:v>
                </c:pt>
                <c:pt idx="329">
                  <c:v>5.1563627626592243</c:v>
                </c:pt>
                <c:pt idx="330">
                  <c:v>8.14751000830395</c:v>
                </c:pt>
                <c:pt idx="331">
                  <c:v>4.3850655494372024</c:v>
                </c:pt>
                <c:pt idx="332">
                  <c:v>5.1283536397991574</c:v>
                </c:pt>
                <c:pt idx="333">
                  <c:v>7.0570533573133654</c:v>
                </c:pt>
                <c:pt idx="334">
                  <c:v>4.3060364255621497</c:v>
                </c:pt>
                <c:pt idx="335">
                  <c:v>3.9033698341625072</c:v>
                </c:pt>
                <c:pt idx="336">
                  <c:v>5.5465973799346138</c:v>
                </c:pt>
                <c:pt idx="337">
                  <c:v>5.2481830281025896</c:v>
                </c:pt>
                <c:pt idx="338">
                  <c:v>5.4057299611839023</c:v>
                </c:pt>
                <c:pt idx="339">
                  <c:v>6.9704170625496404</c:v>
                </c:pt>
                <c:pt idx="340">
                  <c:v>5.5328550123745917</c:v>
                </c:pt>
                <c:pt idx="341">
                  <c:v>6.8248410474535097</c:v>
                </c:pt>
                <c:pt idx="342">
                  <c:v>4.0197430210132907</c:v>
                </c:pt>
                <c:pt idx="343">
                  <c:v>2.2242498443906449</c:v>
                </c:pt>
                <c:pt idx="344">
                  <c:v>5.4378147720838541</c:v>
                </c:pt>
                <c:pt idx="345">
                  <c:v>5.4874539654519463</c:v>
                </c:pt>
                <c:pt idx="346">
                  <c:v>4.5248488534897877</c:v>
                </c:pt>
                <c:pt idx="347">
                  <c:v>2.9372507067701692</c:v>
                </c:pt>
                <c:pt idx="348">
                  <c:v>6.7436683966508273</c:v>
                </c:pt>
                <c:pt idx="349">
                  <c:v>5.9088498965588743</c:v>
                </c:pt>
                <c:pt idx="350">
                  <c:v>6.2392056842736503</c:v>
                </c:pt>
                <c:pt idx="351">
                  <c:v>4.539311946178195</c:v>
                </c:pt>
                <c:pt idx="352">
                  <c:v>5.146221898605889</c:v>
                </c:pt>
                <c:pt idx="353">
                  <c:v>7.333902137310373</c:v>
                </c:pt>
                <c:pt idx="354">
                  <c:v>5.0159469018504028</c:v>
                </c:pt>
                <c:pt idx="355">
                  <c:v>5.1988272730647287</c:v>
                </c:pt>
                <c:pt idx="356">
                  <c:v>5.9998300662616133</c:v>
                </c:pt>
                <c:pt idx="357">
                  <c:v>3.9491169160507571</c:v>
                </c:pt>
                <c:pt idx="358">
                  <c:v>4.489736849342199</c:v>
                </c:pt>
                <c:pt idx="359">
                  <c:v>8.23</c:v>
                </c:pt>
                <c:pt idx="360">
                  <c:v>6.0300096124037301</c:v>
                </c:pt>
                <c:pt idx="361">
                  <c:v>6.3206772538587526</c:v>
                </c:pt>
                <c:pt idx="362">
                  <c:v>4.4412398525361594</c:v>
                </c:pt>
                <c:pt idx="363">
                  <c:v>4.4628964292957836</c:v>
                </c:pt>
                <c:pt idx="364">
                  <c:v>4.0332534538355347</c:v>
                </c:pt>
                <c:pt idx="365">
                  <c:v>5.4081689234254293</c:v>
                </c:pt>
                <c:pt idx="366">
                  <c:v>5.5913074729364354</c:v>
                </c:pt>
                <c:pt idx="367">
                  <c:v>5.3122102054202776</c:v>
                </c:pt>
                <c:pt idx="368">
                  <c:v>4.9008577486650831</c:v>
                </c:pt>
                <c:pt idx="369">
                  <c:v>5.4172410015756176</c:v>
                </c:pt>
                <c:pt idx="370">
                  <c:v>4.1997352564544492</c:v>
                </c:pt>
                <c:pt idx="371">
                  <c:v>6.1006950083016527</c:v>
                </c:pt>
                <c:pt idx="372">
                  <c:v>4.6984494135776966</c:v>
                </c:pt>
                <c:pt idx="373">
                  <c:v>4.0143816405790265</c:v>
                </c:pt>
                <c:pt idx="374">
                  <c:v>5.499547662361822</c:v>
                </c:pt>
                <c:pt idx="375">
                  <c:v>4.2884489591396324</c:v>
                </c:pt>
                <c:pt idx="376">
                  <c:v>6.9629974507432832</c:v>
                </c:pt>
                <c:pt idx="377">
                  <c:v>4.588998558743385</c:v>
                </c:pt>
                <c:pt idx="378">
                  <c:v>2.1940719678352023</c:v>
                </c:pt>
                <c:pt idx="379">
                  <c:v>4.8864488406496651</c:v>
                </c:pt>
                <c:pt idx="380">
                  <c:v>4.0033234319412525</c:v>
                </c:pt>
                <c:pt idx="381">
                  <c:v>5.1330692845142822</c:v>
                </c:pt>
                <c:pt idx="382">
                  <c:v>5.1210160953712549</c:v>
                </c:pt>
                <c:pt idx="383">
                  <c:v>5.7260031399712226</c:v>
                </c:pt>
                <c:pt idx="384">
                  <c:v>4.925880295002167</c:v>
                </c:pt>
                <c:pt idx="385">
                  <c:v>6.500190705080894</c:v>
                </c:pt>
                <c:pt idx="386">
                  <c:v>4.3058130004047026</c:v>
                </c:pt>
                <c:pt idx="387">
                  <c:v>5.9572997933596117</c:v>
                </c:pt>
                <c:pt idx="388">
                  <c:v>2.9754125958248689</c:v>
                </c:pt>
                <c:pt idx="389">
                  <c:v>6.4605609946383353</c:v>
                </c:pt>
                <c:pt idx="390">
                  <c:v>6.7162321349249101</c:v>
                </c:pt>
                <c:pt idx="391">
                  <c:v>4.2095835689393883</c:v>
                </c:pt>
                <c:pt idx="392">
                  <c:v>7.1102921716457246</c:v>
                </c:pt>
                <c:pt idx="393">
                  <c:v>4.5016364196292411</c:v>
                </c:pt>
                <c:pt idx="394">
                  <c:v>6.5000730568963494</c:v>
                </c:pt>
                <c:pt idx="395">
                  <c:v>6.4957563898996975</c:v>
                </c:pt>
                <c:pt idx="396">
                  <c:v>4.9497651713275985</c:v>
                </c:pt>
                <c:pt idx="397">
                  <c:v>5.0018091436914291</c:v>
                </c:pt>
                <c:pt idx="398">
                  <c:v>4.2498366959377627</c:v>
                </c:pt>
                <c:pt idx="399">
                  <c:v>5.6037969341102265</c:v>
                </c:pt>
                <c:pt idx="400">
                  <c:v>3.4377125439720548</c:v>
                </c:pt>
                <c:pt idx="401">
                  <c:v>4.459368342837525</c:v>
                </c:pt>
                <c:pt idx="402">
                  <c:v>2.4829376006434947</c:v>
                </c:pt>
                <c:pt idx="403">
                  <c:v>6.3860790795460893</c:v>
                </c:pt>
                <c:pt idx="404">
                  <c:v>3.965947120859191</c:v>
                </c:pt>
                <c:pt idx="405">
                  <c:v>2.2153771844291663</c:v>
                </c:pt>
                <c:pt idx="406">
                  <c:v>6.2664920006136304</c:v>
                </c:pt>
                <c:pt idx="407">
                  <c:v>4.9916389865141682</c:v>
                </c:pt>
                <c:pt idx="408">
                  <c:v>6.5569310411434669</c:v>
                </c:pt>
                <c:pt idx="409">
                  <c:v>9.4448106638753284</c:v>
                </c:pt>
                <c:pt idx="410">
                  <c:v>8.0109416436939576</c:v>
                </c:pt>
                <c:pt idx="411">
                  <c:v>2.6569158697190671</c:v>
                </c:pt>
                <c:pt idx="412">
                  <c:v>4.9478127123821274</c:v>
                </c:pt>
                <c:pt idx="413">
                  <c:v>4.194097261610235</c:v>
                </c:pt>
                <c:pt idx="414">
                  <c:v>7.2935474911505702</c:v>
                </c:pt>
                <c:pt idx="415">
                  <c:v>3.5134505255064541</c:v>
                </c:pt>
                <c:pt idx="416">
                  <c:v>4.9235537217257406</c:v>
                </c:pt>
                <c:pt idx="417">
                  <c:v>6.5648709713741358</c:v>
                </c:pt>
                <c:pt idx="418">
                  <c:v>5.2183524352490913</c:v>
                </c:pt>
                <c:pt idx="419">
                  <c:v>3.2267661940846639</c:v>
                </c:pt>
                <c:pt idx="420">
                  <c:v>3.9666213586205887</c:v>
                </c:pt>
                <c:pt idx="421">
                  <c:v>5.2856645541391289</c:v>
                </c:pt>
                <c:pt idx="422">
                  <c:v>6.1879016948114405</c:v>
                </c:pt>
                <c:pt idx="423">
                  <c:v>2.6776506942440772</c:v>
                </c:pt>
                <c:pt idx="424">
                  <c:v>5.1578348605427022</c:v>
                </c:pt>
                <c:pt idx="425">
                  <c:v>4.4552042247109025</c:v>
                </c:pt>
                <c:pt idx="426">
                  <c:v>2.7106338255617142</c:v>
                </c:pt>
                <c:pt idx="427">
                  <c:v>6.2560765084169203</c:v>
                </c:pt>
                <c:pt idx="428">
                  <c:v>6.1222922294872495</c:v>
                </c:pt>
                <c:pt idx="429">
                  <c:v>3.8319321808868461</c:v>
                </c:pt>
                <c:pt idx="430">
                  <c:v>3.4774012947233732</c:v>
                </c:pt>
                <c:pt idx="431">
                  <c:v>5.7034541882853675</c:v>
                </c:pt>
                <c:pt idx="432">
                  <c:v>5.3126733320148105</c:v>
                </c:pt>
                <c:pt idx="433">
                  <c:v>5.3406089584714067</c:v>
                </c:pt>
                <c:pt idx="434">
                  <c:v>9.5299999999999994</c:v>
                </c:pt>
                <c:pt idx="435">
                  <c:v>4.6907884996118909</c:v>
                </c:pt>
                <c:pt idx="436">
                  <c:v>5.7282863783711786</c:v>
                </c:pt>
                <c:pt idx="437">
                  <c:v>3.7932954768146168</c:v>
                </c:pt>
                <c:pt idx="438">
                  <c:v>4.7259727597699772</c:v>
                </c:pt>
                <c:pt idx="439">
                  <c:v>5.0445356492360425</c:v>
                </c:pt>
                <c:pt idx="440">
                  <c:v>6.7928751592330423</c:v>
                </c:pt>
                <c:pt idx="441">
                  <c:v>6.1314927447632384</c:v>
                </c:pt>
                <c:pt idx="442">
                  <c:v>6.1551949373157786</c:v>
                </c:pt>
                <c:pt idx="443">
                  <c:v>3.727042940745672</c:v>
                </c:pt>
                <c:pt idx="444">
                  <c:v>6.0085351969936331</c:v>
                </c:pt>
                <c:pt idx="445">
                  <c:v>3.7795146617297393</c:v>
                </c:pt>
                <c:pt idx="446">
                  <c:v>5.5790503055107834</c:v>
                </c:pt>
                <c:pt idx="447">
                  <c:v>5.6154651915575569</c:v>
                </c:pt>
                <c:pt idx="448">
                  <c:v>4.8589694077342775</c:v>
                </c:pt>
                <c:pt idx="449">
                  <c:v>5.2290701426624997</c:v>
                </c:pt>
                <c:pt idx="450">
                  <c:v>6.0538095069978288</c:v>
                </c:pt>
                <c:pt idx="451">
                  <c:v>6.7215514259598343</c:v>
                </c:pt>
                <c:pt idx="452">
                  <c:v>6.098578639556278</c:v>
                </c:pt>
                <c:pt idx="453">
                  <c:v>5.9481165773845719</c:v>
                </c:pt>
                <c:pt idx="454">
                  <c:v>5.5888754658147226</c:v>
                </c:pt>
                <c:pt idx="455">
                  <c:v>4.799581460593096</c:v>
                </c:pt>
                <c:pt idx="456">
                  <c:v>3.7986766078037473</c:v>
                </c:pt>
                <c:pt idx="457">
                  <c:v>2.0551760570817503</c:v>
                </c:pt>
                <c:pt idx="458">
                  <c:v>4.4333154045172858</c:v>
                </c:pt>
                <c:pt idx="459">
                  <c:v>4.3244796936800434</c:v>
                </c:pt>
                <c:pt idx="460">
                  <c:v>4.5539704625662196</c:v>
                </c:pt>
                <c:pt idx="461">
                  <c:v>4.8700631652957576</c:v>
                </c:pt>
                <c:pt idx="462">
                  <c:v>5.283636761855905</c:v>
                </c:pt>
                <c:pt idx="463">
                  <c:v>4.1314758599034294</c:v>
                </c:pt>
                <c:pt idx="464">
                  <c:v>4.7711677634240566</c:v>
                </c:pt>
                <c:pt idx="465">
                  <c:v>4.0980940354553148</c:v>
                </c:pt>
                <c:pt idx="466">
                  <c:v>4.8559782478229092</c:v>
                </c:pt>
                <c:pt idx="467">
                  <c:v>3.3327509957254118</c:v>
                </c:pt>
                <c:pt idx="468">
                  <c:v>5.4345275243247828</c:v>
                </c:pt>
                <c:pt idx="469">
                  <c:v>5.3959097583949696</c:v>
                </c:pt>
                <c:pt idx="470">
                  <c:v>5.0651157968095113</c:v>
                </c:pt>
                <c:pt idx="471">
                  <c:v>4.9976000458228551</c:v>
                </c:pt>
                <c:pt idx="472">
                  <c:v>5.6870122419517424</c:v>
                </c:pt>
                <c:pt idx="473">
                  <c:v>6.585148586059228</c:v>
                </c:pt>
                <c:pt idx="474">
                  <c:v>4.268409047067987</c:v>
                </c:pt>
                <c:pt idx="475">
                  <c:v>3.9360935900663692</c:v>
                </c:pt>
                <c:pt idx="476">
                  <c:v>6.4882129166990543</c:v>
                </c:pt>
                <c:pt idx="477">
                  <c:v>6.0691800514375913</c:v>
                </c:pt>
                <c:pt idx="478">
                  <c:v>4.8898533487170752</c:v>
                </c:pt>
                <c:pt idx="479">
                  <c:v>5.6518634215086827</c:v>
                </c:pt>
                <c:pt idx="480">
                  <c:v>4.265807962976834</c:v>
                </c:pt>
                <c:pt idx="481">
                  <c:v>5.2568509832700618</c:v>
                </c:pt>
                <c:pt idx="482">
                  <c:v>6.2440323309394161</c:v>
                </c:pt>
                <c:pt idx="483">
                  <c:v>5.1570452583369262</c:v>
                </c:pt>
                <c:pt idx="484">
                  <c:v>7.4986958980404657</c:v>
                </c:pt>
                <c:pt idx="485">
                  <c:v>4.6693133687651702</c:v>
                </c:pt>
                <c:pt idx="486">
                  <c:v>4.1593499582158691</c:v>
                </c:pt>
                <c:pt idx="487">
                  <c:v>5.173078660557441</c:v>
                </c:pt>
                <c:pt idx="488">
                  <c:v>7.2500987091896381</c:v>
                </c:pt>
                <c:pt idx="489">
                  <c:v>3.8796891884086682</c:v>
                </c:pt>
                <c:pt idx="490">
                  <c:v>4.7400800156528557</c:v>
                </c:pt>
                <c:pt idx="491">
                  <c:v>5.4034140647094064</c:v>
                </c:pt>
                <c:pt idx="492">
                  <c:v>5.5123329622005173</c:v>
                </c:pt>
                <c:pt idx="493">
                  <c:v>6.0150879017094869</c:v>
                </c:pt>
                <c:pt idx="494">
                  <c:v>6.1982003293256689</c:v>
                </c:pt>
                <c:pt idx="495">
                  <c:v>4.6895484962906888</c:v>
                </c:pt>
                <c:pt idx="496">
                  <c:v>4.2274919865075429</c:v>
                </c:pt>
                <c:pt idx="497">
                  <c:v>5.0667298917112751</c:v>
                </c:pt>
                <c:pt idx="498">
                  <c:v>7.3810185239716128</c:v>
                </c:pt>
                <c:pt idx="499">
                  <c:v>4.8424127267086323</c:v>
                </c:pt>
                <c:pt idx="500">
                  <c:v>7.3116397429266309</c:v>
                </c:pt>
                <c:pt idx="501">
                  <c:v>6.6292262637580954</c:v>
                </c:pt>
                <c:pt idx="502">
                  <c:v>7.5322463012745313</c:v>
                </c:pt>
                <c:pt idx="503">
                  <c:v>9.236577783315532</c:v>
                </c:pt>
                <c:pt idx="504">
                  <c:v>4.3047478074051817</c:v>
                </c:pt>
                <c:pt idx="505">
                  <c:v>5.7816692375734311</c:v>
                </c:pt>
                <c:pt idx="506">
                  <c:v>6.1602302905061004</c:v>
                </c:pt>
                <c:pt idx="507">
                  <c:v>6.3412234449020595</c:v>
                </c:pt>
                <c:pt idx="508">
                  <c:v>7.3888545191187864</c:v>
                </c:pt>
                <c:pt idx="509">
                  <c:v>6.9905912760882742</c:v>
                </c:pt>
                <c:pt idx="510">
                  <c:v>3.1162716721322785</c:v>
                </c:pt>
                <c:pt idx="511">
                  <c:v>4.9750384043048665</c:v>
                </c:pt>
                <c:pt idx="512">
                  <c:v>3.0898682861492457</c:v>
                </c:pt>
                <c:pt idx="513">
                  <c:v>7.4683864591629465</c:v>
                </c:pt>
                <c:pt idx="514">
                  <c:v>5.1576223322109271</c:v>
                </c:pt>
                <c:pt idx="515">
                  <c:v>5.638514609501561</c:v>
                </c:pt>
                <c:pt idx="516">
                  <c:v>4.130894004470016</c:v>
                </c:pt>
                <c:pt idx="517">
                  <c:v>6.3882053087304724</c:v>
                </c:pt>
                <c:pt idx="518">
                  <c:v>4.3916365636802741</c:v>
                </c:pt>
                <c:pt idx="519">
                  <c:v>5.6126637770328855</c:v>
                </c:pt>
                <c:pt idx="520">
                  <c:v>5.9149032023700228</c:v>
                </c:pt>
                <c:pt idx="521">
                  <c:v>5.230266909569667</c:v>
                </c:pt>
                <c:pt idx="522">
                  <c:v>7.0584736331636293</c:v>
                </c:pt>
                <c:pt idx="523">
                  <c:v>5.3104594020371012</c:v>
                </c:pt>
                <c:pt idx="524">
                  <c:v>5.0856213736910272</c:v>
                </c:pt>
                <c:pt idx="525">
                  <c:v>7.5474123190918654</c:v>
                </c:pt>
                <c:pt idx="526">
                  <c:v>6.9846233781217286</c:v>
                </c:pt>
                <c:pt idx="527">
                  <c:v>5.9943445032364675</c:v>
                </c:pt>
                <c:pt idx="528">
                  <c:v>8.2495607990737163</c:v>
                </c:pt>
                <c:pt idx="529">
                  <c:v>5.9413465241395222</c:v>
                </c:pt>
                <c:pt idx="530">
                  <c:v>5.3019153022250158</c:v>
                </c:pt>
                <c:pt idx="531">
                  <c:v>5.9924532129252821</c:v>
                </c:pt>
                <c:pt idx="532">
                  <c:v>5.3617086882420493</c:v>
                </c:pt>
                <c:pt idx="533">
                  <c:v>6.7215043309991644</c:v>
                </c:pt>
                <c:pt idx="534">
                  <c:v>5.683872482703654</c:v>
                </c:pt>
                <c:pt idx="535">
                  <c:v>4.9480418481763797</c:v>
                </c:pt>
                <c:pt idx="536">
                  <c:v>3.8622022550538126</c:v>
                </c:pt>
                <c:pt idx="537">
                  <c:v>4.8381634499490893</c:v>
                </c:pt>
                <c:pt idx="538">
                  <c:v>5.9465514124982439</c:v>
                </c:pt>
                <c:pt idx="539">
                  <c:v>4.4624838207750583</c:v>
                </c:pt>
                <c:pt idx="540">
                  <c:v>5.6995145444234172</c:v>
                </c:pt>
                <c:pt idx="541">
                  <c:v>7.7643543505128774</c:v>
                </c:pt>
                <c:pt idx="542">
                  <c:v>5.0769363366236799</c:v>
                </c:pt>
                <c:pt idx="543">
                  <c:v>3.5015767661640771</c:v>
                </c:pt>
                <c:pt idx="544">
                  <c:v>5.8202990351499624</c:v>
                </c:pt>
                <c:pt idx="545">
                  <c:v>4.5765282505646088</c:v>
                </c:pt>
                <c:pt idx="546">
                  <c:v>5.443277727705305</c:v>
                </c:pt>
                <c:pt idx="547">
                  <c:v>5.719397686118926</c:v>
                </c:pt>
                <c:pt idx="548">
                  <c:v>3.9162533853910921</c:v>
                </c:pt>
                <c:pt idx="549">
                  <c:v>6.7810648009743195</c:v>
                </c:pt>
                <c:pt idx="550">
                  <c:v>5.9301363338790694</c:v>
                </c:pt>
                <c:pt idx="551">
                  <c:v>6.2847288763172759</c:v>
                </c:pt>
                <c:pt idx="552">
                  <c:v>3.5241301015999351</c:v>
                </c:pt>
                <c:pt idx="553">
                  <c:v>7.0988081034069372</c:v>
                </c:pt>
                <c:pt idx="554">
                  <c:v>4.7723223158699639</c:v>
                </c:pt>
                <c:pt idx="555">
                  <c:v>7.1789523645005557</c:v>
                </c:pt>
                <c:pt idx="556">
                  <c:v>3.7286821070025913</c:v>
                </c:pt>
                <c:pt idx="557">
                  <c:v>6.095039508447079</c:v>
                </c:pt>
                <c:pt idx="558">
                  <c:v>6.7038748020905876</c:v>
                </c:pt>
                <c:pt idx="559">
                  <c:v>5.5834561463394641</c:v>
                </c:pt>
                <c:pt idx="560">
                  <c:v>6.7252874460686387</c:v>
                </c:pt>
                <c:pt idx="561">
                  <c:v>6.2986323880090005</c:v>
                </c:pt>
                <c:pt idx="562">
                  <c:v>6.0442298329701769</c:v>
                </c:pt>
                <c:pt idx="563">
                  <c:v>7.7790214544299676</c:v>
                </c:pt>
                <c:pt idx="564">
                  <c:v>6.696047379948201</c:v>
                </c:pt>
                <c:pt idx="565">
                  <c:v>5.3417938774957729</c:v>
                </c:pt>
                <c:pt idx="566">
                  <c:v>5.9867479994513317</c:v>
                </c:pt>
                <c:pt idx="567">
                  <c:v>5.43558620576861</c:v>
                </c:pt>
                <c:pt idx="568">
                  <c:v>5.9015683529043574</c:v>
                </c:pt>
                <c:pt idx="569">
                  <c:v>3.7413372242643215</c:v>
                </c:pt>
                <c:pt idx="570">
                  <c:v>5.7174668237256201</c:v>
                </c:pt>
                <c:pt idx="571">
                  <c:v>4.6473729867841387</c:v>
                </c:pt>
                <c:pt idx="572">
                  <c:v>3.8871667860989851</c:v>
                </c:pt>
                <c:pt idx="573">
                  <c:v>7.5274704446104597</c:v>
                </c:pt>
                <c:pt idx="574">
                  <c:v>5.3772322641901091</c:v>
                </c:pt>
                <c:pt idx="575">
                  <c:v>6.3182904089562228</c:v>
                </c:pt>
                <c:pt idx="576">
                  <c:v>6.28472137889427</c:v>
                </c:pt>
                <c:pt idx="577">
                  <c:v>7.8894047672767078</c:v>
                </c:pt>
                <c:pt idx="578">
                  <c:v>6.7760709372286003</c:v>
                </c:pt>
                <c:pt idx="579">
                  <c:v>7.292649584563935</c:v>
                </c:pt>
                <c:pt idx="580">
                  <c:v>6.741541169553769</c:v>
                </c:pt>
                <c:pt idx="581">
                  <c:v>6.5705099705271177</c:v>
                </c:pt>
                <c:pt idx="582">
                  <c:v>4.8766734166348629</c:v>
                </c:pt>
                <c:pt idx="583">
                  <c:v>3.699290603632623</c:v>
                </c:pt>
                <c:pt idx="584">
                  <c:v>5.7882122332814196</c:v>
                </c:pt>
                <c:pt idx="585">
                  <c:v>3.8098205123280064</c:v>
                </c:pt>
                <c:pt idx="586">
                  <c:v>3.1957981226973522</c:v>
                </c:pt>
                <c:pt idx="587">
                  <c:v>4.2207129525307092</c:v>
                </c:pt>
                <c:pt idx="588">
                  <c:v>5.8072377425171826</c:v>
                </c:pt>
                <c:pt idx="589">
                  <c:v>5.8912771737241441</c:v>
                </c:pt>
                <c:pt idx="590">
                  <c:v>6.039923311087672</c:v>
                </c:pt>
                <c:pt idx="591">
                  <c:v>5.1073559848502939</c:v>
                </c:pt>
                <c:pt idx="592">
                  <c:v>4.3137471643329537</c:v>
                </c:pt>
                <c:pt idx="593">
                  <c:v>5.0833413752301082</c:v>
                </c:pt>
                <c:pt idx="594">
                  <c:v>5.5393245952234889</c:v>
                </c:pt>
                <c:pt idx="595">
                  <c:v>6.2307705093375949</c:v>
                </c:pt>
                <c:pt idx="596">
                  <c:v>7.0852474378946031</c:v>
                </c:pt>
                <c:pt idx="597">
                  <c:v>5.2157748058651627</c:v>
                </c:pt>
                <c:pt idx="598">
                  <c:v>5.9908268765289607</c:v>
                </c:pt>
                <c:pt idx="599">
                  <c:v>6.1859614093768078</c:v>
                </c:pt>
                <c:pt idx="600">
                  <c:v>6.6282346525063627</c:v>
                </c:pt>
                <c:pt idx="601">
                  <c:v>5.1511301555651752</c:v>
                </c:pt>
                <c:pt idx="602">
                  <c:v>5.314810211576785</c:v>
                </c:pt>
                <c:pt idx="603">
                  <c:v>7.5041315695628672</c:v>
                </c:pt>
                <c:pt idx="604">
                  <c:v>4.1114775431226329</c:v>
                </c:pt>
                <c:pt idx="605">
                  <c:v>5.3247247427983755</c:v>
                </c:pt>
                <c:pt idx="606">
                  <c:v>4.4464578314214815</c:v>
                </c:pt>
                <c:pt idx="607">
                  <c:v>5.2629755954732289</c:v>
                </c:pt>
                <c:pt idx="608">
                  <c:v>4.6566984758872856</c:v>
                </c:pt>
                <c:pt idx="609">
                  <c:v>7.13291124119079</c:v>
                </c:pt>
                <c:pt idx="610">
                  <c:v>7.0564476209946383</c:v>
                </c:pt>
                <c:pt idx="611">
                  <c:v>3.3426419899956716</c:v>
                </c:pt>
                <c:pt idx="612">
                  <c:v>8.2161745298896314</c:v>
                </c:pt>
                <c:pt idx="613">
                  <c:v>5.6315637814831039</c:v>
                </c:pt>
                <c:pt idx="614">
                  <c:v>5.7201460390122421</c:v>
                </c:pt>
                <c:pt idx="615">
                  <c:v>4.1056480797630055</c:v>
                </c:pt>
                <c:pt idx="616">
                  <c:v>3.7975205481017555</c:v>
                </c:pt>
                <c:pt idx="617">
                  <c:v>7.1517879073723929</c:v>
                </c:pt>
                <c:pt idx="618">
                  <c:v>7.0340603595862028</c:v>
                </c:pt>
                <c:pt idx="619">
                  <c:v>6.1584330580618669</c:v>
                </c:pt>
                <c:pt idx="620">
                  <c:v>7.7653167918267867</c:v>
                </c:pt>
                <c:pt idx="621">
                  <c:v>7.1986390354567966</c:v>
                </c:pt>
                <c:pt idx="622">
                  <c:v>5.6647264026474078</c:v>
                </c:pt>
                <c:pt idx="623">
                  <c:v>4.0439247635731768</c:v>
                </c:pt>
                <c:pt idx="624">
                  <c:v>7.5036401656157556</c:v>
                </c:pt>
                <c:pt idx="625">
                  <c:v>5.7652869763451031</c:v>
                </c:pt>
                <c:pt idx="626">
                  <c:v>4.528374879947898</c:v>
                </c:pt>
                <c:pt idx="627">
                  <c:v>5.4117568316351923</c:v>
                </c:pt>
                <c:pt idx="628">
                  <c:v>7.4892052573917605</c:v>
                </c:pt>
                <c:pt idx="629">
                  <c:v>6.1977728612348182</c:v>
                </c:pt>
                <c:pt idx="630">
                  <c:v>3.2217077778738146</c:v>
                </c:pt>
                <c:pt idx="631">
                  <c:v>5.0510784386931773</c:v>
                </c:pt>
                <c:pt idx="632">
                  <c:v>6.1541220202571632</c:v>
                </c:pt>
                <c:pt idx="633">
                  <c:v>3.3920542346745073</c:v>
                </c:pt>
                <c:pt idx="634">
                  <c:v>6.5218795828562186</c:v>
                </c:pt>
                <c:pt idx="635">
                  <c:v>5.9461062916303637</c:v>
                </c:pt>
                <c:pt idx="636">
                  <c:v>5.7828017802031315</c:v>
                </c:pt>
                <c:pt idx="637">
                  <c:v>6.2284293637658221</c:v>
                </c:pt>
                <c:pt idx="638">
                  <c:v>5.9611467400235405</c:v>
                </c:pt>
                <c:pt idx="639">
                  <c:v>6.3052473257567314</c:v>
                </c:pt>
                <c:pt idx="640">
                  <c:v>7.4181768950093145</c:v>
                </c:pt>
                <c:pt idx="641">
                  <c:v>4.9315607584849372</c:v>
                </c:pt>
                <c:pt idx="642">
                  <c:v>8.2241487800156001</c:v>
                </c:pt>
                <c:pt idx="643">
                  <c:v>4.9134695478849224</c:v>
                </c:pt>
                <c:pt idx="644">
                  <c:v>6.298908171367092</c:v>
                </c:pt>
                <c:pt idx="645">
                  <c:v>6.6361100477270325</c:v>
                </c:pt>
                <c:pt idx="646">
                  <c:v>3.7192397496650234</c:v>
                </c:pt>
                <c:pt idx="647">
                  <c:v>5.1482906059995397</c:v>
                </c:pt>
                <c:pt idx="648">
                  <c:v>7.3721924388704485</c:v>
                </c:pt>
                <c:pt idx="649">
                  <c:v>5.2245568411904504</c:v>
                </c:pt>
                <c:pt idx="650">
                  <c:v>4.8326721172088662</c:v>
                </c:pt>
                <c:pt idx="651">
                  <c:v>5.1138731169436715</c:v>
                </c:pt>
                <c:pt idx="652">
                  <c:v>5.9357563899425969</c:v>
                </c:pt>
                <c:pt idx="653">
                  <c:v>8.5111840248504631</c:v>
                </c:pt>
                <c:pt idx="654">
                  <c:v>6.6195549282817163</c:v>
                </c:pt>
                <c:pt idx="655">
                  <c:v>6.5534586624328748</c:v>
                </c:pt>
                <c:pt idx="656">
                  <c:v>6.9291653715089101</c:v>
                </c:pt>
                <c:pt idx="657">
                  <c:v>8.6047397353799919</c:v>
                </c:pt>
                <c:pt idx="658">
                  <c:v>6.1542535243776051</c:v>
                </c:pt>
                <c:pt idx="659">
                  <c:v>6.7377096489049881</c:v>
                </c:pt>
                <c:pt idx="660">
                  <c:v>5.5598991871493535</c:v>
                </c:pt>
                <c:pt idx="661">
                  <c:v>6.8614606403137097</c:v>
                </c:pt>
                <c:pt idx="662">
                  <c:v>7.9840052914671693</c:v>
                </c:pt>
                <c:pt idx="663">
                  <c:v>6.2711420171536325</c:v>
                </c:pt>
                <c:pt idx="664">
                  <c:v>7.0711155865025717</c:v>
                </c:pt>
                <c:pt idx="665">
                  <c:v>2.5</c:v>
                </c:pt>
                <c:pt idx="666">
                  <c:v>5.387257340781991</c:v>
                </c:pt>
                <c:pt idx="667">
                  <c:v>6.5683646286407784</c:v>
                </c:pt>
                <c:pt idx="668">
                  <c:v>7.6290894677736896</c:v>
                </c:pt>
                <c:pt idx="669">
                  <c:v>6.5413822101561374</c:v>
                </c:pt>
                <c:pt idx="670">
                  <c:v>6.9935471669390807</c:v>
                </c:pt>
                <c:pt idx="671">
                  <c:v>7.8191142649708363</c:v>
                </c:pt>
                <c:pt idx="672">
                  <c:v>8.7393390778956874</c:v>
                </c:pt>
                <c:pt idx="673">
                  <c:v>5.103238208735914</c:v>
                </c:pt>
                <c:pt idx="674">
                  <c:v>6.7434604912701621</c:v>
                </c:pt>
                <c:pt idx="675">
                  <c:v>6.0407760446757086</c:v>
                </c:pt>
                <c:pt idx="676">
                  <c:v>6.6552585514251401</c:v>
                </c:pt>
                <c:pt idx="677">
                  <c:v>6.2598174021744057</c:v>
                </c:pt>
                <c:pt idx="678">
                  <c:v>3.687479781402641</c:v>
                </c:pt>
                <c:pt idx="679">
                  <c:v>8.0830417186554087</c:v>
                </c:pt>
                <c:pt idx="680">
                  <c:v>6.8362250023514095</c:v>
                </c:pt>
                <c:pt idx="681">
                  <c:v>6.8690858995590336</c:v>
                </c:pt>
                <c:pt idx="682">
                  <c:v>6.6686061167686672</c:v>
                </c:pt>
                <c:pt idx="683">
                  <c:v>6.9296963665734701</c:v>
                </c:pt>
                <c:pt idx="684">
                  <c:v>3.2140573093161846</c:v>
                </c:pt>
                <c:pt idx="685">
                  <c:v>5.9789474394675741</c:v>
                </c:pt>
                <c:pt idx="686">
                  <c:v>8.7431580476735569</c:v>
                </c:pt>
                <c:pt idx="687">
                  <c:v>5.0640796053586907</c:v>
                </c:pt>
                <c:pt idx="688">
                  <c:v>5.7815278869657742</c:v>
                </c:pt>
                <c:pt idx="689">
                  <c:v>3.7300388524195522</c:v>
                </c:pt>
                <c:pt idx="690">
                  <c:v>5.7505203522343171</c:v>
                </c:pt>
                <c:pt idx="691">
                  <c:v>4.8681292362700797</c:v>
                </c:pt>
                <c:pt idx="692">
                  <c:v>7.5636289160646752</c:v>
                </c:pt>
                <c:pt idx="693">
                  <c:v>6.1834593606637629</c:v>
                </c:pt>
                <c:pt idx="694">
                  <c:v>6.5682017149692458</c:v>
                </c:pt>
                <c:pt idx="695">
                  <c:v>5.5684436851645946</c:v>
                </c:pt>
                <c:pt idx="696">
                  <c:v>4.6386719810920818</c:v>
                </c:pt>
                <c:pt idx="697">
                  <c:v>7.0954237222096577</c:v>
                </c:pt>
                <c:pt idx="698">
                  <c:v>4.9377631210886461</c:v>
                </c:pt>
                <c:pt idx="699">
                  <c:v>5.4856541597236337</c:v>
                </c:pt>
                <c:pt idx="700">
                  <c:v>5.801636107848557</c:v>
                </c:pt>
                <c:pt idx="701">
                  <c:v>7.9204925659824639</c:v>
                </c:pt>
                <c:pt idx="702">
                  <c:v>8.112833457730023</c:v>
                </c:pt>
                <c:pt idx="703">
                  <c:v>6.0585518902215325</c:v>
                </c:pt>
                <c:pt idx="704">
                  <c:v>6.7513930861485543</c:v>
                </c:pt>
                <c:pt idx="705">
                  <c:v>5.7420223989590164</c:v>
                </c:pt>
                <c:pt idx="706">
                  <c:v>7.2687487215023809</c:v>
                </c:pt>
                <c:pt idx="707">
                  <c:v>6.6868310415553296</c:v>
                </c:pt>
                <c:pt idx="708">
                  <c:v>7.1918278274289991</c:v>
                </c:pt>
                <c:pt idx="709">
                  <c:v>2.0350000000000001</c:v>
                </c:pt>
                <c:pt idx="710">
                  <c:v>5.3994219031071315</c:v>
                </c:pt>
                <c:pt idx="711">
                  <c:v>8.7641119035738129</c:v>
                </c:pt>
                <c:pt idx="712">
                  <c:v>5.8491284116090041</c:v>
                </c:pt>
                <c:pt idx="713">
                  <c:v>7.5175317196415303</c:v>
                </c:pt>
                <c:pt idx="714">
                  <c:v>5.5542726948138341</c:v>
                </c:pt>
                <c:pt idx="715">
                  <c:v>5.7867850582768687</c:v>
                </c:pt>
                <c:pt idx="716">
                  <c:v>9.3344330010241716</c:v>
                </c:pt>
                <c:pt idx="717">
                  <c:v>6.7282904832752468</c:v>
                </c:pt>
                <c:pt idx="718">
                  <c:v>6.8654667521594535</c:v>
                </c:pt>
                <c:pt idx="719">
                  <c:v>9.9674890120466468</c:v>
                </c:pt>
                <c:pt idx="720">
                  <c:v>7.0466163169567801</c:v>
                </c:pt>
                <c:pt idx="721">
                  <c:v>7.4432115885977286</c:v>
                </c:pt>
                <c:pt idx="722">
                  <c:v>6.3670153712877733</c:v>
                </c:pt>
                <c:pt idx="723">
                  <c:v>7.0159446745334186</c:v>
                </c:pt>
                <c:pt idx="724">
                  <c:v>5.5419909207500284</c:v>
                </c:pt>
                <c:pt idx="725">
                  <c:v>6.5553573163183358</c:v>
                </c:pt>
                <c:pt idx="726">
                  <c:v>5.0653742750610773</c:v>
                </c:pt>
                <c:pt idx="727">
                  <c:v>5.7102238418165827</c:v>
                </c:pt>
                <c:pt idx="728">
                  <c:v>6.8079886455348149</c:v>
                </c:pt>
                <c:pt idx="729">
                  <c:v>5.8046796805562106</c:v>
                </c:pt>
                <c:pt idx="730">
                  <c:v>4.9517398635519356</c:v>
                </c:pt>
                <c:pt idx="731">
                  <c:v>7.413579334416732</c:v>
                </c:pt>
                <c:pt idx="732">
                  <c:v>8.2020418686230059</c:v>
                </c:pt>
                <c:pt idx="733">
                  <c:v>6.5134146868926699</c:v>
                </c:pt>
                <c:pt idx="734">
                  <c:v>9.503853910432003</c:v>
                </c:pt>
                <c:pt idx="735">
                  <c:v>4.5993649988960135</c:v>
                </c:pt>
                <c:pt idx="736">
                  <c:v>8.7155107034438544</c:v>
                </c:pt>
                <c:pt idx="737">
                  <c:v>6.1149526928863329</c:v>
                </c:pt>
                <c:pt idx="738">
                  <c:v>6.9123986437836518</c:v>
                </c:pt>
                <c:pt idx="739">
                  <c:v>7.5786611191458819</c:v>
                </c:pt>
                <c:pt idx="740">
                  <c:v>7.0131411032089286</c:v>
                </c:pt>
                <c:pt idx="741">
                  <c:v>6.9934371948412037</c:v>
                </c:pt>
                <c:pt idx="742">
                  <c:v>4.5296978193122737</c:v>
                </c:pt>
                <c:pt idx="743">
                  <c:v>7.0819359340800876</c:v>
                </c:pt>
                <c:pt idx="744">
                  <c:v>10.215478972818389</c:v>
                </c:pt>
                <c:pt idx="745">
                  <c:v>8.0028338282306226</c:v>
                </c:pt>
                <c:pt idx="746">
                  <c:v>8.456083657447266</c:v>
                </c:pt>
                <c:pt idx="747">
                  <c:v>5.0072332884203306</c:v>
                </c:pt>
                <c:pt idx="748">
                  <c:v>4.4089141347407086</c:v>
                </c:pt>
                <c:pt idx="749">
                  <c:v>6.0599408969657622</c:v>
                </c:pt>
                <c:pt idx="750">
                  <c:v>8.1689180466434319</c:v>
                </c:pt>
                <c:pt idx="751">
                  <c:v>7.153756983790247</c:v>
                </c:pt>
                <c:pt idx="752">
                  <c:v>7.9192253944631412</c:v>
                </c:pt>
                <c:pt idx="753">
                  <c:v>5.6415463729858368</c:v>
                </c:pt>
                <c:pt idx="754">
                  <c:v>9.2388608791585654</c:v>
                </c:pt>
                <c:pt idx="755">
                  <c:v>3.6788854496340146</c:v>
                </c:pt>
                <c:pt idx="756">
                  <c:v>6.5655295018734021</c:v>
                </c:pt>
                <c:pt idx="757">
                  <c:v>8.5367119868284433</c:v>
                </c:pt>
                <c:pt idx="758">
                  <c:v>6.8398388523102183</c:v>
                </c:pt>
                <c:pt idx="759">
                  <c:v>7.4307391176762616</c:v>
                </c:pt>
                <c:pt idx="760">
                  <c:v>6.102795207410507</c:v>
                </c:pt>
                <c:pt idx="761">
                  <c:v>7.7908662322640172</c:v>
                </c:pt>
                <c:pt idx="762">
                  <c:v>2.6950000000000003</c:v>
                </c:pt>
                <c:pt idx="763">
                  <c:v>9.8114474360848636</c:v>
                </c:pt>
                <c:pt idx="764">
                  <c:v>7.8617904104114684</c:v>
                </c:pt>
                <c:pt idx="765">
                  <c:v>8.022456463475816</c:v>
                </c:pt>
                <c:pt idx="766">
                  <c:v>6.2647841894909835</c:v>
                </c:pt>
                <c:pt idx="767">
                  <c:v>5.9961305536865392</c:v>
                </c:pt>
                <c:pt idx="768">
                  <c:v>9.3889945033596263</c:v>
                </c:pt>
                <c:pt idx="769">
                  <c:v>6.5050459065598787</c:v>
                </c:pt>
                <c:pt idx="770">
                  <c:v>6.9663514321994597</c:v>
                </c:pt>
                <c:pt idx="771">
                  <c:v>8.1275228274020765</c:v>
                </c:pt>
                <c:pt idx="772">
                  <c:v>5.9996546366671284</c:v>
                </c:pt>
                <c:pt idx="773">
                  <c:v>6.5376531757371055</c:v>
                </c:pt>
                <c:pt idx="774">
                  <c:v>5.4130815196458766</c:v>
                </c:pt>
                <c:pt idx="775">
                  <c:v>7.0126217632588341</c:v>
                </c:pt>
                <c:pt idx="776">
                  <c:v>6.0745162585430004</c:v>
                </c:pt>
                <c:pt idx="777">
                  <c:v>7.6869307706136407</c:v>
                </c:pt>
                <c:pt idx="778">
                  <c:v>8.7230283092275371</c:v>
                </c:pt>
                <c:pt idx="779">
                  <c:v>4.7508921445859018</c:v>
                </c:pt>
                <c:pt idx="780">
                  <c:v>7.470481500309992</c:v>
                </c:pt>
                <c:pt idx="781">
                  <c:v>6.2290038781205075</c:v>
                </c:pt>
                <c:pt idx="782">
                  <c:v>6.9802250222577005</c:v>
                </c:pt>
                <c:pt idx="783">
                  <c:v>5.4807894203741494</c:v>
                </c:pt>
                <c:pt idx="784">
                  <c:v>7.4698197812477005</c:v>
                </c:pt>
                <c:pt idx="785">
                  <c:v>6.8124874940279536</c:v>
                </c:pt>
                <c:pt idx="786">
                  <c:v>4.5941578294361207</c:v>
                </c:pt>
                <c:pt idx="787">
                  <c:v>7.5682547770167412</c:v>
                </c:pt>
                <c:pt idx="788">
                  <c:v>7.7865678843200365</c:v>
                </c:pt>
                <c:pt idx="789">
                  <c:v>5.3369007067983656</c:v>
                </c:pt>
                <c:pt idx="790">
                  <c:v>6.9366039600128246</c:v>
                </c:pt>
                <c:pt idx="791">
                  <c:v>6.8109600150392042</c:v>
                </c:pt>
                <c:pt idx="792">
                  <c:v>8.201139854281946</c:v>
                </c:pt>
                <c:pt idx="793">
                  <c:v>7.2740397610510863</c:v>
                </c:pt>
                <c:pt idx="794">
                  <c:v>6.078505333061317</c:v>
                </c:pt>
                <c:pt idx="795">
                  <c:v>3.8100177645583093</c:v>
                </c:pt>
                <c:pt idx="796">
                  <c:v>7.4640423723888265</c:v>
                </c:pt>
                <c:pt idx="797">
                  <c:v>5.6290156327000975</c:v>
                </c:pt>
                <c:pt idx="798">
                  <c:v>6.797974056232011</c:v>
                </c:pt>
                <c:pt idx="799">
                  <c:v>7.2703188867014221</c:v>
                </c:pt>
                <c:pt idx="800">
                  <c:v>5.9688843183648821</c:v>
                </c:pt>
                <c:pt idx="801">
                  <c:v>5.057045561864304</c:v>
                </c:pt>
                <c:pt idx="802">
                  <c:v>4.685798807235245</c:v>
                </c:pt>
                <c:pt idx="803">
                  <c:v>7.0503820902837377</c:v>
                </c:pt>
                <c:pt idx="804">
                  <c:v>9.1002525559447918</c:v>
                </c:pt>
                <c:pt idx="805">
                  <c:v>6.0811846698004066</c:v>
                </c:pt>
                <c:pt idx="806">
                  <c:v>1.4300000000000002</c:v>
                </c:pt>
                <c:pt idx="807">
                  <c:v>7.6350256223756254</c:v>
                </c:pt>
                <c:pt idx="808">
                  <c:v>7.8098544223851771</c:v>
                </c:pt>
                <c:pt idx="809">
                  <c:v>5.6471295481878476</c:v>
                </c:pt>
                <c:pt idx="810">
                  <c:v>5.2936828579922661</c:v>
                </c:pt>
                <c:pt idx="811">
                  <c:v>8.7755984074853597</c:v>
                </c:pt>
                <c:pt idx="812">
                  <c:v>5.5865035871211548</c:v>
                </c:pt>
                <c:pt idx="813">
                  <c:v>6.7728693902387995</c:v>
                </c:pt>
                <c:pt idx="814">
                  <c:v>4.2818195859428991</c:v>
                </c:pt>
                <c:pt idx="815">
                  <c:v>8.43948011103158</c:v>
                </c:pt>
                <c:pt idx="816">
                  <c:v>7.9352347850124687</c:v>
                </c:pt>
                <c:pt idx="817">
                  <c:v>5.4419417153200609</c:v>
                </c:pt>
                <c:pt idx="818">
                  <c:v>3.550391482946833</c:v>
                </c:pt>
                <c:pt idx="819">
                  <c:v>5.5882334566372469</c:v>
                </c:pt>
                <c:pt idx="820">
                  <c:v>5.8969383306472842</c:v>
                </c:pt>
                <c:pt idx="821">
                  <c:v>7.4794039901358937</c:v>
                </c:pt>
                <c:pt idx="822">
                  <c:v>5.6187475865140826</c:v>
                </c:pt>
                <c:pt idx="823">
                  <c:v>7.8220025438443077</c:v>
                </c:pt>
                <c:pt idx="824">
                  <c:v>7.2609041741196689</c:v>
                </c:pt>
                <c:pt idx="825">
                  <c:v>8.0908795106637754</c:v>
                </c:pt>
                <c:pt idx="826">
                  <c:v>5.5140124750384514</c:v>
                </c:pt>
                <c:pt idx="827">
                  <c:v>8.8085701394043756</c:v>
                </c:pt>
                <c:pt idx="828">
                  <c:v>5.5843245742458683</c:v>
                </c:pt>
                <c:pt idx="829">
                  <c:v>8.1325899584376415</c:v>
                </c:pt>
                <c:pt idx="830">
                  <c:v>7.4254789044524685</c:v>
                </c:pt>
                <c:pt idx="831">
                  <c:v>5.075173721979521</c:v>
                </c:pt>
                <c:pt idx="832">
                  <c:v>8.4228020700781112</c:v>
                </c:pt>
                <c:pt idx="833">
                  <c:v>6.9151881671828503</c:v>
                </c:pt>
                <c:pt idx="834">
                  <c:v>6.577384887531899</c:v>
                </c:pt>
                <c:pt idx="835">
                  <c:v>7.2525514198729146</c:v>
                </c:pt>
                <c:pt idx="836">
                  <c:v>7.4711274519628219</c:v>
                </c:pt>
                <c:pt idx="837">
                  <c:v>7.1639624640034993</c:v>
                </c:pt>
                <c:pt idx="838">
                  <c:v>5.6752019284593942</c:v>
                </c:pt>
                <c:pt idx="839">
                  <c:v>8.5296112392253285</c:v>
                </c:pt>
                <c:pt idx="840">
                  <c:v>5.5379398464746954</c:v>
                </c:pt>
                <c:pt idx="841">
                  <c:v>4.5011092924088336</c:v>
                </c:pt>
                <c:pt idx="842">
                  <c:v>6.1899008308344481</c:v>
                </c:pt>
                <c:pt idx="843">
                  <c:v>4.8801184795015358</c:v>
                </c:pt>
                <c:pt idx="844">
                  <c:v>5.0129900181911839</c:v>
                </c:pt>
                <c:pt idx="845">
                  <c:v>8.5689547662008199</c:v>
                </c:pt>
                <c:pt idx="846">
                  <c:v>5.7490172107660218</c:v>
                </c:pt>
                <c:pt idx="847">
                  <c:v>7.9425407214557238</c:v>
                </c:pt>
                <c:pt idx="848">
                  <c:v>9.940510978670126</c:v>
                </c:pt>
                <c:pt idx="849">
                  <c:v>5.8975473677552763</c:v>
                </c:pt>
                <c:pt idx="850">
                  <c:v>7.431732995098753</c:v>
                </c:pt>
                <c:pt idx="851">
                  <c:v>6.2864704030949836</c:v>
                </c:pt>
                <c:pt idx="852">
                  <c:v>8.913795086237263</c:v>
                </c:pt>
                <c:pt idx="853">
                  <c:v>9.2367397694022024</c:v>
                </c:pt>
                <c:pt idx="854">
                  <c:v>6.8671955444976742</c:v>
                </c:pt>
                <c:pt idx="855">
                  <c:v>6.9666171227366656</c:v>
                </c:pt>
                <c:pt idx="856">
                  <c:v>3.234</c:v>
                </c:pt>
                <c:pt idx="857">
                  <c:v>7.2558298886368648</c:v>
                </c:pt>
                <c:pt idx="858">
                  <c:v>7.2566504294631482</c:v>
                </c:pt>
                <c:pt idx="859">
                  <c:v>3.7217704371577121</c:v>
                </c:pt>
                <c:pt idx="860">
                  <c:v>8.9746587552169856</c:v>
                </c:pt>
                <c:pt idx="861">
                  <c:v>5.0779119364222138</c:v>
                </c:pt>
                <c:pt idx="862">
                  <c:v>5.4537217624929859</c:v>
                </c:pt>
                <c:pt idx="863">
                  <c:v>6.8941221283784477</c:v>
                </c:pt>
                <c:pt idx="864">
                  <c:v>6.9456777881903653</c:v>
                </c:pt>
                <c:pt idx="865">
                  <c:v>7.1293103317634934</c:v>
                </c:pt>
                <c:pt idx="866">
                  <c:v>6.26355498824792</c:v>
                </c:pt>
                <c:pt idx="867">
                  <c:v>7.7640624383620471</c:v>
                </c:pt>
                <c:pt idx="868">
                  <c:v>5.6381573933765781</c:v>
                </c:pt>
                <c:pt idx="869">
                  <c:v>5.5136798110128158</c:v>
                </c:pt>
                <c:pt idx="870">
                  <c:v>5.2426989625269158</c:v>
                </c:pt>
                <c:pt idx="871">
                  <c:v>5.7699020388937363</c:v>
                </c:pt>
                <c:pt idx="872">
                  <c:v>6.3642893624750867</c:v>
                </c:pt>
                <c:pt idx="873">
                  <c:v>5.5280218322611692</c:v>
                </c:pt>
                <c:pt idx="874">
                  <c:v>6.8683935977244355</c:v>
                </c:pt>
                <c:pt idx="875">
                  <c:v>6.0502640795101801</c:v>
                </c:pt>
                <c:pt idx="876">
                  <c:v>6.5862320628606161</c:v>
                </c:pt>
                <c:pt idx="877">
                  <c:v>6.9679178226702758</c:v>
                </c:pt>
                <c:pt idx="878">
                  <c:v>7.9377316914027629</c:v>
                </c:pt>
                <c:pt idx="879">
                  <c:v>5.4319286954222941</c:v>
                </c:pt>
                <c:pt idx="880">
                  <c:v>8.2927307662562324</c:v>
                </c:pt>
                <c:pt idx="881">
                  <c:v>4.9261166930306937</c:v>
                </c:pt>
                <c:pt idx="882">
                  <c:v>4.9635745127904292</c:v>
                </c:pt>
                <c:pt idx="883">
                  <c:v>7.0752009662325932</c:v>
                </c:pt>
                <c:pt idx="884">
                  <c:v>7.5672892073009814</c:v>
                </c:pt>
                <c:pt idx="885">
                  <c:v>6.5987066533585246</c:v>
                </c:pt>
                <c:pt idx="886">
                  <c:v>6.7875574202234308</c:v>
                </c:pt>
                <c:pt idx="887">
                  <c:v>6.484656384173574</c:v>
                </c:pt>
                <c:pt idx="888">
                  <c:v>7.1007192588673114</c:v>
                </c:pt>
                <c:pt idx="889">
                  <c:v>2.145</c:v>
                </c:pt>
                <c:pt idx="890">
                  <c:v>6.0175890226592861</c:v>
                </c:pt>
                <c:pt idx="891">
                  <c:v>7.9293985617832634</c:v>
                </c:pt>
                <c:pt idx="892">
                  <c:v>6.5188738744609589</c:v>
                </c:pt>
                <c:pt idx="893">
                  <c:v>7.3173024069973893</c:v>
                </c:pt>
                <c:pt idx="894">
                  <c:v>7.3630852031325045</c:v>
                </c:pt>
                <c:pt idx="895">
                  <c:v>7.9836237685816656</c:v>
                </c:pt>
                <c:pt idx="896">
                  <c:v>6.5647469265545997</c:v>
                </c:pt>
                <c:pt idx="897">
                  <c:v>6.1272770769496612</c:v>
                </c:pt>
                <c:pt idx="898">
                  <c:v>9.5119417989193753</c:v>
                </c:pt>
                <c:pt idx="899">
                  <c:v>6.6950627882917404</c:v>
                </c:pt>
                <c:pt idx="900">
                  <c:v>7.1097856085320217</c:v>
                </c:pt>
                <c:pt idx="901">
                  <c:v>6.5774801615867045</c:v>
                </c:pt>
                <c:pt idx="902">
                  <c:v>4.7994225518525315</c:v>
                </c:pt>
                <c:pt idx="903">
                  <c:v>9.11006897838989</c:v>
                </c:pt>
                <c:pt idx="904">
                  <c:v>7.2843135303577959</c:v>
                </c:pt>
                <c:pt idx="905">
                  <c:v>7.3762942743348976</c:v>
                </c:pt>
                <c:pt idx="906">
                  <c:v>5.2587950425779608</c:v>
                </c:pt>
                <c:pt idx="907">
                  <c:v>7.8558157458050024</c:v>
                </c:pt>
                <c:pt idx="908">
                  <c:v>6.9235621869318535</c:v>
                </c:pt>
                <c:pt idx="909">
                  <c:v>4.8418060248169628</c:v>
                </c:pt>
                <c:pt idx="910">
                  <c:v>7.8149688927150498</c:v>
                </c:pt>
                <c:pt idx="911">
                  <c:v>5.4959123388039526</c:v>
                </c:pt>
                <c:pt idx="912">
                  <c:v>7.8340990637106716</c:v>
                </c:pt>
                <c:pt idx="913">
                  <c:v>6.7198149032769878</c:v>
                </c:pt>
                <c:pt idx="914">
                  <c:v>7.5436624752954007</c:v>
                </c:pt>
                <c:pt idx="915">
                  <c:v>6.5151479846779852</c:v>
                </c:pt>
                <c:pt idx="916">
                  <c:v>8.3585213414111301</c:v>
                </c:pt>
                <c:pt idx="917">
                  <c:v>5.8356279732212544</c:v>
                </c:pt>
                <c:pt idx="918">
                  <c:v>6.380065232914979</c:v>
                </c:pt>
                <c:pt idx="919">
                  <c:v>6.9428405229119585</c:v>
                </c:pt>
                <c:pt idx="920">
                  <c:v>6.4596267721313678</c:v>
                </c:pt>
                <c:pt idx="921">
                  <c:v>6.6093513627016911</c:v>
                </c:pt>
                <c:pt idx="922">
                  <c:v>4.9557079092365628</c:v>
                </c:pt>
                <c:pt idx="923">
                  <c:v>5.1106629071206902</c:v>
                </c:pt>
                <c:pt idx="924">
                  <c:v>7.2647338659837848</c:v>
                </c:pt>
                <c:pt idx="925">
                  <c:v>5.2873297680426417</c:v>
                </c:pt>
                <c:pt idx="926">
                  <c:v>10.243293310964084</c:v>
                </c:pt>
                <c:pt idx="927">
                  <c:v>7.6893510139473342</c:v>
                </c:pt>
                <c:pt idx="928">
                  <c:v>7.1881732589212408</c:v>
                </c:pt>
                <c:pt idx="929">
                  <c:v>8.508892287699771</c:v>
                </c:pt>
                <c:pt idx="930">
                  <c:v>6.3329211822460207</c:v>
                </c:pt>
                <c:pt idx="931">
                  <c:v>3.4832190042826827</c:v>
                </c:pt>
                <c:pt idx="932">
                  <c:v>8.8861062662848571</c:v>
                </c:pt>
                <c:pt idx="933">
                  <c:v>6.7048153290275563</c:v>
                </c:pt>
                <c:pt idx="934">
                  <c:v>5.6677670349930009</c:v>
                </c:pt>
                <c:pt idx="935">
                  <c:v>7.0557524855528895</c:v>
                </c:pt>
                <c:pt idx="936">
                  <c:v>7.6963885341041012</c:v>
                </c:pt>
                <c:pt idx="937">
                  <c:v>6.7977589911263863</c:v>
                </c:pt>
                <c:pt idx="938">
                  <c:v>7.7833886265054151</c:v>
                </c:pt>
                <c:pt idx="939">
                  <c:v>6.2979042728226018</c:v>
                </c:pt>
                <c:pt idx="940">
                  <c:v>7.4065545672505388</c:v>
                </c:pt>
                <c:pt idx="941">
                  <c:v>6.7635932010998356</c:v>
                </c:pt>
                <c:pt idx="942">
                  <c:v>8.2145944746558843</c:v>
                </c:pt>
                <c:pt idx="943">
                  <c:v>6.0814456998323694</c:v>
                </c:pt>
                <c:pt idx="944">
                  <c:v>8.1128933000059771</c:v>
                </c:pt>
                <c:pt idx="945">
                  <c:v>6.3616146725149747</c:v>
                </c:pt>
                <c:pt idx="946">
                  <c:v>4.9527676685016848</c:v>
                </c:pt>
                <c:pt idx="947">
                  <c:v>5.4890929652271634</c:v>
                </c:pt>
                <c:pt idx="948">
                  <c:v>6.1607320935561418</c:v>
                </c:pt>
                <c:pt idx="949">
                  <c:v>11</c:v>
                </c:pt>
                <c:pt idx="950">
                  <c:v>6.5382939304808581</c:v>
                </c:pt>
                <c:pt idx="951">
                  <c:v>5.299606604221986</c:v>
                </c:pt>
                <c:pt idx="952">
                  <c:v>1.7760601704273147</c:v>
                </c:pt>
                <c:pt idx="953">
                  <c:v>6.5514040445558539</c:v>
                </c:pt>
                <c:pt idx="954">
                  <c:v>7.433651934376508</c:v>
                </c:pt>
                <c:pt idx="955">
                  <c:v>6.6765785351128839</c:v>
                </c:pt>
                <c:pt idx="956">
                  <c:v>4.834176472202925</c:v>
                </c:pt>
                <c:pt idx="957">
                  <c:v>7.794815116489036</c:v>
                </c:pt>
                <c:pt idx="958">
                  <c:v>7.2317340076653744</c:v>
                </c:pt>
                <c:pt idx="959">
                  <c:v>7.4329566075398326</c:v>
                </c:pt>
                <c:pt idx="960">
                  <c:v>8.1642642021559357</c:v>
                </c:pt>
                <c:pt idx="961">
                  <c:v>4.464380800785924</c:v>
                </c:pt>
                <c:pt idx="962">
                  <c:v>8.8840763493053707</c:v>
                </c:pt>
                <c:pt idx="963">
                  <c:v>6.8437105351676637</c:v>
                </c:pt>
                <c:pt idx="964">
                  <c:v>7.148970629361596</c:v>
                </c:pt>
                <c:pt idx="965">
                  <c:v>6.0460375564347935</c:v>
                </c:pt>
                <c:pt idx="966">
                  <c:v>5.7462436713301255</c:v>
                </c:pt>
                <c:pt idx="967">
                  <c:v>6.8193118646706692</c:v>
                </c:pt>
                <c:pt idx="968">
                  <c:v>7.3844812716217598</c:v>
                </c:pt>
                <c:pt idx="969">
                  <c:v>4.8863361796326332</c:v>
                </c:pt>
                <c:pt idx="970">
                  <c:v>6.9055460073637072</c:v>
                </c:pt>
                <c:pt idx="971">
                  <c:v>9.3201968449320738</c:v>
                </c:pt>
                <c:pt idx="972">
                  <c:v>5.9193755844828209</c:v>
                </c:pt>
                <c:pt idx="973">
                  <c:v>7.8242453729928947</c:v>
                </c:pt>
                <c:pt idx="974">
                  <c:v>7.4915682204562426</c:v>
                </c:pt>
                <c:pt idx="975">
                  <c:v>8.7777670799419329</c:v>
                </c:pt>
                <c:pt idx="976">
                  <c:v>7.062217737810748</c:v>
                </c:pt>
                <c:pt idx="977">
                  <c:v>7.0891794263654146</c:v>
                </c:pt>
                <c:pt idx="978">
                  <c:v>7.0483114337883936</c:v>
                </c:pt>
                <c:pt idx="979">
                  <c:v>5.8442439965703032</c:v>
                </c:pt>
                <c:pt idx="980">
                  <c:v>7.4857490644231479</c:v>
                </c:pt>
                <c:pt idx="981">
                  <c:v>7.0290342420585823</c:v>
                </c:pt>
                <c:pt idx="982">
                  <c:v>6.661922097888497</c:v>
                </c:pt>
                <c:pt idx="983">
                  <c:v>6.0504606788504862</c:v>
                </c:pt>
                <c:pt idx="984">
                  <c:v>4.794949300596258</c:v>
                </c:pt>
                <c:pt idx="985">
                  <c:v>7.2004976088161481</c:v>
                </c:pt>
                <c:pt idx="986">
                  <c:v>6.614637064398142</c:v>
                </c:pt>
                <c:pt idx="987">
                  <c:v>7.886366478744181</c:v>
                </c:pt>
                <c:pt idx="988">
                  <c:v>4.3470195437960326</c:v>
                </c:pt>
                <c:pt idx="989">
                  <c:v>5.0957950923724624</c:v>
                </c:pt>
                <c:pt idx="990">
                  <c:v>7.134835659835705</c:v>
                </c:pt>
                <c:pt idx="991">
                  <c:v>6.3014602182811581</c:v>
                </c:pt>
                <c:pt idx="992">
                  <c:v>8.0670950550042786</c:v>
                </c:pt>
                <c:pt idx="993">
                  <c:v>7.9174220179041379</c:v>
                </c:pt>
                <c:pt idx="994">
                  <c:v>6.6828010191931169</c:v>
                </c:pt>
                <c:pt idx="995">
                  <c:v>3.3516627586122492</c:v>
                </c:pt>
                <c:pt idx="996">
                  <c:v>7.1427437578417878</c:v>
                </c:pt>
                <c:pt idx="997">
                  <c:v>8.4045463052110687</c:v>
                </c:pt>
                <c:pt idx="998">
                  <c:v>3.8939654156010755</c:v>
                </c:pt>
                <c:pt idx="999">
                  <c:v>6.9016139745102736</c:v>
                </c:pt>
                <c:pt idx="1000">
                  <c:v>2.6290000000000004</c:v>
                </c:pt>
                <c:pt idx="1001">
                  <c:v>9.2945486533447284</c:v>
                </c:pt>
                <c:pt idx="1002">
                  <c:v>7.6753517367240871</c:v>
                </c:pt>
                <c:pt idx="1003">
                  <c:v>5.6535881558071512</c:v>
                </c:pt>
                <c:pt idx="1004">
                  <c:v>7.2906585345978803</c:v>
                </c:pt>
                <c:pt idx="1005">
                  <c:v>6.3641229126574261</c:v>
                </c:pt>
                <c:pt idx="1006">
                  <c:v>7.0438242043911448</c:v>
                </c:pt>
                <c:pt idx="1007">
                  <c:v>9.5968514941413421</c:v>
                </c:pt>
                <c:pt idx="1008">
                  <c:v>7.1651795086019714</c:v>
                </c:pt>
                <c:pt idx="1009">
                  <c:v>9.3443928087002579</c:v>
                </c:pt>
                <c:pt idx="1010">
                  <c:v>4.8169353575162566</c:v>
                </c:pt>
                <c:pt idx="1011">
                  <c:v>10.950507509131565</c:v>
                </c:pt>
                <c:pt idx="1012">
                  <c:v>4.8213536028148312</c:v>
                </c:pt>
                <c:pt idx="1013">
                  <c:v>6.2692706121493584</c:v>
                </c:pt>
                <c:pt idx="1014">
                  <c:v>6.7251990336947154</c:v>
                </c:pt>
                <c:pt idx="1015">
                  <c:v>7.4975613577687152</c:v>
                </c:pt>
                <c:pt idx="1016">
                  <c:v>7.2089233083129134</c:v>
                </c:pt>
                <c:pt idx="1017">
                  <c:v>7.3195993412707701</c:v>
                </c:pt>
                <c:pt idx="1018">
                  <c:v>7.7529808646439307</c:v>
                </c:pt>
                <c:pt idx="1019">
                  <c:v>5.4211681086257446</c:v>
                </c:pt>
                <c:pt idx="1020">
                  <c:v>8.1371509294992297</c:v>
                </c:pt>
                <c:pt idx="1021">
                  <c:v>6.3794079539656039</c:v>
                </c:pt>
                <c:pt idx="1022">
                  <c:v>7.4206256998352496</c:v>
                </c:pt>
                <c:pt idx="1023">
                  <c:v>4.1848895109227122</c:v>
                </c:pt>
                <c:pt idx="1024">
                  <c:v>5.9660814343960435</c:v>
                </c:pt>
                <c:pt idx="1025">
                  <c:v>7.3834860709138788</c:v>
                </c:pt>
                <c:pt idx="1026">
                  <c:v>8.5478276618160365</c:v>
                </c:pt>
                <c:pt idx="1027">
                  <c:v>7.0023282266462141</c:v>
                </c:pt>
                <c:pt idx="1028">
                  <c:v>7.0252520052376743</c:v>
                </c:pt>
                <c:pt idx="1029">
                  <c:v>7.1794978453866083</c:v>
                </c:pt>
                <c:pt idx="1030">
                  <c:v>8.5545134883005112</c:v>
                </c:pt>
                <c:pt idx="1031">
                  <c:v>8.5117148741840616</c:v>
                </c:pt>
                <c:pt idx="1032">
                  <c:v>5.6667080928365623</c:v>
                </c:pt>
                <c:pt idx="1033">
                  <c:v>6.9040226042204189</c:v>
                </c:pt>
                <c:pt idx="1034">
                  <c:v>7.5531112011031327</c:v>
                </c:pt>
                <c:pt idx="1035">
                  <c:v>8.3279791861124881</c:v>
                </c:pt>
                <c:pt idx="1036">
                  <c:v>8.0788197029069142</c:v>
                </c:pt>
                <c:pt idx="1037">
                  <c:v>4.9632860423310818</c:v>
                </c:pt>
                <c:pt idx="1038">
                  <c:v>3.1390596676926905</c:v>
                </c:pt>
                <c:pt idx="1039">
                  <c:v>3.7972111715148662</c:v>
                </c:pt>
                <c:pt idx="1040">
                  <c:v>5.6991324096482563</c:v>
                </c:pt>
                <c:pt idx="1041">
                  <c:v>7.4229677154929741</c:v>
                </c:pt>
                <c:pt idx="1042">
                  <c:v>7.1753726349089586</c:v>
                </c:pt>
                <c:pt idx="1043">
                  <c:v>3.4368386126999604</c:v>
                </c:pt>
                <c:pt idx="1044">
                  <c:v>10.765388042260843</c:v>
                </c:pt>
                <c:pt idx="1045">
                  <c:v>6.4236334771773747</c:v>
                </c:pt>
                <c:pt idx="1046">
                  <c:v>9.2142982453928095</c:v>
                </c:pt>
                <c:pt idx="1047">
                  <c:v>7.8008444789542484</c:v>
                </c:pt>
                <c:pt idx="1048">
                  <c:v>8.970599390646532</c:v>
                </c:pt>
                <c:pt idx="1049">
                  <c:v>5.4142181557965188</c:v>
                </c:pt>
                <c:pt idx="1050">
                  <c:v>5.7285226572373436</c:v>
                </c:pt>
                <c:pt idx="1051">
                  <c:v>7.0854356940548842</c:v>
                </c:pt>
                <c:pt idx="1052">
                  <c:v>8.2314303441838668</c:v>
                </c:pt>
                <c:pt idx="1053">
                  <c:v>5.5656089039727128</c:v>
                </c:pt>
                <c:pt idx="1054">
                  <c:v>8.9835481075565848</c:v>
                </c:pt>
                <c:pt idx="1055">
                  <c:v>6.7655908631135162</c:v>
                </c:pt>
                <c:pt idx="1056">
                  <c:v>6.6007775958512624</c:v>
                </c:pt>
                <c:pt idx="1057">
                  <c:v>2.5325104631510977</c:v>
                </c:pt>
                <c:pt idx="1058">
                  <c:v>6.8399596883839493</c:v>
                </c:pt>
                <c:pt idx="1059">
                  <c:v>4.9340635413220584</c:v>
                </c:pt>
                <c:pt idx="1060">
                  <c:v>8.4526923281526969</c:v>
                </c:pt>
                <c:pt idx="1061">
                  <c:v>5.4429129544634769</c:v>
                </c:pt>
                <c:pt idx="1062">
                  <c:v>8.1816191306150472</c:v>
                </c:pt>
                <c:pt idx="1063">
                  <c:v>6.7469876802580933</c:v>
                </c:pt>
                <c:pt idx="1064">
                  <c:v>8.0883635764420116</c:v>
                </c:pt>
                <c:pt idx="1065">
                  <c:v>10.03180064495484</c:v>
                </c:pt>
                <c:pt idx="1066">
                  <c:v>6.5269747830621494</c:v>
                </c:pt>
                <c:pt idx="1067">
                  <c:v>6.1480025643639156</c:v>
                </c:pt>
                <c:pt idx="1068">
                  <c:v>7.2386932864143789</c:v>
                </c:pt>
                <c:pt idx="1069">
                  <c:v>8.84465006777498</c:v>
                </c:pt>
                <c:pt idx="1070">
                  <c:v>3.5420000000000007</c:v>
                </c:pt>
                <c:pt idx="1071">
                  <c:v>6.605950187426374</c:v>
                </c:pt>
                <c:pt idx="1072">
                  <c:v>5.9483610549656092</c:v>
                </c:pt>
                <c:pt idx="1073">
                  <c:v>6.3562565891237632</c:v>
                </c:pt>
                <c:pt idx="1074">
                  <c:v>5.8937024678282155</c:v>
                </c:pt>
                <c:pt idx="1075">
                  <c:v>5.7804288770817989</c:v>
                </c:pt>
                <c:pt idx="1076">
                  <c:v>8.9243380180033895</c:v>
                </c:pt>
                <c:pt idx="1077">
                  <c:v>6.1273984169570594</c:v>
                </c:pt>
                <c:pt idx="1078">
                  <c:v>7.7904924988688782</c:v>
                </c:pt>
                <c:pt idx="1079">
                  <c:v>5.6465242441628494</c:v>
                </c:pt>
                <c:pt idx="1080">
                  <c:v>6.6586759278466685</c:v>
                </c:pt>
                <c:pt idx="1081">
                  <c:v>6.3038391503608224</c:v>
                </c:pt>
                <c:pt idx="1082">
                  <c:v>9.4115059858533687</c:v>
                </c:pt>
                <c:pt idx="1083">
                  <c:v>7.5202990135361469</c:v>
                </c:pt>
                <c:pt idx="1084">
                  <c:v>5.9321745443978022</c:v>
                </c:pt>
                <c:pt idx="1085">
                  <c:v>6.0762873891695666</c:v>
                </c:pt>
                <c:pt idx="1086">
                  <c:v>6.8689146122716451</c:v>
                </c:pt>
                <c:pt idx="1087">
                  <c:v>8.5708805858105226</c:v>
                </c:pt>
                <c:pt idx="1088">
                  <c:v>6.6163817854025311</c:v>
                </c:pt>
                <c:pt idx="1089">
                  <c:v>6.7589040905937097</c:v>
                </c:pt>
                <c:pt idx="1090">
                  <c:v>6.9339039875166097</c:v>
                </c:pt>
                <c:pt idx="1091">
                  <c:v>6.5928897866399812</c:v>
                </c:pt>
                <c:pt idx="1092">
                  <c:v>4.5439889917106093</c:v>
                </c:pt>
                <c:pt idx="1093">
                  <c:v>6.1828479010235036</c:v>
                </c:pt>
                <c:pt idx="1094">
                  <c:v>6.9953409181705322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EF-4198-B120-44869FA41C8D}"/>
            </c:ext>
          </c:extLst>
        </c:ser>
        <c:ser>
          <c:idx val="1"/>
          <c:order val="1"/>
          <c:tx>
            <c:v>MOVING AVERAGE</c:v>
          </c:tx>
          <c:spPr>
            <a:ln w="25400">
              <a:solidFill>
                <a:srgbClr val="FFFF89"/>
              </a:solidFill>
            </a:ln>
          </c:spPr>
          <c:marker>
            <c:symbol val="none"/>
          </c:marker>
          <c:cat>
            <c:numRef>
              <c:f>Smoothing!$B$4:$B$1098</c:f>
              <c:numCache>
                <c:formatCode>yyyy\-mm\-dd;@</c:formatCode>
                <c:ptCount val="1095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  <c:pt idx="397">
                  <c:v>43133</c:v>
                </c:pt>
                <c:pt idx="398">
                  <c:v>43134</c:v>
                </c:pt>
                <c:pt idx="399">
                  <c:v>43135</c:v>
                </c:pt>
                <c:pt idx="400">
                  <c:v>43136</c:v>
                </c:pt>
                <c:pt idx="401">
                  <c:v>43137</c:v>
                </c:pt>
                <c:pt idx="402">
                  <c:v>43138</c:v>
                </c:pt>
                <c:pt idx="403">
                  <c:v>43139</c:v>
                </c:pt>
                <c:pt idx="404">
                  <c:v>43140</c:v>
                </c:pt>
                <c:pt idx="405">
                  <c:v>43141</c:v>
                </c:pt>
                <c:pt idx="406">
                  <c:v>43142</c:v>
                </c:pt>
                <c:pt idx="407">
                  <c:v>43143</c:v>
                </c:pt>
                <c:pt idx="408">
                  <c:v>43144</c:v>
                </c:pt>
                <c:pt idx="409">
                  <c:v>43145</c:v>
                </c:pt>
                <c:pt idx="410">
                  <c:v>43146</c:v>
                </c:pt>
                <c:pt idx="411">
                  <c:v>43147</c:v>
                </c:pt>
                <c:pt idx="412">
                  <c:v>43148</c:v>
                </c:pt>
                <c:pt idx="413">
                  <c:v>43149</c:v>
                </c:pt>
                <c:pt idx="414">
                  <c:v>43150</c:v>
                </c:pt>
                <c:pt idx="415">
                  <c:v>43151</c:v>
                </c:pt>
                <c:pt idx="416">
                  <c:v>43152</c:v>
                </c:pt>
                <c:pt idx="417">
                  <c:v>43153</c:v>
                </c:pt>
                <c:pt idx="418">
                  <c:v>43154</c:v>
                </c:pt>
                <c:pt idx="419">
                  <c:v>43155</c:v>
                </c:pt>
                <c:pt idx="420">
                  <c:v>43156</c:v>
                </c:pt>
                <c:pt idx="421">
                  <c:v>43157</c:v>
                </c:pt>
                <c:pt idx="422">
                  <c:v>43158</c:v>
                </c:pt>
                <c:pt idx="423">
                  <c:v>43159</c:v>
                </c:pt>
                <c:pt idx="424">
                  <c:v>43160</c:v>
                </c:pt>
                <c:pt idx="425">
                  <c:v>43161</c:v>
                </c:pt>
                <c:pt idx="426">
                  <c:v>43162</c:v>
                </c:pt>
                <c:pt idx="427">
                  <c:v>43163</c:v>
                </c:pt>
                <c:pt idx="428">
                  <c:v>43164</c:v>
                </c:pt>
                <c:pt idx="429">
                  <c:v>43165</c:v>
                </c:pt>
                <c:pt idx="430">
                  <c:v>43166</c:v>
                </c:pt>
                <c:pt idx="431">
                  <c:v>43167</c:v>
                </c:pt>
                <c:pt idx="432">
                  <c:v>43168</c:v>
                </c:pt>
                <c:pt idx="433">
                  <c:v>43169</c:v>
                </c:pt>
                <c:pt idx="434">
                  <c:v>43170</c:v>
                </c:pt>
                <c:pt idx="435">
                  <c:v>43171</c:v>
                </c:pt>
                <c:pt idx="436">
                  <c:v>43172</c:v>
                </c:pt>
                <c:pt idx="437">
                  <c:v>43173</c:v>
                </c:pt>
                <c:pt idx="438">
                  <c:v>43174</c:v>
                </c:pt>
                <c:pt idx="439">
                  <c:v>43175</c:v>
                </c:pt>
                <c:pt idx="440">
                  <c:v>43176</c:v>
                </c:pt>
                <c:pt idx="441">
                  <c:v>43177</c:v>
                </c:pt>
                <c:pt idx="442">
                  <c:v>43178</c:v>
                </c:pt>
                <c:pt idx="443">
                  <c:v>43179</c:v>
                </c:pt>
                <c:pt idx="444">
                  <c:v>43180</c:v>
                </c:pt>
                <c:pt idx="445">
                  <c:v>43181</c:v>
                </c:pt>
                <c:pt idx="446">
                  <c:v>43182</c:v>
                </c:pt>
                <c:pt idx="447">
                  <c:v>43183</c:v>
                </c:pt>
                <c:pt idx="448">
                  <c:v>43184</c:v>
                </c:pt>
                <c:pt idx="449">
                  <c:v>43185</c:v>
                </c:pt>
                <c:pt idx="450">
                  <c:v>43186</c:v>
                </c:pt>
                <c:pt idx="451">
                  <c:v>43187</c:v>
                </c:pt>
                <c:pt idx="452">
                  <c:v>43188</c:v>
                </c:pt>
                <c:pt idx="453">
                  <c:v>43189</c:v>
                </c:pt>
                <c:pt idx="454">
                  <c:v>43190</c:v>
                </c:pt>
                <c:pt idx="455">
                  <c:v>43191</c:v>
                </c:pt>
                <c:pt idx="456">
                  <c:v>43192</c:v>
                </c:pt>
                <c:pt idx="457">
                  <c:v>43193</c:v>
                </c:pt>
                <c:pt idx="458">
                  <c:v>43194</c:v>
                </c:pt>
                <c:pt idx="459">
                  <c:v>43195</c:v>
                </c:pt>
                <c:pt idx="460">
                  <c:v>43196</c:v>
                </c:pt>
                <c:pt idx="461">
                  <c:v>43197</c:v>
                </c:pt>
                <c:pt idx="462">
                  <c:v>43198</c:v>
                </c:pt>
                <c:pt idx="463">
                  <c:v>43199</c:v>
                </c:pt>
                <c:pt idx="464">
                  <c:v>43200</c:v>
                </c:pt>
                <c:pt idx="465">
                  <c:v>43201</c:v>
                </c:pt>
                <c:pt idx="466">
                  <c:v>43202</c:v>
                </c:pt>
                <c:pt idx="467">
                  <c:v>43203</c:v>
                </c:pt>
                <c:pt idx="468">
                  <c:v>43204</c:v>
                </c:pt>
                <c:pt idx="469">
                  <c:v>43205</c:v>
                </c:pt>
                <c:pt idx="470">
                  <c:v>43206</c:v>
                </c:pt>
                <c:pt idx="471">
                  <c:v>43207</c:v>
                </c:pt>
                <c:pt idx="472">
                  <c:v>43208</c:v>
                </c:pt>
                <c:pt idx="473">
                  <c:v>43209</c:v>
                </c:pt>
                <c:pt idx="474">
                  <c:v>43210</c:v>
                </c:pt>
                <c:pt idx="475">
                  <c:v>43211</c:v>
                </c:pt>
                <c:pt idx="476">
                  <c:v>43212</c:v>
                </c:pt>
                <c:pt idx="477">
                  <c:v>43213</c:v>
                </c:pt>
                <c:pt idx="478">
                  <c:v>43214</c:v>
                </c:pt>
                <c:pt idx="479">
                  <c:v>43215</c:v>
                </c:pt>
                <c:pt idx="480">
                  <c:v>43216</c:v>
                </c:pt>
                <c:pt idx="481">
                  <c:v>43217</c:v>
                </c:pt>
                <c:pt idx="482">
                  <c:v>43218</c:v>
                </c:pt>
                <c:pt idx="483">
                  <c:v>43219</c:v>
                </c:pt>
                <c:pt idx="484">
                  <c:v>43220</c:v>
                </c:pt>
                <c:pt idx="485">
                  <c:v>43221</c:v>
                </c:pt>
                <c:pt idx="486">
                  <c:v>43222</c:v>
                </c:pt>
                <c:pt idx="487">
                  <c:v>43223</c:v>
                </c:pt>
                <c:pt idx="488">
                  <c:v>43224</c:v>
                </c:pt>
                <c:pt idx="489">
                  <c:v>43225</c:v>
                </c:pt>
                <c:pt idx="490">
                  <c:v>43226</c:v>
                </c:pt>
                <c:pt idx="491">
                  <c:v>43227</c:v>
                </c:pt>
                <c:pt idx="492">
                  <c:v>43228</c:v>
                </c:pt>
                <c:pt idx="493">
                  <c:v>43229</c:v>
                </c:pt>
                <c:pt idx="494">
                  <c:v>43230</c:v>
                </c:pt>
                <c:pt idx="495">
                  <c:v>43231</c:v>
                </c:pt>
                <c:pt idx="496">
                  <c:v>43232</c:v>
                </c:pt>
                <c:pt idx="497">
                  <c:v>43233</c:v>
                </c:pt>
                <c:pt idx="498">
                  <c:v>43234</c:v>
                </c:pt>
                <c:pt idx="499">
                  <c:v>43235</c:v>
                </c:pt>
                <c:pt idx="500">
                  <c:v>43236</c:v>
                </c:pt>
                <c:pt idx="501">
                  <c:v>43237</c:v>
                </c:pt>
                <c:pt idx="502">
                  <c:v>43238</c:v>
                </c:pt>
                <c:pt idx="503">
                  <c:v>43239</c:v>
                </c:pt>
                <c:pt idx="504">
                  <c:v>43240</c:v>
                </c:pt>
                <c:pt idx="505">
                  <c:v>43241</c:v>
                </c:pt>
                <c:pt idx="506">
                  <c:v>43242</c:v>
                </c:pt>
                <c:pt idx="507">
                  <c:v>43243</c:v>
                </c:pt>
                <c:pt idx="508">
                  <c:v>43244</c:v>
                </c:pt>
                <c:pt idx="509">
                  <c:v>43245</c:v>
                </c:pt>
                <c:pt idx="510">
                  <c:v>43246</c:v>
                </c:pt>
                <c:pt idx="511">
                  <c:v>43247</c:v>
                </c:pt>
                <c:pt idx="512">
                  <c:v>43248</c:v>
                </c:pt>
                <c:pt idx="513">
                  <c:v>43249</c:v>
                </c:pt>
                <c:pt idx="514">
                  <c:v>43250</c:v>
                </c:pt>
                <c:pt idx="515">
                  <c:v>43251</c:v>
                </c:pt>
                <c:pt idx="516">
                  <c:v>43252</c:v>
                </c:pt>
                <c:pt idx="517">
                  <c:v>43253</c:v>
                </c:pt>
                <c:pt idx="518">
                  <c:v>43254</c:v>
                </c:pt>
                <c:pt idx="519">
                  <c:v>43255</c:v>
                </c:pt>
                <c:pt idx="520">
                  <c:v>43256</c:v>
                </c:pt>
                <c:pt idx="521">
                  <c:v>43257</c:v>
                </c:pt>
                <c:pt idx="522">
                  <c:v>43258</c:v>
                </c:pt>
                <c:pt idx="523">
                  <c:v>43259</c:v>
                </c:pt>
                <c:pt idx="524">
                  <c:v>43260</c:v>
                </c:pt>
                <c:pt idx="525">
                  <c:v>43261</c:v>
                </c:pt>
                <c:pt idx="526">
                  <c:v>43262</c:v>
                </c:pt>
                <c:pt idx="527">
                  <c:v>43263</c:v>
                </c:pt>
                <c:pt idx="528">
                  <c:v>43264</c:v>
                </c:pt>
                <c:pt idx="529">
                  <c:v>43265</c:v>
                </c:pt>
                <c:pt idx="530">
                  <c:v>43266</c:v>
                </c:pt>
                <c:pt idx="531">
                  <c:v>43267</c:v>
                </c:pt>
                <c:pt idx="532">
                  <c:v>43268</c:v>
                </c:pt>
                <c:pt idx="533">
                  <c:v>43269</c:v>
                </c:pt>
                <c:pt idx="534">
                  <c:v>43270</c:v>
                </c:pt>
                <c:pt idx="535">
                  <c:v>43271</c:v>
                </c:pt>
                <c:pt idx="536">
                  <c:v>43272</c:v>
                </c:pt>
                <c:pt idx="537">
                  <c:v>43273</c:v>
                </c:pt>
                <c:pt idx="538">
                  <c:v>43274</c:v>
                </c:pt>
                <c:pt idx="539">
                  <c:v>43275</c:v>
                </c:pt>
                <c:pt idx="540">
                  <c:v>43276</c:v>
                </c:pt>
                <c:pt idx="541">
                  <c:v>43277</c:v>
                </c:pt>
                <c:pt idx="542">
                  <c:v>43278</c:v>
                </c:pt>
                <c:pt idx="543">
                  <c:v>43279</c:v>
                </c:pt>
                <c:pt idx="544">
                  <c:v>43280</c:v>
                </c:pt>
                <c:pt idx="545">
                  <c:v>43281</c:v>
                </c:pt>
                <c:pt idx="546">
                  <c:v>43282</c:v>
                </c:pt>
                <c:pt idx="547">
                  <c:v>43283</c:v>
                </c:pt>
                <c:pt idx="548">
                  <c:v>43284</c:v>
                </c:pt>
                <c:pt idx="549">
                  <c:v>43285</c:v>
                </c:pt>
                <c:pt idx="550">
                  <c:v>43286</c:v>
                </c:pt>
                <c:pt idx="551">
                  <c:v>43287</c:v>
                </c:pt>
                <c:pt idx="552">
                  <c:v>43288</c:v>
                </c:pt>
                <c:pt idx="553">
                  <c:v>43289</c:v>
                </c:pt>
                <c:pt idx="554">
                  <c:v>43290</c:v>
                </c:pt>
                <c:pt idx="555">
                  <c:v>43291</c:v>
                </c:pt>
                <c:pt idx="556">
                  <c:v>43292</c:v>
                </c:pt>
                <c:pt idx="557">
                  <c:v>43293</c:v>
                </c:pt>
                <c:pt idx="558">
                  <c:v>43294</c:v>
                </c:pt>
                <c:pt idx="559">
                  <c:v>43295</c:v>
                </c:pt>
                <c:pt idx="560">
                  <c:v>43296</c:v>
                </c:pt>
                <c:pt idx="561">
                  <c:v>43297</c:v>
                </c:pt>
                <c:pt idx="562">
                  <c:v>43298</c:v>
                </c:pt>
                <c:pt idx="563">
                  <c:v>43299</c:v>
                </c:pt>
                <c:pt idx="564">
                  <c:v>43300</c:v>
                </c:pt>
                <c:pt idx="565">
                  <c:v>43301</c:v>
                </c:pt>
                <c:pt idx="566">
                  <c:v>43302</c:v>
                </c:pt>
                <c:pt idx="567">
                  <c:v>43303</c:v>
                </c:pt>
                <c:pt idx="568">
                  <c:v>43304</c:v>
                </c:pt>
                <c:pt idx="569">
                  <c:v>43305</c:v>
                </c:pt>
                <c:pt idx="570">
                  <c:v>43306</c:v>
                </c:pt>
                <c:pt idx="571">
                  <c:v>43307</c:v>
                </c:pt>
                <c:pt idx="572">
                  <c:v>43308</c:v>
                </c:pt>
                <c:pt idx="573">
                  <c:v>43309</c:v>
                </c:pt>
                <c:pt idx="574">
                  <c:v>43310</c:v>
                </c:pt>
                <c:pt idx="575">
                  <c:v>43311</c:v>
                </c:pt>
                <c:pt idx="576">
                  <c:v>43312</c:v>
                </c:pt>
                <c:pt idx="577">
                  <c:v>43313</c:v>
                </c:pt>
                <c:pt idx="578">
                  <c:v>43314</c:v>
                </c:pt>
                <c:pt idx="579">
                  <c:v>43315</c:v>
                </c:pt>
                <c:pt idx="580">
                  <c:v>43316</c:v>
                </c:pt>
                <c:pt idx="581">
                  <c:v>43317</c:v>
                </c:pt>
                <c:pt idx="582">
                  <c:v>43318</c:v>
                </c:pt>
                <c:pt idx="583">
                  <c:v>43319</c:v>
                </c:pt>
                <c:pt idx="584">
                  <c:v>43320</c:v>
                </c:pt>
                <c:pt idx="585">
                  <c:v>43321</c:v>
                </c:pt>
                <c:pt idx="586">
                  <c:v>43322</c:v>
                </c:pt>
                <c:pt idx="587">
                  <c:v>43323</c:v>
                </c:pt>
                <c:pt idx="588">
                  <c:v>43324</c:v>
                </c:pt>
                <c:pt idx="589">
                  <c:v>43325</c:v>
                </c:pt>
                <c:pt idx="590">
                  <c:v>43326</c:v>
                </c:pt>
                <c:pt idx="591">
                  <c:v>43327</c:v>
                </c:pt>
                <c:pt idx="592">
                  <c:v>43328</c:v>
                </c:pt>
                <c:pt idx="593">
                  <c:v>43329</c:v>
                </c:pt>
                <c:pt idx="594">
                  <c:v>43330</c:v>
                </c:pt>
                <c:pt idx="595">
                  <c:v>43331</c:v>
                </c:pt>
                <c:pt idx="596">
                  <c:v>43332</c:v>
                </c:pt>
                <c:pt idx="597">
                  <c:v>43333</c:v>
                </c:pt>
                <c:pt idx="598">
                  <c:v>43334</c:v>
                </c:pt>
                <c:pt idx="599">
                  <c:v>43335</c:v>
                </c:pt>
                <c:pt idx="600">
                  <c:v>43336</c:v>
                </c:pt>
                <c:pt idx="601">
                  <c:v>43337</c:v>
                </c:pt>
                <c:pt idx="602">
                  <c:v>43338</c:v>
                </c:pt>
                <c:pt idx="603">
                  <c:v>43339</c:v>
                </c:pt>
                <c:pt idx="604">
                  <c:v>43340</c:v>
                </c:pt>
                <c:pt idx="605">
                  <c:v>43341</c:v>
                </c:pt>
                <c:pt idx="606">
                  <c:v>43342</c:v>
                </c:pt>
                <c:pt idx="607">
                  <c:v>43343</c:v>
                </c:pt>
                <c:pt idx="608">
                  <c:v>43344</c:v>
                </c:pt>
                <c:pt idx="609">
                  <c:v>43345</c:v>
                </c:pt>
                <c:pt idx="610">
                  <c:v>43346</c:v>
                </c:pt>
                <c:pt idx="611">
                  <c:v>43347</c:v>
                </c:pt>
                <c:pt idx="612">
                  <c:v>43348</c:v>
                </c:pt>
                <c:pt idx="613">
                  <c:v>43349</c:v>
                </c:pt>
                <c:pt idx="614">
                  <c:v>43350</c:v>
                </c:pt>
                <c:pt idx="615">
                  <c:v>43351</c:v>
                </c:pt>
                <c:pt idx="616">
                  <c:v>43352</c:v>
                </c:pt>
                <c:pt idx="617">
                  <c:v>43353</c:v>
                </c:pt>
                <c:pt idx="618">
                  <c:v>43354</c:v>
                </c:pt>
                <c:pt idx="619">
                  <c:v>43355</c:v>
                </c:pt>
                <c:pt idx="620">
                  <c:v>43356</c:v>
                </c:pt>
                <c:pt idx="621">
                  <c:v>43357</c:v>
                </c:pt>
                <c:pt idx="622">
                  <c:v>43358</c:v>
                </c:pt>
                <c:pt idx="623">
                  <c:v>43359</c:v>
                </c:pt>
                <c:pt idx="624">
                  <c:v>43360</c:v>
                </c:pt>
                <c:pt idx="625">
                  <c:v>43361</c:v>
                </c:pt>
                <c:pt idx="626">
                  <c:v>43362</c:v>
                </c:pt>
                <c:pt idx="627">
                  <c:v>43363</c:v>
                </c:pt>
                <c:pt idx="628">
                  <c:v>43364</c:v>
                </c:pt>
                <c:pt idx="629">
                  <c:v>43365</c:v>
                </c:pt>
                <c:pt idx="630">
                  <c:v>43366</c:v>
                </c:pt>
                <c:pt idx="631">
                  <c:v>43367</c:v>
                </c:pt>
                <c:pt idx="632">
                  <c:v>43368</c:v>
                </c:pt>
                <c:pt idx="633">
                  <c:v>43369</c:v>
                </c:pt>
                <c:pt idx="634">
                  <c:v>43370</c:v>
                </c:pt>
                <c:pt idx="635">
                  <c:v>43371</c:v>
                </c:pt>
                <c:pt idx="636">
                  <c:v>43372</c:v>
                </c:pt>
                <c:pt idx="637">
                  <c:v>43373</c:v>
                </c:pt>
                <c:pt idx="638">
                  <c:v>43374</c:v>
                </c:pt>
                <c:pt idx="639">
                  <c:v>43375</c:v>
                </c:pt>
                <c:pt idx="640">
                  <c:v>43376</c:v>
                </c:pt>
                <c:pt idx="641">
                  <c:v>43377</c:v>
                </c:pt>
                <c:pt idx="642">
                  <c:v>43378</c:v>
                </c:pt>
                <c:pt idx="643">
                  <c:v>43379</c:v>
                </c:pt>
                <c:pt idx="644">
                  <c:v>43380</c:v>
                </c:pt>
                <c:pt idx="645">
                  <c:v>43381</c:v>
                </c:pt>
                <c:pt idx="646">
                  <c:v>43382</c:v>
                </c:pt>
                <c:pt idx="647">
                  <c:v>43383</c:v>
                </c:pt>
                <c:pt idx="648">
                  <c:v>43384</c:v>
                </c:pt>
                <c:pt idx="649">
                  <c:v>43385</c:v>
                </c:pt>
                <c:pt idx="650">
                  <c:v>43386</c:v>
                </c:pt>
                <c:pt idx="651">
                  <c:v>43387</c:v>
                </c:pt>
                <c:pt idx="652">
                  <c:v>43388</c:v>
                </c:pt>
                <c:pt idx="653">
                  <c:v>43389</c:v>
                </c:pt>
                <c:pt idx="654">
                  <c:v>43390</c:v>
                </c:pt>
                <c:pt idx="655">
                  <c:v>43391</c:v>
                </c:pt>
                <c:pt idx="656">
                  <c:v>43392</c:v>
                </c:pt>
                <c:pt idx="657">
                  <c:v>43393</c:v>
                </c:pt>
                <c:pt idx="658">
                  <c:v>43394</c:v>
                </c:pt>
                <c:pt idx="659">
                  <c:v>43395</c:v>
                </c:pt>
                <c:pt idx="660">
                  <c:v>43396</c:v>
                </c:pt>
                <c:pt idx="661">
                  <c:v>43397</c:v>
                </c:pt>
                <c:pt idx="662">
                  <c:v>43398</c:v>
                </c:pt>
                <c:pt idx="663">
                  <c:v>43399</c:v>
                </c:pt>
                <c:pt idx="664">
                  <c:v>43400</c:v>
                </c:pt>
                <c:pt idx="665">
                  <c:v>43401</c:v>
                </c:pt>
                <c:pt idx="666">
                  <c:v>43402</c:v>
                </c:pt>
                <c:pt idx="667">
                  <c:v>43403</c:v>
                </c:pt>
                <c:pt idx="668">
                  <c:v>43404</c:v>
                </c:pt>
                <c:pt idx="669">
                  <c:v>43405</c:v>
                </c:pt>
                <c:pt idx="670">
                  <c:v>43406</c:v>
                </c:pt>
                <c:pt idx="671">
                  <c:v>43407</c:v>
                </c:pt>
                <c:pt idx="672">
                  <c:v>43408</c:v>
                </c:pt>
                <c:pt idx="673">
                  <c:v>43409</c:v>
                </c:pt>
                <c:pt idx="674">
                  <c:v>43410</c:v>
                </c:pt>
                <c:pt idx="675">
                  <c:v>43411</c:v>
                </c:pt>
                <c:pt idx="676">
                  <c:v>43412</c:v>
                </c:pt>
                <c:pt idx="677">
                  <c:v>43413</c:v>
                </c:pt>
                <c:pt idx="678">
                  <c:v>43414</c:v>
                </c:pt>
                <c:pt idx="679">
                  <c:v>43415</c:v>
                </c:pt>
                <c:pt idx="680">
                  <c:v>43416</c:v>
                </c:pt>
                <c:pt idx="681">
                  <c:v>43417</c:v>
                </c:pt>
                <c:pt idx="682">
                  <c:v>43418</c:v>
                </c:pt>
                <c:pt idx="683">
                  <c:v>43419</c:v>
                </c:pt>
                <c:pt idx="684">
                  <c:v>43420</c:v>
                </c:pt>
                <c:pt idx="685">
                  <c:v>43421</c:v>
                </c:pt>
                <c:pt idx="686">
                  <c:v>43422</c:v>
                </c:pt>
                <c:pt idx="687">
                  <c:v>43423</c:v>
                </c:pt>
                <c:pt idx="688">
                  <c:v>43424</c:v>
                </c:pt>
                <c:pt idx="689">
                  <c:v>43425</c:v>
                </c:pt>
                <c:pt idx="690">
                  <c:v>43426</c:v>
                </c:pt>
                <c:pt idx="691">
                  <c:v>43427</c:v>
                </c:pt>
                <c:pt idx="692">
                  <c:v>43428</c:v>
                </c:pt>
                <c:pt idx="693">
                  <c:v>43429</c:v>
                </c:pt>
                <c:pt idx="694">
                  <c:v>43430</c:v>
                </c:pt>
                <c:pt idx="695">
                  <c:v>43431</c:v>
                </c:pt>
                <c:pt idx="696">
                  <c:v>43432</c:v>
                </c:pt>
                <c:pt idx="697">
                  <c:v>43433</c:v>
                </c:pt>
                <c:pt idx="698">
                  <c:v>43434</c:v>
                </c:pt>
                <c:pt idx="699">
                  <c:v>43435</c:v>
                </c:pt>
                <c:pt idx="700">
                  <c:v>43436</c:v>
                </c:pt>
                <c:pt idx="701">
                  <c:v>43437</c:v>
                </c:pt>
                <c:pt idx="702">
                  <c:v>43438</c:v>
                </c:pt>
                <c:pt idx="703">
                  <c:v>43439</c:v>
                </c:pt>
                <c:pt idx="704">
                  <c:v>43440</c:v>
                </c:pt>
                <c:pt idx="705">
                  <c:v>43441</c:v>
                </c:pt>
                <c:pt idx="706">
                  <c:v>43442</c:v>
                </c:pt>
                <c:pt idx="707">
                  <c:v>43443</c:v>
                </c:pt>
                <c:pt idx="708">
                  <c:v>43444</c:v>
                </c:pt>
                <c:pt idx="709">
                  <c:v>43445</c:v>
                </c:pt>
                <c:pt idx="710">
                  <c:v>43446</c:v>
                </c:pt>
                <c:pt idx="711">
                  <c:v>43447</c:v>
                </c:pt>
                <c:pt idx="712">
                  <c:v>43448</c:v>
                </c:pt>
                <c:pt idx="713">
                  <c:v>43449</c:v>
                </c:pt>
                <c:pt idx="714">
                  <c:v>43450</c:v>
                </c:pt>
                <c:pt idx="715">
                  <c:v>43451</c:v>
                </c:pt>
                <c:pt idx="716">
                  <c:v>43452</c:v>
                </c:pt>
                <c:pt idx="717">
                  <c:v>43453</c:v>
                </c:pt>
                <c:pt idx="718">
                  <c:v>43454</c:v>
                </c:pt>
                <c:pt idx="719">
                  <c:v>43455</c:v>
                </c:pt>
                <c:pt idx="720">
                  <c:v>43456</c:v>
                </c:pt>
                <c:pt idx="721">
                  <c:v>43457</c:v>
                </c:pt>
                <c:pt idx="722">
                  <c:v>43458</c:v>
                </c:pt>
                <c:pt idx="723">
                  <c:v>43459</c:v>
                </c:pt>
                <c:pt idx="724">
                  <c:v>43460</c:v>
                </c:pt>
                <c:pt idx="725">
                  <c:v>43461</c:v>
                </c:pt>
                <c:pt idx="726">
                  <c:v>43462</c:v>
                </c:pt>
                <c:pt idx="727">
                  <c:v>43463</c:v>
                </c:pt>
                <c:pt idx="728">
                  <c:v>43464</c:v>
                </c:pt>
                <c:pt idx="729">
                  <c:v>43465</c:v>
                </c:pt>
                <c:pt idx="730">
                  <c:v>43466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43470</c:v>
                </c:pt>
                <c:pt idx="735">
                  <c:v>43471</c:v>
                </c:pt>
                <c:pt idx="736">
                  <c:v>43472</c:v>
                </c:pt>
                <c:pt idx="737">
                  <c:v>43473</c:v>
                </c:pt>
                <c:pt idx="738">
                  <c:v>43474</c:v>
                </c:pt>
                <c:pt idx="739">
                  <c:v>43475</c:v>
                </c:pt>
                <c:pt idx="740">
                  <c:v>43476</c:v>
                </c:pt>
                <c:pt idx="741">
                  <c:v>43477</c:v>
                </c:pt>
                <c:pt idx="742">
                  <c:v>43478</c:v>
                </c:pt>
                <c:pt idx="743">
                  <c:v>43479</c:v>
                </c:pt>
                <c:pt idx="744">
                  <c:v>43480</c:v>
                </c:pt>
                <c:pt idx="745">
                  <c:v>43481</c:v>
                </c:pt>
                <c:pt idx="746">
                  <c:v>43482</c:v>
                </c:pt>
                <c:pt idx="747">
                  <c:v>43483</c:v>
                </c:pt>
                <c:pt idx="748">
                  <c:v>43484</c:v>
                </c:pt>
                <c:pt idx="749">
                  <c:v>43485</c:v>
                </c:pt>
                <c:pt idx="750">
                  <c:v>43486</c:v>
                </c:pt>
                <c:pt idx="751">
                  <c:v>43487</c:v>
                </c:pt>
                <c:pt idx="752">
                  <c:v>43488</c:v>
                </c:pt>
                <c:pt idx="753">
                  <c:v>43489</c:v>
                </c:pt>
                <c:pt idx="754">
                  <c:v>43490</c:v>
                </c:pt>
                <c:pt idx="755">
                  <c:v>43491</c:v>
                </c:pt>
                <c:pt idx="756">
                  <c:v>43492</c:v>
                </c:pt>
                <c:pt idx="757">
                  <c:v>43493</c:v>
                </c:pt>
                <c:pt idx="758">
                  <c:v>43494</c:v>
                </c:pt>
                <c:pt idx="759">
                  <c:v>43495</c:v>
                </c:pt>
                <c:pt idx="760">
                  <c:v>43496</c:v>
                </c:pt>
                <c:pt idx="761">
                  <c:v>43497</c:v>
                </c:pt>
                <c:pt idx="762">
                  <c:v>43498</c:v>
                </c:pt>
                <c:pt idx="763">
                  <c:v>43499</c:v>
                </c:pt>
                <c:pt idx="764">
                  <c:v>43500</c:v>
                </c:pt>
                <c:pt idx="765">
                  <c:v>43501</c:v>
                </c:pt>
                <c:pt idx="766">
                  <c:v>43502</c:v>
                </c:pt>
                <c:pt idx="767">
                  <c:v>43503</c:v>
                </c:pt>
                <c:pt idx="768">
                  <c:v>43504</c:v>
                </c:pt>
                <c:pt idx="769">
                  <c:v>43505</c:v>
                </c:pt>
                <c:pt idx="770">
                  <c:v>43506</c:v>
                </c:pt>
                <c:pt idx="771">
                  <c:v>43507</c:v>
                </c:pt>
                <c:pt idx="772">
                  <c:v>43508</c:v>
                </c:pt>
                <c:pt idx="773">
                  <c:v>43509</c:v>
                </c:pt>
                <c:pt idx="774">
                  <c:v>43510</c:v>
                </c:pt>
                <c:pt idx="775">
                  <c:v>43511</c:v>
                </c:pt>
                <c:pt idx="776">
                  <c:v>43512</c:v>
                </c:pt>
                <c:pt idx="777">
                  <c:v>43513</c:v>
                </c:pt>
                <c:pt idx="778">
                  <c:v>43514</c:v>
                </c:pt>
                <c:pt idx="779">
                  <c:v>43515</c:v>
                </c:pt>
                <c:pt idx="780">
                  <c:v>43516</c:v>
                </c:pt>
                <c:pt idx="781">
                  <c:v>43517</c:v>
                </c:pt>
                <c:pt idx="782">
                  <c:v>43518</c:v>
                </c:pt>
                <c:pt idx="783">
                  <c:v>43519</c:v>
                </c:pt>
                <c:pt idx="784">
                  <c:v>43520</c:v>
                </c:pt>
                <c:pt idx="785">
                  <c:v>43521</c:v>
                </c:pt>
                <c:pt idx="786">
                  <c:v>43522</c:v>
                </c:pt>
                <c:pt idx="787">
                  <c:v>43523</c:v>
                </c:pt>
                <c:pt idx="788">
                  <c:v>43524</c:v>
                </c:pt>
                <c:pt idx="789">
                  <c:v>43525</c:v>
                </c:pt>
                <c:pt idx="790">
                  <c:v>43526</c:v>
                </c:pt>
                <c:pt idx="791">
                  <c:v>43527</c:v>
                </c:pt>
                <c:pt idx="792">
                  <c:v>43528</c:v>
                </c:pt>
                <c:pt idx="793">
                  <c:v>43529</c:v>
                </c:pt>
                <c:pt idx="794">
                  <c:v>43530</c:v>
                </c:pt>
                <c:pt idx="795">
                  <c:v>43531</c:v>
                </c:pt>
                <c:pt idx="796">
                  <c:v>43532</c:v>
                </c:pt>
                <c:pt idx="797">
                  <c:v>43533</c:v>
                </c:pt>
                <c:pt idx="798">
                  <c:v>43534</c:v>
                </c:pt>
                <c:pt idx="799">
                  <c:v>43535</c:v>
                </c:pt>
                <c:pt idx="800">
                  <c:v>43536</c:v>
                </c:pt>
                <c:pt idx="801">
                  <c:v>43537</c:v>
                </c:pt>
                <c:pt idx="802">
                  <c:v>43538</c:v>
                </c:pt>
                <c:pt idx="803">
                  <c:v>43539</c:v>
                </c:pt>
                <c:pt idx="804">
                  <c:v>43540</c:v>
                </c:pt>
                <c:pt idx="805">
                  <c:v>43541</c:v>
                </c:pt>
                <c:pt idx="806">
                  <c:v>43542</c:v>
                </c:pt>
                <c:pt idx="807">
                  <c:v>43543</c:v>
                </c:pt>
                <c:pt idx="808">
                  <c:v>43544</c:v>
                </c:pt>
                <c:pt idx="809">
                  <c:v>43545</c:v>
                </c:pt>
                <c:pt idx="810">
                  <c:v>43546</c:v>
                </c:pt>
                <c:pt idx="811">
                  <c:v>43547</c:v>
                </c:pt>
                <c:pt idx="812">
                  <c:v>43548</c:v>
                </c:pt>
                <c:pt idx="813">
                  <c:v>43549</c:v>
                </c:pt>
                <c:pt idx="814">
                  <c:v>43550</c:v>
                </c:pt>
                <c:pt idx="815">
                  <c:v>43551</c:v>
                </c:pt>
                <c:pt idx="816">
                  <c:v>43552</c:v>
                </c:pt>
                <c:pt idx="817">
                  <c:v>43553</c:v>
                </c:pt>
                <c:pt idx="818">
                  <c:v>43554</c:v>
                </c:pt>
                <c:pt idx="819">
                  <c:v>43555</c:v>
                </c:pt>
                <c:pt idx="820">
                  <c:v>43556</c:v>
                </c:pt>
                <c:pt idx="821">
                  <c:v>43557</c:v>
                </c:pt>
                <c:pt idx="822">
                  <c:v>43558</c:v>
                </c:pt>
                <c:pt idx="823">
                  <c:v>43559</c:v>
                </c:pt>
                <c:pt idx="824">
                  <c:v>43560</c:v>
                </c:pt>
                <c:pt idx="825">
                  <c:v>43561</c:v>
                </c:pt>
                <c:pt idx="826">
                  <c:v>43562</c:v>
                </c:pt>
                <c:pt idx="827">
                  <c:v>43563</c:v>
                </c:pt>
                <c:pt idx="828">
                  <c:v>43564</c:v>
                </c:pt>
                <c:pt idx="829">
                  <c:v>43565</c:v>
                </c:pt>
                <c:pt idx="830">
                  <c:v>43566</c:v>
                </c:pt>
                <c:pt idx="831">
                  <c:v>43567</c:v>
                </c:pt>
                <c:pt idx="832">
                  <c:v>43568</c:v>
                </c:pt>
                <c:pt idx="833">
                  <c:v>43569</c:v>
                </c:pt>
                <c:pt idx="834">
                  <c:v>43570</c:v>
                </c:pt>
                <c:pt idx="835">
                  <c:v>43571</c:v>
                </c:pt>
                <c:pt idx="836">
                  <c:v>43572</c:v>
                </c:pt>
                <c:pt idx="837">
                  <c:v>43573</c:v>
                </c:pt>
                <c:pt idx="838">
                  <c:v>43574</c:v>
                </c:pt>
                <c:pt idx="839">
                  <c:v>43575</c:v>
                </c:pt>
                <c:pt idx="840">
                  <c:v>43576</c:v>
                </c:pt>
                <c:pt idx="841">
                  <c:v>43577</c:v>
                </c:pt>
                <c:pt idx="842">
                  <c:v>43578</c:v>
                </c:pt>
                <c:pt idx="843">
                  <c:v>43579</c:v>
                </c:pt>
                <c:pt idx="844">
                  <c:v>43580</c:v>
                </c:pt>
                <c:pt idx="845">
                  <c:v>43581</c:v>
                </c:pt>
                <c:pt idx="846">
                  <c:v>43582</c:v>
                </c:pt>
                <c:pt idx="847">
                  <c:v>43583</c:v>
                </c:pt>
                <c:pt idx="848">
                  <c:v>43584</c:v>
                </c:pt>
                <c:pt idx="849">
                  <c:v>43585</c:v>
                </c:pt>
                <c:pt idx="850">
                  <c:v>43586</c:v>
                </c:pt>
                <c:pt idx="851">
                  <c:v>43587</c:v>
                </c:pt>
                <c:pt idx="852">
                  <c:v>43588</c:v>
                </c:pt>
                <c:pt idx="853">
                  <c:v>43589</c:v>
                </c:pt>
                <c:pt idx="854">
                  <c:v>43590</c:v>
                </c:pt>
                <c:pt idx="855">
                  <c:v>43591</c:v>
                </c:pt>
                <c:pt idx="856">
                  <c:v>43592</c:v>
                </c:pt>
                <c:pt idx="857">
                  <c:v>43593</c:v>
                </c:pt>
                <c:pt idx="858">
                  <c:v>43594</c:v>
                </c:pt>
                <c:pt idx="859">
                  <c:v>43595</c:v>
                </c:pt>
                <c:pt idx="860">
                  <c:v>43596</c:v>
                </c:pt>
                <c:pt idx="861">
                  <c:v>43597</c:v>
                </c:pt>
                <c:pt idx="862">
                  <c:v>43598</c:v>
                </c:pt>
                <c:pt idx="863">
                  <c:v>43599</c:v>
                </c:pt>
                <c:pt idx="864">
                  <c:v>43600</c:v>
                </c:pt>
                <c:pt idx="865">
                  <c:v>43601</c:v>
                </c:pt>
                <c:pt idx="866">
                  <c:v>43602</c:v>
                </c:pt>
                <c:pt idx="867">
                  <c:v>43603</c:v>
                </c:pt>
                <c:pt idx="868">
                  <c:v>43604</c:v>
                </c:pt>
                <c:pt idx="869">
                  <c:v>43605</c:v>
                </c:pt>
                <c:pt idx="870">
                  <c:v>43606</c:v>
                </c:pt>
                <c:pt idx="871">
                  <c:v>43607</c:v>
                </c:pt>
                <c:pt idx="872">
                  <c:v>43608</c:v>
                </c:pt>
                <c:pt idx="873">
                  <c:v>43609</c:v>
                </c:pt>
                <c:pt idx="874">
                  <c:v>43610</c:v>
                </c:pt>
                <c:pt idx="875">
                  <c:v>43611</c:v>
                </c:pt>
                <c:pt idx="876">
                  <c:v>43612</c:v>
                </c:pt>
                <c:pt idx="877">
                  <c:v>43613</c:v>
                </c:pt>
                <c:pt idx="878">
                  <c:v>43614</c:v>
                </c:pt>
                <c:pt idx="879">
                  <c:v>43615</c:v>
                </c:pt>
                <c:pt idx="880">
                  <c:v>43616</c:v>
                </c:pt>
                <c:pt idx="881">
                  <c:v>43617</c:v>
                </c:pt>
                <c:pt idx="882">
                  <c:v>43618</c:v>
                </c:pt>
                <c:pt idx="883">
                  <c:v>43619</c:v>
                </c:pt>
                <c:pt idx="884">
                  <c:v>43620</c:v>
                </c:pt>
                <c:pt idx="885">
                  <c:v>43621</c:v>
                </c:pt>
                <c:pt idx="886">
                  <c:v>43622</c:v>
                </c:pt>
                <c:pt idx="887">
                  <c:v>43623</c:v>
                </c:pt>
                <c:pt idx="888">
                  <c:v>43624</c:v>
                </c:pt>
                <c:pt idx="889">
                  <c:v>43625</c:v>
                </c:pt>
                <c:pt idx="890">
                  <c:v>43626</c:v>
                </c:pt>
                <c:pt idx="891">
                  <c:v>43627</c:v>
                </c:pt>
                <c:pt idx="892">
                  <c:v>43628</c:v>
                </c:pt>
                <c:pt idx="893">
                  <c:v>43629</c:v>
                </c:pt>
                <c:pt idx="894">
                  <c:v>43630</c:v>
                </c:pt>
                <c:pt idx="895">
                  <c:v>43631</c:v>
                </c:pt>
                <c:pt idx="896">
                  <c:v>43632</c:v>
                </c:pt>
                <c:pt idx="897">
                  <c:v>43633</c:v>
                </c:pt>
                <c:pt idx="898">
                  <c:v>43634</c:v>
                </c:pt>
                <c:pt idx="899">
                  <c:v>43635</c:v>
                </c:pt>
                <c:pt idx="900">
                  <c:v>43636</c:v>
                </c:pt>
                <c:pt idx="901">
                  <c:v>43637</c:v>
                </c:pt>
                <c:pt idx="902">
                  <c:v>43638</c:v>
                </c:pt>
                <c:pt idx="903">
                  <c:v>43639</c:v>
                </c:pt>
                <c:pt idx="904">
                  <c:v>43640</c:v>
                </c:pt>
                <c:pt idx="905">
                  <c:v>43641</c:v>
                </c:pt>
                <c:pt idx="906">
                  <c:v>43642</c:v>
                </c:pt>
                <c:pt idx="907">
                  <c:v>43643</c:v>
                </c:pt>
                <c:pt idx="908">
                  <c:v>43644</c:v>
                </c:pt>
                <c:pt idx="909">
                  <c:v>43645</c:v>
                </c:pt>
                <c:pt idx="910">
                  <c:v>43646</c:v>
                </c:pt>
                <c:pt idx="911">
                  <c:v>43647</c:v>
                </c:pt>
                <c:pt idx="912">
                  <c:v>43648</c:v>
                </c:pt>
                <c:pt idx="913">
                  <c:v>43649</c:v>
                </c:pt>
                <c:pt idx="914">
                  <c:v>43650</c:v>
                </c:pt>
                <c:pt idx="915">
                  <c:v>43651</c:v>
                </c:pt>
                <c:pt idx="916">
                  <c:v>43652</c:v>
                </c:pt>
                <c:pt idx="917">
                  <c:v>43653</c:v>
                </c:pt>
                <c:pt idx="918">
                  <c:v>43654</c:v>
                </c:pt>
                <c:pt idx="919">
                  <c:v>43655</c:v>
                </c:pt>
                <c:pt idx="920">
                  <c:v>43656</c:v>
                </c:pt>
                <c:pt idx="921">
                  <c:v>43657</c:v>
                </c:pt>
                <c:pt idx="922">
                  <c:v>43658</c:v>
                </c:pt>
                <c:pt idx="923">
                  <c:v>43659</c:v>
                </c:pt>
                <c:pt idx="924">
                  <c:v>43660</c:v>
                </c:pt>
                <c:pt idx="925">
                  <c:v>43661</c:v>
                </c:pt>
                <c:pt idx="926">
                  <c:v>43662</c:v>
                </c:pt>
                <c:pt idx="927">
                  <c:v>43663</c:v>
                </c:pt>
                <c:pt idx="928">
                  <c:v>43664</c:v>
                </c:pt>
                <c:pt idx="929">
                  <c:v>43665</c:v>
                </c:pt>
                <c:pt idx="930">
                  <c:v>43666</c:v>
                </c:pt>
                <c:pt idx="931">
                  <c:v>43667</c:v>
                </c:pt>
                <c:pt idx="932">
                  <c:v>43668</c:v>
                </c:pt>
                <c:pt idx="933">
                  <c:v>43669</c:v>
                </c:pt>
                <c:pt idx="934">
                  <c:v>43670</c:v>
                </c:pt>
                <c:pt idx="935">
                  <c:v>43671</c:v>
                </c:pt>
                <c:pt idx="936">
                  <c:v>43672</c:v>
                </c:pt>
                <c:pt idx="937">
                  <c:v>43673</c:v>
                </c:pt>
                <c:pt idx="938">
                  <c:v>43674</c:v>
                </c:pt>
                <c:pt idx="939">
                  <c:v>43675</c:v>
                </c:pt>
                <c:pt idx="940">
                  <c:v>43676</c:v>
                </c:pt>
                <c:pt idx="941">
                  <c:v>43677</c:v>
                </c:pt>
                <c:pt idx="942">
                  <c:v>43678</c:v>
                </c:pt>
                <c:pt idx="943">
                  <c:v>43679</c:v>
                </c:pt>
                <c:pt idx="944">
                  <c:v>43680</c:v>
                </c:pt>
                <c:pt idx="945">
                  <c:v>43681</c:v>
                </c:pt>
                <c:pt idx="946">
                  <c:v>43682</c:v>
                </c:pt>
                <c:pt idx="947">
                  <c:v>43683</c:v>
                </c:pt>
                <c:pt idx="948">
                  <c:v>43684</c:v>
                </c:pt>
                <c:pt idx="949">
                  <c:v>43685</c:v>
                </c:pt>
                <c:pt idx="950">
                  <c:v>43686</c:v>
                </c:pt>
                <c:pt idx="951">
                  <c:v>43687</c:v>
                </c:pt>
                <c:pt idx="952">
                  <c:v>43688</c:v>
                </c:pt>
                <c:pt idx="953">
                  <c:v>43689</c:v>
                </c:pt>
                <c:pt idx="954">
                  <c:v>43690</c:v>
                </c:pt>
                <c:pt idx="955">
                  <c:v>43691</c:v>
                </c:pt>
                <c:pt idx="956">
                  <c:v>43692</c:v>
                </c:pt>
                <c:pt idx="957">
                  <c:v>43693</c:v>
                </c:pt>
                <c:pt idx="958">
                  <c:v>43694</c:v>
                </c:pt>
                <c:pt idx="959">
                  <c:v>43695</c:v>
                </c:pt>
                <c:pt idx="960">
                  <c:v>43696</c:v>
                </c:pt>
                <c:pt idx="961">
                  <c:v>43697</c:v>
                </c:pt>
                <c:pt idx="962">
                  <c:v>43698</c:v>
                </c:pt>
                <c:pt idx="963">
                  <c:v>43699</c:v>
                </c:pt>
                <c:pt idx="964">
                  <c:v>43700</c:v>
                </c:pt>
                <c:pt idx="965">
                  <c:v>43701</c:v>
                </c:pt>
                <c:pt idx="966">
                  <c:v>43702</c:v>
                </c:pt>
                <c:pt idx="967">
                  <c:v>43703</c:v>
                </c:pt>
                <c:pt idx="968">
                  <c:v>43704</c:v>
                </c:pt>
                <c:pt idx="969">
                  <c:v>43705</c:v>
                </c:pt>
                <c:pt idx="970">
                  <c:v>43706</c:v>
                </c:pt>
                <c:pt idx="971">
                  <c:v>43707</c:v>
                </c:pt>
                <c:pt idx="972">
                  <c:v>43708</c:v>
                </c:pt>
                <c:pt idx="973">
                  <c:v>43709</c:v>
                </c:pt>
                <c:pt idx="974">
                  <c:v>43710</c:v>
                </c:pt>
                <c:pt idx="975">
                  <c:v>43711</c:v>
                </c:pt>
                <c:pt idx="976">
                  <c:v>43712</c:v>
                </c:pt>
                <c:pt idx="977">
                  <c:v>43713</c:v>
                </c:pt>
                <c:pt idx="978">
                  <c:v>43714</c:v>
                </c:pt>
                <c:pt idx="979">
                  <c:v>43715</c:v>
                </c:pt>
                <c:pt idx="980">
                  <c:v>43716</c:v>
                </c:pt>
                <c:pt idx="981">
                  <c:v>43717</c:v>
                </c:pt>
                <c:pt idx="982">
                  <c:v>43718</c:v>
                </c:pt>
                <c:pt idx="983">
                  <c:v>43719</c:v>
                </c:pt>
                <c:pt idx="984">
                  <c:v>43720</c:v>
                </c:pt>
                <c:pt idx="985">
                  <c:v>43721</c:v>
                </c:pt>
                <c:pt idx="986">
                  <c:v>43722</c:v>
                </c:pt>
                <c:pt idx="987">
                  <c:v>43723</c:v>
                </c:pt>
                <c:pt idx="988">
                  <c:v>43724</c:v>
                </c:pt>
                <c:pt idx="989">
                  <c:v>43725</c:v>
                </c:pt>
                <c:pt idx="990">
                  <c:v>43726</c:v>
                </c:pt>
                <c:pt idx="991">
                  <c:v>43727</c:v>
                </c:pt>
                <c:pt idx="992">
                  <c:v>43728</c:v>
                </c:pt>
                <c:pt idx="993">
                  <c:v>43729</c:v>
                </c:pt>
                <c:pt idx="994">
                  <c:v>43730</c:v>
                </c:pt>
                <c:pt idx="995">
                  <c:v>43731</c:v>
                </c:pt>
                <c:pt idx="996">
                  <c:v>43732</c:v>
                </c:pt>
                <c:pt idx="997">
                  <c:v>43733</c:v>
                </c:pt>
                <c:pt idx="998">
                  <c:v>43734</c:v>
                </c:pt>
                <c:pt idx="999">
                  <c:v>43735</c:v>
                </c:pt>
                <c:pt idx="1000">
                  <c:v>43736</c:v>
                </c:pt>
                <c:pt idx="1001">
                  <c:v>43737</c:v>
                </c:pt>
                <c:pt idx="1002">
                  <c:v>43738</c:v>
                </c:pt>
                <c:pt idx="1003">
                  <c:v>43739</c:v>
                </c:pt>
                <c:pt idx="1004">
                  <c:v>43740</c:v>
                </c:pt>
                <c:pt idx="1005">
                  <c:v>43741</c:v>
                </c:pt>
                <c:pt idx="1006">
                  <c:v>43742</c:v>
                </c:pt>
                <c:pt idx="1007">
                  <c:v>43743</c:v>
                </c:pt>
                <c:pt idx="1008">
                  <c:v>43744</c:v>
                </c:pt>
                <c:pt idx="1009">
                  <c:v>43745</c:v>
                </c:pt>
                <c:pt idx="1010">
                  <c:v>43746</c:v>
                </c:pt>
                <c:pt idx="1011">
                  <c:v>43747</c:v>
                </c:pt>
                <c:pt idx="1012">
                  <c:v>43748</c:v>
                </c:pt>
                <c:pt idx="1013">
                  <c:v>43749</c:v>
                </c:pt>
                <c:pt idx="1014">
                  <c:v>43750</c:v>
                </c:pt>
                <c:pt idx="1015">
                  <c:v>43751</c:v>
                </c:pt>
                <c:pt idx="1016">
                  <c:v>43752</c:v>
                </c:pt>
                <c:pt idx="1017">
                  <c:v>43753</c:v>
                </c:pt>
                <c:pt idx="1018">
                  <c:v>43754</c:v>
                </c:pt>
                <c:pt idx="1019">
                  <c:v>43755</c:v>
                </c:pt>
                <c:pt idx="1020">
                  <c:v>43756</c:v>
                </c:pt>
                <c:pt idx="1021">
                  <c:v>43757</c:v>
                </c:pt>
                <c:pt idx="1022">
                  <c:v>43758</c:v>
                </c:pt>
                <c:pt idx="1023">
                  <c:v>43759</c:v>
                </c:pt>
                <c:pt idx="1024">
                  <c:v>43760</c:v>
                </c:pt>
                <c:pt idx="1025">
                  <c:v>43761</c:v>
                </c:pt>
                <c:pt idx="1026">
                  <c:v>43762</c:v>
                </c:pt>
                <c:pt idx="1027">
                  <c:v>43763</c:v>
                </c:pt>
                <c:pt idx="1028">
                  <c:v>43764</c:v>
                </c:pt>
                <c:pt idx="1029">
                  <c:v>43765</c:v>
                </c:pt>
                <c:pt idx="1030">
                  <c:v>43766</c:v>
                </c:pt>
                <c:pt idx="1031">
                  <c:v>43767</c:v>
                </c:pt>
                <c:pt idx="1032">
                  <c:v>43768</c:v>
                </c:pt>
                <c:pt idx="1033">
                  <c:v>43769</c:v>
                </c:pt>
                <c:pt idx="1034">
                  <c:v>43770</c:v>
                </c:pt>
                <c:pt idx="1035">
                  <c:v>43771</c:v>
                </c:pt>
                <c:pt idx="1036">
                  <c:v>43772</c:v>
                </c:pt>
                <c:pt idx="1037">
                  <c:v>43773</c:v>
                </c:pt>
                <c:pt idx="1038">
                  <c:v>43774</c:v>
                </c:pt>
                <c:pt idx="1039">
                  <c:v>43775</c:v>
                </c:pt>
                <c:pt idx="1040">
                  <c:v>43776</c:v>
                </c:pt>
                <c:pt idx="1041">
                  <c:v>43777</c:v>
                </c:pt>
                <c:pt idx="1042">
                  <c:v>43778</c:v>
                </c:pt>
                <c:pt idx="1043">
                  <c:v>43779</c:v>
                </c:pt>
                <c:pt idx="1044">
                  <c:v>43780</c:v>
                </c:pt>
                <c:pt idx="1045">
                  <c:v>43781</c:v>
                </c:pt>
                <c:pt idx="1046">
                  <c:v>43782</c:v>
                </c:pt>
                <c:pt idx="1047">
                  <c:v>43783</c:v>
                </c:pt>
                <c:pt idx="1048">
                  <c:v>43784</c:v>
                </c:pt>
                <c:pt idx="1049">
                  <c:v>43785</c:v>
                </c:pt>
                <c:pt idx="1050">
                  <c:v>43786</c:v>
                </c:pt>
                <c:pt idx="1051">
                  <c:v>43787</c:v>
                </c:pt>
                <c:pt idx="1052">
                  <c:v>43788</c:v>
                </c:pt>
                <c:pt idx="1053">
                  <c:v>43789</c:v>
                </c:pt>
                <c:pt idx="1054">
                  <c:v>43790</c:v>
                </c:pt>
                <c:pt idx="1055">
                  <c:v>43791</c:v>
                </c:pt>
                <c:pt idx="1056">
                  <c:v>43792</c:v>
                </c:pt>
                <c:pt idx="1057">
                  <c:v>43793</c:v>
                </c:pt>
                <c:pt idx="1058">
                  <c:v>43794</c:v>
                </c:pt>
                <c:pt idx="1059">
                  <c:v>43795</c:v>
                </c:pt>
                <c:pt idx="1060">
                  <c:v>43796</c:v>
                </c:pt>
                <c:pt idx="1061">
                  <c:v>43797</c:v>
                </c:pt>
                <c:pt idx="1062">
                  <c:v>43798</c:v>
                </c:pt>
                <c:pt idx="1063">
                  <c:v>43799</c:v>
                </c:pt>
                <c:pt idx="1064">
                  <c:v>43800</c:v>
                </c:pt>
                <c:pt idx="1065">
                  <c:v>43801</c:v>
                </c:pt>
                <c:pt idx="1066">
                  <c:v>43802</c:v>
                </c:pt>
                <c:pt idx="1067">
                  <c:v>43803</c:v>
                </c:pt>
                <c:pt idx="1068">
                  <c:v>43804</c:v>
                </c:pt>
                <c:pt idx="1069">
                  <c:v>43805</c:v>
                </c:pt>
                <c:pt idx="1070">
                  <c:v>43806</c:v>
                </c:pt>
                <c:pt idx="1071">
                  <c:v>43807</c:v>
                </c:pt>
                <c:pt idx="1072">
                  <c:v>43808</c:v>
                </c:pt>
                <c:pt idx="1073">
                  <c:v>43809</c:v>
                </c:pt>
                <c:pt idx="1074">
                  <c:v>43810</c:v>
                </c:pt>
                <c:pt idx="1075">
                  <c:v>43811</c:v>
                </c:pt>
                <c:pt idx="1076">
                  <c:v>43812</c:v>
                </c:pt>
                <c:pt idx="1077">
                  <c:v>43813</c:v>
                </c:pt>
                <c:pt idx="1078">
                  <c:v>43814</c:v>
                </c:pt>
                <c:pt idx="1079">
                  <c:v>43815</c:v>
                </c:pt>
                <c:pt idx="1080">
                  <c:v>43816</c:v>
                </c:pt>
                <c:pt idx="1081">
                  <c:v>43817</c:v>
                </c:pt>
                <c:pt idx="1082">
                  <c:v>43818</c:v>
                </c:pt>
                <c:pt idx="1083">
                  <c:v>43819</c:v>
                </c:pt>
                <c:pt idx="1084">
                  <c:v>43820</c:v>
                </c:pt>
                <c:pt idx="1085">
                  <c:v>43821</c:v>
                </c:pt>
                <c:pt idx="1086">
                  <c:v>43822</c:v>
                </c:pt>
                <c:pt idx="1087">
                  <c:v>43823</c:v>
                </c:pt>
                <c:pt idx="1088">
                  <c:v>43824</c:v>
                </c:pt>
                <c:pt idx="1089">
                  <c:v>43825</c:v>
                </c:pt>
                <c:pt idx="1090">
                  <c:v>43826</c:v>
                </c:pt>
                <c:pt idx="1091">
                  <c:v>43827</c:v>
                </c:pt>
                <c:pt idx="1092">
                  <c:v>43828</c:v>
                </c:pt>
                <c:pt idx="1093">
                  <c:v>43829</c:v>
                </c:pt>
                <c:pt idx="1094">
                  <c:v>43830</c:v>
                </c:pt>
              </c:numCache>
            </c:numRef>
          </c:cat>
          <c:val>
            <c:numRef>
              <c:f>[0]!moving_avg</c:f>
              <c:numCache>
                <c:formatCode>General</c:formatCode>
                <c:ptCount val="109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EF-4198-B120-44869FA41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7559567"/>
        <c:axId val="1448045807"/>
      </c:lineChart>
      <c:dateAx>
        <c:axId val="1447559567"/>
        <c:scaling>
          <c:orientation val="minMax"/>
        </c:scaling>
        <c:delete val="1"/>
        <c:axPos val="b"/>
        <c:numFmt formatCode=";;;" sourceLinked="0"/>
        <c:majorTickMark val="out"/>
        <c:minorTickMark val="none"/>
        <c:tickLblPos val="nextTo"/>
        <c:crossAx val="1448045807"/>
        <c:crosses val="autoZero"/>
        <c:auto val="1"/>
        <c:lblOffset val="100"/>
        <c:baseTimeUnit val="days"/>
        <c:majorUnit val="7"/>
        <c:majorTimeUnit val="days"/>
      </c:dateAx>
      <c:valAx>
        <c:axId val="1448045807"/>
        <c:scaling>
          <c:orientation val="minMax"/>
          <c:max val="10.5"/>
          <c:min val="0.5"/>
        </c:scaling>
        <c:delete val="0"/>
        <c:axPos val="l"/>
        <c:majorGridlines>
          <c:spPr>
            <a:ln>
              <a:solidFill>
                <a:schemeClr val="tx1">
                  <a:alpha val="10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AVG GUEST RATING</a:t>
                </a:r>
                <a:endParaRPr lang="en-US" sz="1100" b="0"/>
              </a:p>
            </c:rich>
          </c:tx>
          <c:layout>
            <c:manualLayout>
              <c:xMode val="edge"/>
              <c:yMode val="edge"/>
              <c:x val="7.7102528155484297E-4"/>
              <c:y val="0.32208922146321112"/>
            </c:manualLayout>
          </c:layout>
          <c:overlay val="0"/>
          <c:spPr>
            <a:ln>
              <a:noFill/>
            </a:ln>
          </c:spPr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8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1447559567"/>
        <c:crosses val="autoZero"/>
        <c:crossBetween val="midCat"/>
      </c:valAx>
      <c:spPr>
        <a:solidFill>
          <a:schemeClr val="tx1">
            <a:lumMod val="75000"/>
            <a:lumOff val="25000"/>
          </a:schemeClr>
        </a:solidFill>
      </c:spPr>
    </c:plotArea>
    <c:legend>
      <c:legendPos val="b"/>
      <c:layout>
        <c:manualLayout>
          <c:xMode val="edge"/>
          <c:yMode val="edge"/>
          <c:x val="0.35983823496452899"/>
          <c:y val="0.90508553952419546"/>
          <c:w val="0.35517098679252418"/>
          <c:h val="4.7863719920134384E-2"/>
        </c:manualLayout>
      </c:layout>
      <c:overlay val="0"/>
      <c:txPr>
        <a:bodyPr/>
        <a:lstStyle/>
        <a:p>
          <a:pPr>
            <a:defRPr sz="1000" b="0">
              <a:solidFill>
                <a:schemeClr val="bg1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42110223919726E-2"/>
          <c:y val="4.9954586739327886E-2"/>
          <c:w val="0.90635471971978898"/>
          <c:h val="0.8294370944748658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19050" cap="rnd">
              <a:solidFill>
                <a:srgbClr val="26E2F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26E2F6"/>
              </a:solidFill>
              <a:ln w="9525">
                <a:noFill/>
              </a:ln>
              <a:effectLst/>
            </c:spPr>
          </c:marker>
          <c:val>
            <c:numRef>
              <c:f>'Non-Linear Trend'!$C$4:$C$13</c:f>
              <c:numCache>
                <c:formatCode>#,##0</c:formatCode>
                <c:ptCount val="10"/>
                <c:pt idx="0">
                  <c:v>3</c:v>
                </c:pt>
                <c:pt idx="1">
                  <c:v>11</c:v>
                </c:pt>
                <c:pt idx="2">
                  <c:v>32</c:v>
                </c:pt>
                <c:pt idx="3">
                  <c:v>110</c:v>
                </c:pt>
                <c:pt idx="4">
                  <c:v>174</c:v>
                </c:pt>
                <c:pt idx="5">
                  <c:v>412</c:v>
                </c:pt>
                <c:pt idx="6">
                  <c:v>452</c:v>
                </c:pt>
                <c:pt idx="7">
                  <c:v>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29-4C00-BDC3-F8E880F7E492}"/>
            </c:ext>
          </c:extLst>
        </c:ser>
        <c:ser>
          <c:idx val="1"/>
          <c:order val="1"/>
          <c:tx>
            <c:v>FORECAST</c:v>
          </c:tx>
          <c:spPr>
            <a:ln w="19050" cap="rnd">
              <a:solidFill>
                <a:srgbClr val="FFFF89"/>
              </a:solidFill>
              <a:round/>
            </a:ln>
            <a:effectLst/>
          </c:spPr>
          <c:marker>
            <c:symbol val="none"/>
          </c:marker>
          <c:val>
            <c:numRef>
              <c:f>'Non-Linear Trend'!$D$4:$D$27</c:f>
              <c:numCache>
                <c:formatCode>#,##0.0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E29-4C00-BDC3-F8E880F7E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116608"/>
        <c:axId val="327658080"/>
      </c:lineChart>
      <c:catAx>
        <c:axId val="32811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WEEK #</a:t>
                </a:r>
              </a:p>
            </c:rich>
          </c:tx>
          <c:layout>
            <c:manualLayout>
              <c:xMode val="edge"/>
              <c:yMode val="edge"/>
              <c:x val="0.50453780327982445"/>
              <c:y val="0.948230011857654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658080"/>
        <c:crosses val="autoZero"/>
        <c:auto val="1"/>
        <c:lblAlgn val="ctr"/>
        <c:lblOffset val="100"/>
        <c:noMultiLvlLbl val="0"/>
      </c:catAx>
      <c:valAx>
        <c:axId val="3276580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PRODUCT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116608"/>
        <c:crosses val="autoZero"/>
        <c:crossBetween val="between"/>
        <c:majorUnit val="200"/>
      </c:valAx>
      <c:spPr>
        <a:solidFill>
          <a:schemeClr val="tx1">
            <a:lumMod val="75000"/>
            <a:lumOff val="25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901303157984847"/>
          <c:y val="0.78566475486860454"/>
          <c:w val="0.31392791147743304"/>
          <c:h val="8.20086774867427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26" fmlaLink="$H$2" max="50" page="10" val="0"/>
</file>

<file path=xl/ctrlProps/ctrlProp10.xml><?xml version="1.0" encoding="utf-8"?>
<formControlPr xmlns="http://schemas.microsoft.com/office/spreadsheetml/2009/9/main" objectType="CheckBox" fmlaLink="$AP$2" lockText="1" noThreeD="1"/>
</file>

<file path=xl/ctrlProps/ctrlProp11.xml><?xml version="1.0" encoding="utf-8"?>
<formControlPr xmlns="http://schemas.microsoft.com/office/spreadsheetml/2009/9/main" objectType="CheckBox" fmlaLink="$AQ$2" lockText="1" noThreeD="1"/>
</file>

<file path=xl/ctrlProps/ctrlProp12.xml><?xml version="1.0" encoding="utf-8"?>
<formControlPr xmlns="http://schemas.microsoft.com/office/spreadsheetml/2009/9/main" objectType="Spin" dx="26" fmlaLink="$H$4" inc="100" max="2000" page="10" val="0"/>
</file>

<file path=xl/ctrlProps/ctrlProp13.xml><?xml version="1.0" encoding="utf-8"?>
<formControlPr xmlns="http://schemas.microsoft.com/office/spreadsheetml/2009/9/main" objectType="Spin" dx="26" fmlaLink="$J$4" max="25" page="10" val="0"/>
</file>

<file path=xl/ctrlProps/ctrlProp14.xml><?xml version="1.0" encoding="utf-8"?>
<formControlPr xmlns="http://schemas.microsoft.com/office/spreadsheetml/2009/9/main" objectType="Spin" dx="26" fmlaLink="$L$7" max="20" page="10" val="0"/>
</file>

<file path=xl/ctrlProps/ctrlProp15.xml><?xml version="1.0" encoding="utf-8"?>
<formControlPr xmlns="http://schemas.microsoft.com/office/spreadsheetml/2009/9/main" objectType="CheckBox" fmlaLink="$AL$4" lockText="1"/>
</file>

<file path=xl/ctrlProps/ctrlProp2.xml><?xml version="1.0" encoding="utf-8"?>
<formControlPr xmlns="http://schemas.microsoft.com/office/spreadsheetml/2009/9/main" objectType="Spin" dx="26" fmlaLink="$Z$17" max="100" page="10" val="0"/>
</file>

<file path=xl/ctrlProps/ctrlProp3.xml><?xml version="1.0" encoding="utf-8"?>
<formControlPr xmlns="http://schemas.microsoft.com/office/spreadsheetml/2009/9/main" objectType="CheckBox" fmlaLink="$AE$3" lockText="1"/>
</file>

<file path=xl/ctrlProps/ctrlProp4.xml><?xml version="1.0" encoding="utf-8"?>
<formControlPr xmlns="http://schemas.microsoft.com/office/spreadsheetml/2009/9/main" objectType="CheckBox" fmlaLink="$AE$6" lockText="1"/>
</file>

<file path=xl/ctrlProps/ctrlProp5.xml><?xml version="1.0" encoding="utf-8"?>
<formControlPr xmlns="http://schemas.microsoft.com/office/spreadsheetml/2009/9/main" objectType="CheckBox" fmlaLink="$AE$9" lockText="1"/>
</file>

<file path=xl/ctrlProps/ctrlProp6.xml><?xml version="1.0" encoding="utf-8"?>
<formControlPr xmlns="http://schemas.microsoft.com/office/spreadsheetml/2009/9/main" objectType="CheckBox" fmlaLink="$AE$12" lockText="1"/>
</file>

<file path=xl/ctrlProps/ctrlProp7.xml><?xml version="1.0" encoding="utf-8"?>
<formControlPr xmlns="http://schemas.microsoft.com/office/spreadsheetml/2009/9/main" objectType="CheckBox" fmlaLink="$X$3" lockText="1"/>
</file>

<file path=xl/ctrlProps/ctrlProp8.xml><?xml version="1.0" encoding="utf-8"?>
<formControlPr xmlns="http://schemas.microsoft.com/office/spreadsheetml/2009/9/main" objectType="CheckBox" fmlaLink="$X$4" lockText="1"/>
</file>

<file path=xl/ctrlProps/ctrlProp9.xml><?xml version="1.0" encoding="utf-8"?>
<formControlPr xmlns="http://schemas.microsoft.com/office/spreadsheetml/2009/9/main" objectType="CheckBox" checked="Checked" fmlaLink="$AE$3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3</xdr:row>
      <xdr:rowOff>126365</xdr:rowOff>
    </xdr:from>
    <xdr:to>
      <xdr:col>20</xdr:col>
      <xdr:colOff>15240</xdr:colOff>
      <xdr:row>27</xdr:row>
      <xdr:rowOff>99060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E740B8BB-016D-4AB4-8C10-8CDAD7BACAE7}"/>
            </a:ext>
          </a:extLst>
        </xdr:cNvPr>
        <xdr:cNvGrpSpPr/>
      </xdr:nvGrpSpPr>
      <xdr:grpSpPr>
        <a:xfrm>
          <a:off x="3714750" y="911225"/>
          <a:ext cx="9475470" cy="4369435"/>
          <a:chOff x="402697" y="943848"/>
          <a:chExt cx="10451840" cy="4395954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A36CBC65-9DBB-4313-8085-B4B34FFCE828}"/>
              </a:ext>
            </a:extLst>
          </xdr:cNvPr>
          <xdr:cNvGraphicFramePr>
            <a:graphicFrameLocks/>
          </xdr:cNvGraphicFramePr>
        </xdr:nvGraphicFramePr>
        <xdr:xfrm>
          <a:off x="402697" y="943848"/>
          <a:ext cx="10451840" cy="439595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$H$4">
        <xdr:nvSpPr>
          <xdr:cNvPr id="4" name="Rectangle 3">
            <a:extLst>
              <a:ext uri="{FF2B5EF4-FFF2-40B4-BE49-F238E27FC236}">
                <a16:creationId xmlns:a16="http://schemas.microsoft.com/office/drawing/2014/main" id="{7123EB06-A925-46BF-B7E7-E94C0AFD07E1}"/>
              </a:ext>
            </a:extLst>
          </xdr:cNvPr>
          <xdr:cNvSpPr/>
        </xdr:nvSpPr>
        <xdr:spPr>
          <a:xfrm>
            <a:off x="8569097" y="4401285"/>
            <a:ext cx="1879600" cy="331470"/>
          </a:xfrm>
          <a:prstGeom prst="rect">
            <a:avLst/>
          </a:prstGeom>
          <a:solidFill>
            <a:schemeClr val="tx1">
              <a:lumMod val="65000"/>
              <a:lumOff val="35000"/>
            </a:schemeClr>
          </a:solidFill>
          <a:ln>
            <a:solidFill>
              <a:schemeClr val="tx1">
                <a:lumMod val="75000"/>
                <a:lumOff val="2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94655937-CCEE-4522-868C-300F149E9A29}" type="TxLink">
              <a:rPr lang="en-US" sz="1800" b="1" i="0" u="none" strike="noStrike">
                <a:solidFill>
                  <a:schemeClr val="accent4">
                    <a:lumMod val="60000"/>
                    <a:lumOff val="40000"/>
                  </a:schemeClr>
                </a:solidFill>
                <a:latin typeface="Calibri"/>
                <a:cs typeface="Calibri"/>
              </a:rPr>
              <a:t>y = 0x + 0</a:t>
            </a:fld>
            <a:endParaRPr lang="en-US" sz="6600" b="1" i="0">
              <a:solidFill>
                <a:schemeClr val="accent4">
                  <a:lumMod val="60000"/>
                  <a:lumOff val="40000"/>
                </a:schemeClr>
              </a:solidFill>
            </a:endParaRP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30480</xdr:colOff>
          <xdr:row>1</xdr:row>
          <xdr:rowOff>30480</xdr:rowOff>
        </xdr:from>
        <xdr:to>
          <xdr:col>8</xdr:col>
          <xdr:colOff>304800</xdr:colOff>
          <xdr:row>2</xdr:row>
          <xdr:rowOff>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77366FE7-1CEB-4B1C-B295-E264C5E7B2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30480</xdr:colOff>
          <xdr:row>2</xdr:row>
          <xdr:rowOff>30480</xdr:rowOff>
        </xdr:from>
        <xdr:to>
          <xdr:col>8</xdr:col>
          <xdr:colOff>304800</xdr:colOff>
          <xdr:row>3</xdr:row>
          <xdr:rowOff>0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C5EF3EBF-4560-4E9A-A6D7-7FD6B17786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91440</xdr:colOff>
          <xdr:row>1</xdr:row>
          <xdr:rowOff>15240</xdr:rowOff>
        </xdr:from>
        <xdr:to>
          <xdr:col>17</xdr:col>
          <xdr:colOff>487680</xdr:colOff>
          <xdr:row>1</xdr:row>
          <xdr:rowOff>228600</xdr:rowOff>
        </xdr:to>
        <xdr:sp macro="" textlink="">
          <xdr:nvSpPr>
            <xdr:cNvPr id="1027" name="Check Box 3" descr="Show Line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AF32A416-74A2-4D08-B18F-42DE445CEF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Show Fit Line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91440</xdr:colOff>
          <xdr:row>2</xdr:row>
          <xdr:rowOff>0</xdr:rowOff>
        </xdr:from>
        <xdr:to>
          <xdr:col>17</xdr:col>
          <xdr:colOff>487680</xdr:colOff>
          <xdr:row>2</xdr:row>
          <xdr:rowOff>228600</xdr:rowOff>
        </xdr:to>
        <xdr:sp macro="" textlink="">
          <xdr:nvSpPr>
            <xdr:cNvPr id="1028" name="Check Box 4" descr="Show Line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DFAED618-4195-4E52-BD43-0A3A3789C5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Show Error Lines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60960</xdr:colOff>
          <xdr:row>1</xdr:row>
          <xdr:rowOff>15240</xdr:rowOff>
        </xdr:from>
        <xdr:to>
          <xdr:col>19</xdr:col>
          <xdr:colOff>457200</xdr:colOff>
          <xdr:row>1</xdr:row>
          <xdr:rowOff>243840</xdr:rowOff>
        </xdr:to>
        <xdr:sp macro="" textlink="">
          <xdr:nvSpPr>
            <xdr:cNvPr id="1029" name="Check Box 5" descr="Show Line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3B97AC-50A0-45E3-95D1-4EBD0E2548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Show Trend Line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60960</xdr:colOff>
          <xdr:row>2</xdr:row>
          <xdr:rowOff>0</xdr:rowOff>
        </xdr:from>
        <xdr:to>
          <xdr:col>19</xdr:col>
          <xdr:colOff>457200</xdr:colOff>
          <xdr:row>2</xdr:row>
          <xdr:rowOff>228600</xdr:rowOff>
        </xdr:to>
        <xdr:sp macro="" textlink="">
          <xdr:nvSpPr>
            <xdr:cNvPr id="1030" name="Check Box 6" descr="Show Line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C722A02F-0D61-4E3D-815C-7CE85F9ADD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Show Forecast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604520</xdr:colOff>
      <xdr:row>2</xdr:row>
      <xdr:rowOff>121920</xdr:rowOff>
    </xdr:from>
    <xdr:to>
      <xdr:col>17</xdr:col>
      <xdr:colOff>455295</xdr:colOff>
      <xdr:row>21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74A4DD-A699-451B-B70A-3DE3644D03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327660</xdr:colOff>
          <xdr:row>20</xdr:row>
          <xdr:rowOff>0</xdr:rowOff>
        </xdr:from>
        <xdr:to>
          <xdr:col>15</xdr:col>
          <xdr:colOff>571500</xdr:colOff>
          <xdr:row>21</xdr:row>
          <xdr:rowOff>68580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A997A72C-8205-4CC5-BA8E-FE0FD90641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Linear Prediction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708660</xdr:colOff>
          <xdr:row>19</xdr:row>
          <xdr:rowOff>190500</xdr:rowOff>
        </xdr:from>
        <xdr:to>
          <xdr:col>17</xdr:col>
          <xdr:colOff>365760</xdr:colOff>
          <xdr:row>21</xdr:row>
          <xdr:rowOff>38100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B923A77-9539-42B7-945D-D35A6017BB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Non- Linear Prediction</a:t>
              </a:r>
            </a:p>
          </xdr:txBody>
        </xdr:sp>
        <xdr:clientData/>
      </xdr:twoCellAnchor>
    </mc:Choice>
    <mc:Fallback/>
  </mc:AlternateContent>
  <xdr:twoCellAnchor>
    <xdr:from>
      <xdr:col>10</xdr:col>
      <xdr:colOff>274320</xdr:colOff>
      <xdr:row>1</xdr:row>
      <xdr:rowOff>121920</xdr:rowOff>
    </xdr:from>
    <xdr:to>
      <xdr:col>14</xdr:col>
      <xdr:colOff>719033</xdr:colOff>
      <xdr:row>2</xdr:row>
      <xdr:rowOff>149013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FA45BE0-718B-4352-A0AB-DA03401AE93F}"/>
            </a:ext>
          </a:extLst>
        </xdr:cNvPr>
        <xdr:cNvSpPr txBox="1"/>
      </xdr:nvSpPr>
      <xdr:spPr>
        <a:xfrm>
          <a:off x="7635240" y="320040"/>
          <a:ext cx="3858473" cy="3166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 baseline="0">
              <a:solidFill>
                <a:schemeClr val="tx1">
                  <a:lumMod val="75000"/>
                  <a:lumOff val="25000"/>
                </a:schemeClr>
              </a:solidFill>
            </a:rPr>
            <a:t>DAILY AD SPEND </a:t>
          </a:r>
          <a:r>
            <a:rPr lang="en-US" sz="1400" b="0" baseline="0">
              <a:solidFill>
                <a:schemeClr val="tx1">
                  <a:lumMod val="75000"/>
                  <a:lumOff val="25000"/>
                </a:schemeClr>
              </a:solidFill>
            </a:rPr>
            <a:t>&amp;</a:t>
          </a:r>
          <a:r>
            <a:rPr lang="en-US" sz="1400" b="1" baseline="0">
              <a:solidFill>
                <a:schemeClr val="tx1">
                  <a:lumMod val="75000"/>
                  <a:lumOff val="25000"/>
                </a:schemeClr>
              </a:solidFill>
            </a:rPr>
            <a:t> REVENUE</a:t>
          </a:r>
          <a:endParaRPr lang="en-US" sz="1400" b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60960</xdr:colOff>
      <xdr:row>4</xdr:row>
      <xdr:rowOff>47625</xdr:rowOff>
    </xdr:from>
    <xdr:to>
      <xdr:col>55</xdr:col>
      <xdr:colOff>830580</xdr:colOff>
      <xdr:row>25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372A4E-660A-4541-BE46-2351EC82AE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784860</xdr:colOff>
      <xdr:row>2</xdr:row>
      <xdr:rowOff>129540</xdr:rowOff>
    </xdr:from>
    <xdr:to>
      <xdr:col>52</xdr:col>
      <xdr:colOff>376133</xdr:colOff>
      <xdr:row>4</xdr:row>
      <xdr:rowOff>34713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EC08FEA-7773-4764-9326-E333BA31060B}"/>
            </a:ext>
          </a:extLst>
        </xdr:cNvPr>
        <xdr:cNvSpPr txBox="1"/>
      </xdr:nvSpPr>
      <xdr:spPr>
        <a:xfrm>
          <a:off x="7063740" y="662940"/>
          <a:ext cx="3858473" cy="3166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 baseline="0">
              <a:solidFill>
                <a:schemeClr val="tx1">
                  <a:lumMod val="75000"/>
                  <a:lumOff val="25000"/>
                </a:schemeClr>
              </a:solidFill>
            </a:rPr>
            <a:t>AUTO CORRELATION PLOT</a:t>
          </a:r>
          <a:endParaRPr lang="en-US" sz="1400" b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363855</xdr:colOff>
      <xdr:row>1</xdr:row>
      <xdr:rowOff>114300</xdr:rowOff>
    </xdr:from>
    <xdr:to>
      <xdr:col>26</xdr:col>
      <xdr:colOff>83821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5D862F-5D84-4A1B-85AA-E05E29690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739140</xdr:colOff>
          <xdr:row>16</xdr:row>
          <xdr:rowOff>91440</xdr:rowOff>
        </xdr:from>
        <xdr:to>
          <xdr:col>26</xdr:col>
          <xdr:colOff>53340</xdr:colOff>
          <xdr:row>17</xdr:row>
          <xdr:rowOff>83820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83B494E0-A19A-4CC1-8FE7-331FA611C7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Show Forecast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381000</xdr:colOff>
      <xdr:row>0</xdr:row>
      <xdr:rowOff>234950</xdr:rowOff>
    </xdr:from>
    <xdr:to>
      <xdr:col>28</xdr:col>
      <xdr:colOff>190500</xdr:colOff>
      <xdr:row>24</xdr:row>
      <xdr:rowOff>33338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E934E1-3ED8-4FC7-A575-49B589F00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777240</xdr:colOff>
          <xdr:row>24</xdr:row>
          <xdr:rowOff>83820</xdr:rowOff>
        </xdr:from>
        <xdr:to>
          <xdr:col>26</xdr:col>
          <xdr:colOff>297180</xdr:colOff>
          <xdr:row>25</xdr:row>
          <xdr:rowOff>121920</xdr:rowOff>
        </xdr:to>
        <xdr:sp macro="" textlink="">
          <xdr:nvSpPr>
            <xdr:cNvPr id="5121" name="Regression1" descr="Regression (No Trend)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BD1824FE-540B-4D27-9D04-8486D68056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Regression (No Trend)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640080</xdr:colOff>
          <xdr:row>24</xdr:row>
          <xdr:rowOff>83820</xdr:rowOff>
        </xdr:from>
        <xdr:to>
          <xdr:col>28</xdr:col>
          <xdr:colOff>99060</xdr:colOff>
          <xdr:row>25</xdr:row>
          <xdr:rowOff>121920</xdr:rowOff>
        </xdr:to>
        <xdr:sp macro="" textlink="">
          <xdr:nvSpPr>
            <xdr:cNvPr id="5122" name="Regression2" descr="Regression (Trend)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CEC67381-3276-4EE9-9BE6-B8448EF45C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Regression (Trend)</a:t>
              </a:r>
            </a:p>
          </xdr:txBody>
        </xdr:sp>
        <xdr:clientData/>
      </xdr:twoCellAnchor>
    </mc:Choice>
    <mc:Fallback/>
  </mc:AlternateContent>
  <xdr:twoCellAnchor>
    <xdr:from>
      <xdr:col>29</xdr:col>
      <xdr:colOff>45299</xdr:colOff>
      <xdr:row>2</xdr:row>
      <xdr:rowOff>100967</xdr:rowOff>
    </xdr:from>
    <xdr:to>
      <xdr:col>34</xdr:col>
      <xdr:colOff>593725</xdr:colOff>
      <xdr:row>13</xdr:row>
      <xdr:rowOff>9526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620E8-954C-43DA-8695-7B2C27F29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51433</xdr:colOff>
      <xdr:row>13</xdr:row>
      <xdr:rowOff>57151</xdr:rowOff>
    </xdr:from>
    <xdr:to>
      <xdr:col>34</xdr:col>
      <xdr:colOff>598819</xdr:colOff>
      <xdr:row>23</xdr:row>
      <xdr:rowOff>76201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8C4F6D-DDC9-4F8A-8C4D-EC06C7C53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3</xdr:row>
      <xdr:rowOff>180975</xdr:rowOff>
    </xdr:from>
    <xdr:to>
      <xdr:col>29</xdr:col>
      <xdr:colOff>0</xdr:colOff>
      <xdr:row>5</xdr:row>
      <xdr:rowOff>180975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546F1F22-310B-45D8-B948-021FC1D30BE9}"/>
            </a:ext>
          </a:extLst>
        </xdr:cNvPr>
        <xdr:cNvGrpSpPr/>
      </xdr:nvGrpSpPr>
      <xdr:grpSpPr>
        <a:xfrm>
          <a:off x="21275040" y="988695"/>
          <a:ext cx="0" cy="396240"/>
          <a:chOff x="23983950" y="6139815"/>
          <a:chExt cx="1602106" cy="400050"/>
        </a:xfrm>
      </xdr:grpSpPr>
      <xdr:sp macro="" textlink="$AM$122">
        <xdr:nvSpPr>
          <xdr:cNvPr id="8" name="TextBox 7">
            <a:extLst>
              <a:ext uri="{FF2B5EF4-FFF2-40B4-BE49-F238E27FC236}">
                <a16:creationId xmlns:a16="http://schemas.microsoft.com/office/drawing/2014/main" id="{609134DD-9297-4146-A1A8-1E718CC19D94}"/>
              </a:ext>
            </a:extLst>
          </xdr:cNvPr>
          <xdr:cNvSpPr txBox="1"/>
        </xdr:nvSpPr>
        <xdr:spPr>
          <a:xfrm>
            <a:off x="24905971" y="6139815"/>
            <a:ext cx="680085" cy="4000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6310A62E-0872-4DC0-9753-989A85B97E49}" type="TxLink">
              <a:rPr lang="en-US" sz="1800" b="1" i="0" u="none" strike="noStrike">
                <a:solidFill>
                  <a:schemeClr val="bg1"/>
                </a:solidFill>
                <a:latin typeface="Calibri"/>
                <a:cs typeface="Calibri"/>
              </a:rPr>
              <a:pPr/>
              <a:t>75.0</a:t>
            </a:fld>
            <a:endParaRPr lang="en-US" sz="1800" b="1">
              <a:solidFill>
                <a:schemeClr val="bg1"/>
              </a:solidFill>
            </a:endParaRP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08D714E0-32E7-4FB0-910C-56A8253426A9}"/>
              </a:ext>
            </a:extLst>
          </xdr:cNvPr>
          <xdr:cNvSpPr txBox="1"/>
        </xdr:nvSpPr>
        <xdr:spPr>
          <a:xfrm>
            <a:off x="23983950" y="6217920"/>
            <a:ext cx="1131570" cy="3143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50" i="1">
                <a:solidFill>
                  <a:schemeClr val="bg1"/>
                </a:solidFill>
              </a:rPr>
              <a:t>Total Residual =</a:t>
            </a:r>
          </a:p>
        </xdr:txBody>
      </xdr:sp>
    </xdr:grpSp>
    <xdr:clientData/>
  </xdr:twoCellAnchor>
  <xdr:twoCellAnchor>
    <xdr:from>
      <xdr:col>29</xdr:col>
      <xdr:colOff>0</xdr:colOff>
      <xdr:row>14</xdr:row>
      <xdr:rowOff>68580</xdr:rowOff>
    </xdr:from>
    <xdr:to>
      <xdr:col>29</xdr:col>
      <xdr:colOff>0</xdr:colOff>
      <xdr:row>16</xdr:row>
      <xdr:rowOff>78105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91D8A8BD-84F3-45D8-9D33-D1F905406C32}"/>
            </a:ext>
          </a:extLst>
        </xdr:cNvPr>
        <xdr:cNvGrpSpPr/>
      </xdr:nvGrpSpPr>
      <xdr:grpSpPr>
        <a:xfrm>
          <a:off x="21275040" y="3055620"/>
          <a:ext cx="0" cy="405765"/>
          <a:chOff x="23983950" y="6139815"/>
          <a:chExt cx="1602106" cy="400050"/>
        </a:xfrm>
      </xdr:grpSpPr>
      <xdr:sp macro="" textlink="$AN$122">
        <xdr:nvSpPr>
          <xdr:cNvPr id="11" name="TextBox 10">
            <a:extLst>
              <a:ext uri="{FF2B5EF4-FFF2-40B4-BE49-F238E27FC236}">
                <a16:creationId xmlns:a16="http://schemas.microsoft.com/office/drawing/2014/main" id="{52EEB6F7-96DA-4DEC-9958-305C15880D30}"/>
              </a:ext>
            </a:extLst>
          </xdr:cNvPr>
          <xdr:cNvSpPr txBox="1"/>
        </xdr:nvSpPr>
        <xdr:spPr>
          <a:xfrm>
            <a:off x="24905971" y="6139815"/>
            <a:ext cx="680085" cy="4000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C99C142E-46CC-4C45-86B3-6547E26F3F01}" type="TxLink">
              <a:rPr lang="en-US" sz="1800" b="1" i="0" u="none" strike="noStrike">
                <a:solidFill>
                  <a:schemeClr val="bg1"/>
                </a:solidFill>
                <a:latin typeface="Calibri"/>
                <a:cs typeface="Calibri"/>
              </a:rPr>
              <a:pPr/>
              <a:t>13.4</a:t>
            </a:fld>
            <a:endParaRPr lang="en-US" sz="5400">
              <a:solidFill>
                <a:schemeClr val="bg1"/>
              </a:solidFill>
            </a:endParaRPr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1EA15FD9-5248-4976-85AB-DF0D5AF2DA87}"/>
              </a:ext>
            </a:extLst>
          </xdr:cNvPr>
          <xdr:cNvSpPr txBox="1"/>
        </xdr:nvSpPr>
        <xdr:spPr>
          <a:xfrm>
            <a:off x="23983950" y="6217920"/>
            <a:ext cx="1131570" cy="3143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50" i="1">
                <a:solidFill>
                  <a:schemeClr val="bg1"/>
                </a:solidFill>
              </a:rPr>
              <a:t>Total Residual =</a:t>
            </a:r>
          </a:p>
        </xdr:txBody>
      </xdr:sp>
    </xdr:grpSp>
    <xdr:clientData/>
  </xdr:twoCellAnchor>
  <xdr:twoCellAnchor>
    <xdr:from>
      <xdr:col>29</xdr:col>
      <xdr:colOff>790575</xdr:colOff>
      <xdr:row>2</xdr:row>
      <xdr:rowOff>19050</xdr:rowOff>
    </xdr:from>
    <xdr:to>
      <xdr:col>34</xdr:col>
      <xdr:colOff>48473</xdr:colOff>
      <xdr:row>3</xdr:row>
      <xdr:rowOff>133773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E32B4BA-695B-4265-BE9A-8A5F131580CC}"/>
            </a:ext>
          </a:extLst>
        </xdr:cNvPr>
        <xdr:cNvSpPr txBox="1"/>
      </xdr:nvSpPr>
      <xdr:spPr>
        <a:xfrm>
          <a:off x="21854160" y="628650"/>
          <a:ext cx="0" cy="3128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="1" baseline="0"/>
            <a:t>RESIDUAL </a:t>
          </a:r>
          <a:r>
            <a:rPr lang="en-US" sz="1050" b="0" baseline="0"/>
            <a:t>(NO TREND)</a:t>
          </a:r>
          <a:endParaRPr lang="en-US" sz="1050" b="0"/>
        </a:p>
      </xdr:txBody>
    </xdr:sp>
    <xdr:clientData/>
  </xdr:twoCellAnchor>
  <xdr:twoCellAnchor>
    <xdr:from>
      <xdr:col>29</xdr:col>
      <xdr:colOff>790575</xdr:colOff>
      <xdr:row>12</xdr:row>
      <xdr:rowOff>161925</xdr:rowOff>
    </xdr:from>
    <xdr:to>
      <xdr:col>34</xdr:col>
      <xdr:colOff>48473</xdr:colOff>
      <xdr:row>14</xdr:row>
      <xdr:rowOff>76623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1BE00C17-26C5-492E-A485-CD51992934A2}"/>
            </a:ext>
          </a:extLst>
        </xdr:cNvPr>
        <xdr:cNvSpPr txBox="1"/>
      </xdr:nvSpPr>
      <xdr:spPr>
        <a:xfrm>
          <a:off x="21854160" y="2752725"/>
          <a:ext cx="0" cy="3109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="1" baseline="0"/>
            <a:t>RESIDUAL </a:t>
          </a:r>
          <a:r>
            <a:rPr lang="en-US" sz="1050" b="0" baseline="0"/>
            <a:t>(TREND)</a:t>
          </a:r>
          <a:endParaRPr lang="en-US" sz="1050" b="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478793</xdr:colOff>
      <xdr:row>3</xdr:row>
      <xdr:rowOff>53343</xdr:rowOff>
    </xdr:from>
    <xdr:to>
      <xdr:col>19</xdr:col>
      <xdr:colOff>211668</xdr:colOff>
      <xdr:row>26</xdr:row>
      <xdr:rowOff>135467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6F6477-E1EA-4C47-B880-607F242F4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836294</xdr:colOff>
      <xdr:row>1</xdr:row>
      <xdr:rowOff>202988</xdr:rowOff>
    </xdr:from>
    <xdr:to>
      <xdr:col>16</xdr:col>
      <xdr:colOff>30480</xdr:colOff>
      <xdr:row>3</xdr:row>
      <xdr:rowOff>37041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B8AC755-1DCE-4354-AB51-F99D274F6CEB}"/>
            </a:ext>
          </a:extLst>
        </xdr:cNvPr>
        <xdr:cNvSpPr txBox="1"/>
      </xdr:nvSpPr>
      <xdr:spPr>
        <a:xfrm>
          <a:off x="5949314" y="401108"/>
          <a:ext cx="3461386" cy="3217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 baseline="0"/>
            <a:t>MOVING AVERAGE</a:t>
          </a:r>
          <a:endParaRPr lang="en-US" sz="1600" b="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632460</xdr:colOff>
      <xdr:row>7</xdr:row>
      <xdr:rowOff>91440</xdr:rowOff>
    </xdr:from>
    <xdr:to>
      <xdr:col>16</xdr:col>
      <xdr:colOff>297180</xdr:colOff>
      <xdr:row>27</xdr:row>
      <xdr:rowOff>205740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B91379-9E17-4642-BC08-C8EF33DE8D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358140</xdr:colOff>
      <xdr:row>6</xdr:row>
      <xdr:rowOff>127635</xdr:rowOff>
    </xdr:from>
    <xdr:to>
      <xdr:col>12</xdr:col>
      <xdr:colOff>380999</xdr:colOff>
      <xdr:row>8</xdr:row>
      <xdr:rowOff>127635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ED07ADE-857C-4D57-84FC-2736AF7E68EA}"/>
            </a:ext>
          </a:extLst>
        </xdr:cNvPr>
        <xdr:cNvSpPr txBox="1"/>
      </xdr:nvSpPr>
      <xdr:spPr>
        <a:xfrm>
          <a:off x="6903720" y="1384935"/>
          <a:ext cx="2720339" cy="365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>
              <a:solidFill>
                <a:schemeClr val="tx1">
                  <a:lumMod val="75000"/>
                  <a:lumOff val="25000"/>
                </a:schemeClr>
              </a:solidFill>
            </a:rPr>
            <a:t>FORECAST </a:t>
          </a:r>
          <a:r>
            <a:rPr lang="en-US" sz="1400" b="0">
              <a:solidFill>
                <a:schemeClr val="tx1">
                  <a:lumMod val="75000"/>
                  <a:lumOff val="25000"/>
                </a:schemeClr>
              </a:solidFill>
            </a:rPr>
            <a:t>(GOMPERTZ)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45720</xdr:colOff>
          <xdr:row>3</xdr:row>
          <xdr:rowOff>30480</xdr:rowOff>
        </xdr:from>
        <xdr:to>
          <xdr:col>8</xdr:col>
          <xdr:colOff>289560</xdr:colOff>
          <xdr:row>5</xdr:row>
          <xdr:rowOff>0</xdr:rowOff>
        </xdr:to>
        <xdr:sp macro="" textlink="">
          <xdr:nvSpPr>
            <xdr:cNvPr id="7169" name="Spinner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FE70A10C-C0FC-4E7B-ABB3-1698A9F4CE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45720</xdr:colOff>
          <xdr:row>3</xdr:row>
          <xdr:rowOff>30480</xdr:rowOff>
        </xdr:from>
        <xdr:to>
          <xdr:col>10</xdr:col>
          <xdr:colOff>289560</xdr:colOff>
          <xdr:row>5</xdr:row>
          <xdr:rowOff>0</xdr:rowOff>
        </xdr:to>
        <xdr:sp macro="" textlink="">
          <xdr:nvSpPr>
            <xdr:cNvPr id="7170" name="Spinner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D760ACF7-A8D0-41A6-97B7-5A9378E69D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45720</xdr:colOff>
          <xdr:row>3</xdr:row>
          <xdr:rowOff>30480</xdr:rowOff>
        </xdr:from>
        <xdr:to>
          <xdr:col>12</xdr:col>
          <xdr:colOff>289560</xdr:colOff>
          <xdr:row>5</xdr:row>
          <xdr:rowOff>0</xdr:rowOff>
        </xdr:to>
        <xdr:sp macro="" textlink="">
          <xdr:nvSpPr>
            <xdr:cNvPr id="7171" name="Spinner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4AD16A77-3EBC-4A02-A28B-CA63300289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579120</xdr:colOff>
      <xdr:row>2</xdr:row>
      <xdr:rowOff>133350</xdr:rowOff>
    </xdr:from>
    <xdr:to>
      <xdr:col>32</xdr:col>
      <xdr:colOff>131348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114B2A-74A4-474B-B5D5-DA513CBE21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339090</xdr:colOff>
      <xdr:row>2</xdr:row>
      <xdr:rowOff>123825</xdr:rowOff>
    </xdr:from>
    <xdr:to>
      <xdr:col>23</xdr:col>
      <xdr:colOff>449580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D9A173-6EC8-46EA-9B60-2BFEFB672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342899</xdr:colOff>
      <xdr:row>19</xdr:row>
      <xdr:rowOff>76201</xdr:rowOff>
    </xdr:from>
    <xdr:to>
      <xdr:col>32</xdr:col>
      <xdr:colOff>72390</xdr:colOff>
      <xdr:row>43</xdr:row>
      <xdr:rowOff>114301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82C507-6FA9-4E0B-B7D7-764A4051F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337186</xdr:colOff>
      <xdr:row>44</xdr:row>
      <xdr:rowOff>45720</xdr:rowOff>
    </xdr:from>
    <xdr:to>
      <xdr:col>23</xdr:col>
      <xdr:colOff>447460</xdr:colOff>
      <xdr:row>60</xdr:row>
      <xdr:rowOff>140970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260910-1992-44CF-9224-5E36AC0C30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24</xdr:col>
      <xdr:colOff>53341</xdr:colOff>
      <xdr:row>44</xdr:row>
      <xdr:rowOff>45720</xdr:rowOff>
    </xdr:from>
    <xdr:to>
      <xdr:col>32</xdr:col>
      <xdr:colOff>130477</xdr:colOff>
      <xdr:row>60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1443CC-0FDF-4DA4-8C25-059138A66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30</xdr:col>
      <xdr:colOff>76200</xdr:colOff>
      <xdr:row>4</xdr:row>
      <xdr:rowOff>53340</xdr:rowOff>
    </xdr:from>
    <xdr:to>
      <xdr:col>30</xdr:col>
      <xdr:colOff>76200</xdr:colOff>
      <xdr:row>17</xdr:row>
      <xdr:rowOff>163068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E91E824-24AF-4AAD-97A1-62B43F7048E7}"/>
            </a:ext>
          </a:extLst>
        </xdr:cNvPr>
        <xdr:cNvCxnSpPr/>
      </xdr:nvCxnSpPr>
      <xdr:spPr>
        <a:xfrm>
          <a:off x="14935200" y="960120"/>
          <a:ext cx="0" cy="2487168"/>
        </a:xfrm>
        <a:prstGeom prst="line">
          <a:avLst/>
        </a:prstGeom>
        <a:ln w="1270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27</xdr:col>
      <xdr:colOff>533400</xdr:colOff>
      <xdr:row>21</xdr:row>
      <xdr:rowOff>68580</xdr:rowOff>
    </xdr:from>
    <xdr:to>
      <xdr:col>27</xdr:col>
      <xdr:colOff>533400</xdr:colOff>
      <xdr:row>41</xdr:row>
      <xdr:rowOff>178308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DBF6D49C-0C92-495E-BEF0-FD73E95F9A6F}"/>
            </a:ext>
          </a:extLst>
        </xdr:cNvPr>
        <xdr:cNvCxnSpPr/>
      </xdr:nvCxnSpPr>
      <xdr:spPr>
        <a:xfrm>
          <a:off x="13586460" y="4084320"/>
          <a:ext cx="0" cy="3767328"/>
        </a:xfrm>
        <a:prstGeom prst="line">
          <a:avLst/>
        </a:prstGeom>
        <a:ln w="1270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365760</xdr:colOff>
          <xdr:row>43</xdr:row>
          <xdr:rowOff>38100</xdr:rowOff>
        </xdr:from>
        <xdr:to>
          <xdr:col>32</xdr:col>
          <xdr:colOff>190500</xdr:colOff>
          <xdr:row>44</xdr:row>
          <xdr:rowOff>106680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7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Show Forecast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/Documents/Maven%20Analytics/Courses/ML%20for%20BI/Maven_ML_Demos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of Contents"/>
      <sheetName val="Preliminary QA"/>
      <sheetName val="Histograms"/>
      <sheetName val="Normal Distribution"/>
      <sheetName val="Sample Data"/>
      <sheetName val="Frequency Table"/>
      <sheetName val="Correlation"/>
      <sheetName val="K Nearest Neighbors (KNN)"/>
      <sheetName val="Naive Bayes"/>
      <sheetName val="Decision Trees"/>
      <sheetName val="Decision Tree Pivot"/>
      <sheetName val="Logistic Regression"/>
      <sheetName val="Sentiment Analysis"/>
      <sheetName val="Univariate Linear Regression"/>
      <sheetName val="Non-Linear Regression"/>
      <sheetName val="Auto Correlation"/>
      <sheetName val="One-Hot Encoding"/>
      <sheetName val="Seasonality + Trend"/>
      <sheetName val="Smoothing"/>
      <sheetName val="Non-Linear Trend"/>
      <sheetName val="Intervention Analysis"/>
      <sheetName val="K Means Clustering"/>
      <sheetName val="Outlier Detection"/>
      <sheetName val="Outlier Detection (Multi)"/>
      <sheetName val="Markov Chain"/>
    </sheetNames>
    <definedNames>
      <definedName name="moving_avg" refersTo="#REF!"/>
    </definedNames>
    <sheetDataSet>
      <sheetData sheetId="0" refreshError="1"/>
      <sheetData sheetId="1" refreshError="1"/>
      <sheetData sheetId="2" refreshError="1"/>
      <sheetData sheetId="3">
        <row r="4">
          <cell r="F4">
            <v>180</v>
          </cell>
          <cell r="V4">
            <v>130</v>
          </cell>
          <cell r="W4">
            <v>130</v>
          </cell>
          <cell r="X4">
            <v>0</v>
          </cell>
          <cell r="Y4">
            <v>0</v>
          </cell>
          <cell r="AB4" t="str">
            <v/>
          </cell>
        </row>
        <row r="5">
          <cell r="F5">
            <v>165</v>
          </cell>
          <cell r="V5">
            <v>131</v>
          </cell>
          <cell r="X5">
            <v>0</v>
          </cell>
          <cell r="Y5">
            <v>0</v>
          </cell>
        </row>
        <row r="6">
          <cell r="F6">
            <v>178</v>
          </cell>
          <cell r="V6">
            <v>132</v>
          </cell>
          <cell r="X6">
            <v>0</v>
          </cell>
          <cell r="Y6">
            <v>0</v>
          </cell>
        </row>
        <row r="7">
          <cell r="F7">
            <v>177</v>
          </cell>
          <cell r="V7">
            <v>133</v>
          </cell>
          <cell r="X7">
            <v>1</v>
          </cell>
          <cell r="Y7">
            <v>0</v>
          </cell>
        </row>
        <row r="8">
          <cell r="F8">
            <v>160</v>
          </cell>
          <cell r="V8">
            <v>134</v>
          </cell>
          <cell r="X8">
            <v>0</v>
          </cell>
          <cell r="Y8">
            <v>0</v>
          </cell>
        </row>
        <row r="9">
          <cell r="F9">
            <v>176</v>
          </cell>
          <cell r="V9">
            <v>135</v>
          </cell>
          <cell r="X9">
            <v>0</v>
          </cell>
          <cell r="Y9">
            <v>0</v>
          </cell>
        </row>
        <row r="10">
          <cell r="F10">
            <v>165</v>
          </cell>
          <cell r="V10">
            <v>136</v>
          </cell>
          <cell r="X10">
            <v>0</v>
          </cell>
          <cell r="Y10">
            <v>0</v>
          </cell>
        </row>
        <row r="11">
          <cell r="F11">
            <v>183</v>
          </cell>
          <cell r="V11">
            <v>137</v>
          </cell>
          <cell r="X11">
            <v>1</v>
          </cell>
          <cell r="Y11">
            <v>0</v>
          </cell>
        </row>
        <row r="12">
          <cell r="F12">
            <v>193</v>
          </cell>
          <cell r="V12">
            <v>138</v>
          </cell>
          <cell r="X12">
            <v>0</v>
          </cell>
          <cell r="Y12">
            <v>1</v>
          </cell>
        </row>
        <row r="13">
          <cell r="F13">
            <v>169</v>
          </cell>
          <cell r="V13">
            <v>139</v>
          </cell>
          <cell r="X13">
            <v>0</v>
          </cell>
          <cell r="Y13">
            <v>1</v>
          </cell>
        </row>
        <row r="14">
          <cell r="F14">
            <v>168</v>
          </cell>
          <cell r="V14">
            <v>140</v>
          </cell>
          <cell r="X14">
            <v>1</v>
          </cell>
          <cell r="Y14">
            <v>1</v>
          </cell>
        </row>
        <row r="15">
          <cell r="F15">
            <v>186</v>
          </cell>
          <cell r="V15">
            <v>141</v>
          </cell>
          <cell r="X15">
            <v>0</v>
          </cell>
          <cell r="Y15">
            <v>2</v>
          </cell>
        </row>
        <row r="16">
          <cell r="F16">
            <v>173</v>
          </cell>
          <cell r="V16">
            <v>142</v>
          </cell>
          <cell r="X16">
            <v>0</v>
          </cell>
          <cell r="Y16">
            <v>4</v>
          </cell>
        </row>
        <row r="17">
          <cell r="F17">
            <v>187</v>
          </cell>
          <cell r="V17">
            <v>143</v>
          </cell>
          <cell r="X17">
            <v>4</v>
          </cell>
          <cell r="Y17">
            <v>8</v>
          </cell>
        </row>
        <row r="18">
          <cell r="F18">
            <v>173</v>
          </cell>
          <cell r="V18">
            <v>144</v>
          </cell>
          <cell r="X18">
            <v>1</v>
          </cell>
          <cell r="Y18">
            <v>6</v>
          </cell>
        </row>
        <row r="19">
          <cell r="F19">
            <v>165</v>
          </cell>
          <cell r="V19">
            <v>145</v>
          </cell>
          <cell r="X19">
            <v>5</v>
          </cell>
          <cell r="Y19">
            <v>16</v>
          </cell>
        </row>
        <row r="20">
          <cell r="F20">
            <v>171</v>
          </cell>
          <cell r="V20">
            <v>146</v>
          </cell>
          <cell r="X20">
            <v>4</v>
          </cell>
          <cell r="Y20">
            <v>19</v>
          </cell>
        </row>
        <row r="21">
          <cell r="F21">
            <v>171</v>
          </cell>
          <cell r="V21">
            <v>147</v>
          </cell>
          <cell r="X21">
            <v>5</v>
          </cell>
          <cell r="Y21">
            <v>25</v>
          </cell>
        </row>
        <row r="22">
          <cell r="F22">
            <v>170</v>
          </cell>
          <cell r="V22">
            <v>148</v>
          </cell>
          <cell r="X22">
            <v>5</v>
          </cell>
          <cell r="Y22">
            <v>30</v>
          </cell>
        </row>
        <row r="23">
          <cell r="F23">
            <v>166</v>
          </cell>
          <cell r="V23">
            <v>149</v>
          </cell>
          <cell r="X23">
            <v>6</v>
          </cell>
          <cell r="Y23">
            <v>48</v>
          </cell>
        </row>
        <row r="24">
          <cell r="F24">
            <v>167</v>
          </cell>
          <cell r="V24">
            <v>150</v>
          </cell>
          <cell r="X24">
            <v>23</v>
          </cell>
          <cell r="Y24">
            <v>57</v>
          </cell>
        </row>
        <row r="25">
          <cell r="F25">
            <v>162</v>
          </cell>
          <cell r="V25">
            <v>151</v>
          </cell>
          <cell r="X25">
            <v>12</v>
          </cell>
          <cell r="Y25">
            <v>66</v>
          </cell>
        </row>
        <row r="26">
          <cell r="F26">
            <v>160</v>
          </cell>
          <cell r="V26">
            <v>152</v>
          </cell>
          <cell r="X26">
            <v>30</v>
          </cell>
          <cell r="Y26">
            <v>86</v>
          </cell>
        </row>
        <row r="27">
          <cell r="F27">
            <v>186</v>
          </cell>
          <cell r="V27">
            <v>153</v>
          </cell>
          <cell r="X27">
            <v>33</v>
          </cell>
          <cell r="Y27">
            <v>119</v>
          </cell>
        </row>
        <row r="28">
          <cell r="F28">
            <v>158</v>
          </cell>
          <cell r="V28">
            <v>154</v>
          </cell>
          <cell r="X28">
            <v>19</v>
          </cell>
          <cell r="Y28">
            <v>138</v>
          </cell>
        </row>
        <row r="29">
          <cell r="F29">
            <v>160</v>
          </cell>
          <cell r="V29">
            <v>155</v>
          </cell>
          <cell r="X29">
            <v>66</v>
          </cell>
          <cell r="Y29">
            <v>179</v>
          </cell>
        </row>
        <row r="30">
          <cell r="F30">
            <v>157</v>
          </cell>
          <cell r="V30">
            <v>156</v>
          </cell>
          <cell r="X30">
            <v>43</v>
          </cell>
          <cell r="Y30">
            <v>171</v>
          </cell>
        </row>
        <row r="31">
          <cell r="F31">
            <v>163</v>
          </cell>
          <cell r="V31">
            <v>157</v>
          </cell>
          <cell r="X31">
            <v>79</v>
          </cell>
          <cell r="Y31">
            <v>222</v>
          </cell>
        </row>
        <row r="32">
          <cell r="F32">
            <v>173</v>
          </cell>
          <cell r="V32">
            <v>158</v>
          </cell>
          <cell r="X32">
            <v>92</v>
          </cell>
          <cell r="Y32">
            <v>260</v>
          </cell>
        </row>
        <row r="33">
          <cell r="F33">
            <v>161</v>
          </cell>
          <cell r="V33">
            <v>159</v>
          </cell>
          <cell r="X33">
            <v>69</v>
          </cell>
          <cell r="Y33">
            <v>250</v>
          </cell>
        </row>
        <row r="34">
          <cell r="F34">
            <v>175</v>
          </cell>
          <cell r="V34">
            <v>160</v>
          </cell>
          <cell r="X34">
            <v>188</v>
          </cell>
          <cell r="Y34">
            <v>282</v>
          </cell>
        </row>
        <row r="35">
          <cell r="F35">
            <v>162</v>
          </cell>
          <cell r="V35">
            <v>161</v>
          </cell>
          <cell r="X35">
            <v>86</v>
          </cell>
          <cell r="Y35">
            <v>279</v>
          </cell>
        </row>
        <row r="36">
          <cell r="F36">
            <v>179</v>
          </cell>
          <cell r="V36">
            <v>162</v>
          </cell>
          <cell r="X36">
            <v>131</v>
          </cell>
          <cell r="Y36">
            <v>269</v>
          </cell>
        </row>
        <row r="37">
          <cell r="F37">
            <v>172</v>
          </cell>
          <cell r="V37">
            <v>163</v>
          </cell>
          <cell r="X37">
            <v>199</v>
          </cell>
          <cell r="Y37">
            <v>308</v>
          </cell>
        </row>
        <row r="38">
          <cell r="F38">
            <v>160</v>
          </cell>
          <cell r="V38">
            <v>164</v>
          </cell>
          <cell r="X38">
            <v>153</v>
          </cell>
          <cell r="Y38">
            <v>273</v>
          </cell>
        </row>
        <row r="39">
          <cell r="F39">
            <v>175</v>
          </cell>
          <cell r="V39">
            <v>165</v>
          </cell>
          <cell r="X39">
            <v>303</v>
          </cell>
          <cell r="Y39">
            <v>268</v>
          </cell>
        </row>
        <row r="40">
          <cell r="F40">
            <v>170</v>
          </cell>
          <cell r="V40">
            <v>166</v>
          </cell>
          <cell r="X40">
            <v>144</v>
          </cell>
          <cell r="Y40">
            <v>261</v>
          </cell>
        </row>
        <row r="41">
          <cell r="F41">
            <v>177</v>
          </cell>
          <cell r="V41">
            <v>167</v>
          </cell>
          <cell r="X41">
            <v>210</v>
          </cell>
          <cell r="Y41">
            <v>209</v>
          </cell>
        </row>
        <row r="42">
          <cell r="F42">
            <v>172</v>
          </cell>
          <cell r="V42">
            <v>168</v>
          </cell>
          <cell r="X42">
            <v>309</v>
          </cell>
          <cell r="Y42">
            <v>189</v>
          </cell>
        </row>
        <row r="43">
          <cell r="F43">
            <v>166</v>
          </cell>
          <cell r="V43">
            <v>169</v>
          </cell>
          <cell r="X43">
            <v>178</v>
          </cell>
          <cell r="Y43">
            <v>210</v>
          </cell>
        </row>
        <row r="44">
          <cell r="F44">
            <v>169</v>
          </cell>
          <cell r="V44">
            <v>170</v>
          </cell>
          <cell r="X44">
            <v>356</v>
          </cell>
          <cell r="Y44">
            <v>160</v>
          </cell>
        </row>
        <row r="45">
          <cell r="F45">
            <v>165</v>
          </cell>
          <cell r="V45">
            <v>171</v>
          </cell>
          <cell r="X45">
            <v>129</v>
          </cell>
          <cell r="Y45">
            <v>128</v>
          </cell>
        </row>
        <row r="46">
          <cell r="F46">
            <v>165</v>
          </cell>
          <cell r="V46">
            <v>172</v>
          </cell>
          <cell r="X46">
            <v>216</v>
          </cell>
          <cell r="Y46">
            <v>108</v>
          </cell>
        </row>
        <row r="47">
          <cell r="F47">
            <v>165</v>
          </cell>
          <cell r="V47">
            <v>173</v>
          </cell>
          <cell r="X47">
            <v>258</v>
          </cell>
          <cell r="Y47">
            <v>88</v>
          </cell>
        </row>
        <row r="48">
          <cell r="F48">
            <v>170</v>
          </cell>
          <cell r="V48">
            <v>174</v>
          </cell>
          <cell r="X48">
            <v>139</v>
          </cell>
          <cell r="Y48">
            <v>70</v>
          </cell>
        </row>
        <row r="49">
          <cell r="F49">
            <v>156</v>
          </cell>
          <cell r="V49">
            <v>175</v>
          </cell>
          <cell r="X49">
            <v>251</v>
          </cell>
          <cell r="Y49">
            <v>49</v>
          </cell>
        </row>
        <row r="50">
          <cell r="F50">
            <v>161</v>
          </cell>
          <cell r="V50">
            <v>176</v>
          </cell>
          <cell r="X50">
            <v>141</v>
          </cell>
          <cell r="Y50">
            <v>40</v>
          </cell>
        </row>
        <row r="51">
          <cell r="F51">
            <v>155</v>
          </cell>
          <cell r="V51">
            <v>177</v>
          </cell>
          <cell r="X51">
            <v>113</v>
          </cell>
          <cell r="Y51">
            <v>38</v>
          </cell>
        </row>
        <row r="52">
          <cell r="F52">
            <v>168</v>
          </cell>
          <cell r="V52">
            <v>178</v>
          </cell>
          <cell r="X52">
            <v>190</v>
          </cell>
          <cell r="Y52">
            <v>19</v>
          </cell>
        </row>
        <row r="53">
          <cell r="F53">
            <v>162</v>
          </cell>
          <cell r="V53">
            <v>179</v>
          </cell>
          <cell r="X53">
            <v>69</v>
          </cell>
          <cell r="Y53">
            <v>17</v>
          </cell>
        </row>
        <row r="54">
          <cell r="F54">
            <v>173</v>
          </cell>
          <cell r="V54">
            <v>180</v>
          </cell>
          <cell r="X54">
            <v>180</v>
          </cell>
          <cell r="Y54">
            <v>14</v>
          </cell>
        </row>
        <row r="55">
          <cell r="F55">
            <v>176</v>
          </cell>
          <cell r="V55">
            <v>181</v>
          </cell>
          <cell r="X55">
            <v>48</v>
          </cell>
          <cell r="Y55">
            <v>4</v>
          </cell>
        </row>
        <row r="56">
          <cell r="F56">
            <v>173</v>
          </cell>
          <cell r="V56">
            <v>182</v>
          </cell>
          <cell r="X56">
            <v>65</v>
          </cell>
          <cell r="Y56">
            <v>3</v>
          </cell>
        </row>
        <row r="57">
          <cell r="F57">
            <v>180</v>
          </cell>
          <cell r="V57">
            <v>183</v>
          </cell>
          <cell r="X57">
            <v>93</v>
          </cell>
          <cell r="Y57">
            <v>1</v>
          </cell>
        </row>
        <row r="58">
          <cell r="F58">
            <v>168</v>
          </cell>
          <cell r="V58">
            <v>184</v>
          </cell>
          <cell r="X58">
            <v>47</v>
          </cell>
          <cell r="Y58">
            <v>3</v>
          </cell>
        </row>
        <row r="59">
          <cell r="F59">
            <v>146</v>
          </cell>
          <cell r="V59">
            <v>185</v>
          </cell>
          <cell r="X59">
            <v>61</v>
          </cell>
          <cell r="Y59">
            <v>0</v>
          </cell>
        </row>
        <row r="60">
          <cell r="F60">
            <v>169</v>
          </cell>
          <cell r="V60">
            <v>186</v>
          </cell>
          <cell r="X60">
            <v>38</v>
          </cell>
          <cell r="Y60">
            <v>0</v>
          </cell>
        </row>
        <row r="61">
          <cell r="F61">
            <v>167</v>
          </cell>
          <cell r="V61">
            <v>187</v>
          </cell>
          <cell r="X61">
            <v>22</v>
          </cell>
          <cell r="Y61">
            <v>1</v>
          </cell>
        </row>
        <row r="62">
          <cell r="F62">
            <v>183</v>
          </cell>
          <cell r="V62">
            <v>188</v>
          </cell>
          <cell r="X62">
            <v>35</v>
          </cell>
          <cell r="Y62">
            <v>0</v>
          </cell>
        </row>
        <row r="63">
          <cell r="F63">
            <v>171</v>
          </cell>
          <cell r="V63">
            <v>189</v>
          </cell>
          <cell r="X63">
            <v>7</v>
          </cell>
          <cell r="Y63">
            <v>0</v>
          </cell>
        </row>
        <row r="64">
          <cell r="F64">
            <v>170</v>
          </cell>
          <cell r="V64">
            <v>190</v>
          </cell>
          <cell r="X64">
            <v>28</v>
          </cell>
          <cell r="Y64">
            <v>0</v>
          </cell>
        </row>
        <row r="65">
          <cell r="F65">
            <v>167</v>
          </cell>
          <cell r="V65">
            <v>191</v>
          </cell>
          <cell r="X65">
            <v>14</v>
          </cell>
          <cell r="Y65">
            <v>0</v>
          </cell>
        </row>
        <row r="66">
          <cell r="F66">
            <v>160</v>
          </cell>
          <cell r="V66">
            <v>192</v>
          </cell>
          <cell r="X66">
            <v>15</v>
          </cell>
          <cell r="Y66">
            <v>0</v>
          </cell>
        </row>
        <row r="67">
          <cell r="F67">
            <v>170</v>
          </cell>
          <cell r="V67">
            <v>193</v>
          </cell>
          <cell r="X67">
            <v>19</v>
          </cell>
          <cell r="Y67">
            <v>0</v>
          </cell>
        </row>
        <row r="68">
          <cell r="F68">
            <v>187</v>
          </cell>
          <cell r="V68">
            <v>194</v>
          </cell>
          <cell r="X68">
            <v>4</v>
          </cell>
          <cell r="Y68">
            <v>0</v>
          </cell>
        </row>
        <row r="69">
          <cell r="F69">
            <v>162</v>
          </cell>
          <cell r="V69">
            <v>195</v>
          </cell>
          <cell r="X69">
            <v>14</v>
          </cell>
          <cell r="Y69">
            <v>0</v>
          </cell>
        </row>
        <row r="70">
          <cell r="F70">
            <v>157</v>
          </cell>
          <cell r="V70">
            <v>196</v>
          </cell>
          <cell r="X70">
            <v>7</v>
          </cell>
          <cell r="Y70">
            <v>0</v>
          </cell>
        </row>
        <row r="71">
          <cell r="F71">
            <v>173</v>
          </cell>
          <cell r="V71">
            <v>197</v>
          </cell>
          <cell r="X71">
            <v>1</v>
          </cell>
          <cell r="Y71">
            <v>0</v>
          </cell>
        </row>
        <row r="72">
          <cell r="F72">
            <v>168</v>
          </cell>
          <cell r="V72">
            <v>198</v>
          </cell>
          <cell r="X72">
            <v>3</v>
          </cell>
          <cell r="Y72">
            <v>0</v>
          </cell>
        </row>
        <row r="73">
          <cell r="F73">
            <v>165</v>
          </cell>
          <cell r="V73">
            <v>199</v>
          </cell>
          <cell r="X73">
            <v>0</v>
          </cell>
          <cell r="Y73">
            <v>0</v>
          </cell>
        </row>
        <row r="74">
          <cell r="F74">
            <v>168</v>
          </cell>
          <cell r="V74">
            <v>200</v>
          </cell>
          <cell r="X74">
            <v>0</v>
          </cell>
          <cell r="Y74">
            <v>0</v>
          </cell>
        </row>
        <row r="75">
          <cell r="F75">
            <v>165</v>
          </cell>
          <cell r="V75">
            <v>201</v>
          </cell>
          <cell r="X75">
            <v>1</v>
          </cell>
          <cell r="Y75">
            <v>0</v>
          </cell>
        </row>
        <row r="76">
          <cell r="F76">
            <v>153</v>
          </cell>
          <cell r="V76">
            <v>202</v>
          </cell>
          <cell r="X76">
            <v>1</v>
          </cell>
          <cell r="Y76">
            <v>0</v>
          </cell>
        </row>
        <row r="77">
          <cell r="F77">
            <v>156</v>
          </cell>
          <cell r="V77">
            <v>203</v>
          </cell>
          <cell r="X77">
            <v>2</v>
          </cell>
          <cell r="Y77">
            <v>0</v>
          </cell>
        </row>
        <row r="78">
          <cell r="F78">
            <v>186</v>
          </cell>
        </row>
        <row r="79">
          <cell r="F79">
            <v>166</v>
          </cell>
        </row>
        <row r="80">
          <cell r="F80">
            <v>156</v>
          </cell>
        </row>
        <row r="81">
          <cell r="F81">
            <v>162</v>
          </cell>
        </row>
        <row r="82">
          <cell r="F82">
            <v>172</v>
          </cell>
        </row>
        <row r="83">
          <cell r="F83">
            <v>163</v>
          </cell>
        </row>
        <row r="84">
          <cell r="F84">
            <v>171</v>
          </cell>
        </row>
        <row r="85">
          <cell r="F85">
            <v>176</v>
          </cell>
        </row>
        <row r="86">
          <cell r="F86">
            <v>195</v>
          </cell>
        </row>
        <row r="87">
          <cell r="F87">
            <v>174</v>
          </cell>
        </row>
        <row r="88">
          <cell r="F88">
            <v>192</v>
          </cell>
        </row>
        <row r="89">
          <cell r="F89">
            <v>165</v>
          </cell>
        </row>
        <row r="90">
          <cell r="F90">
            <v>172</v>
          </cell>
        </row>
        <row r="91">
          <cell r="F91">
            <v>165</v>
          </cell>
        </row>
        <row r="92">
          <cell r="F92">
            <v>169</v>
          </cell>
        </row>
        <row r="93">
          <cell r="F93">
            <v>157</v>
          </cell>
        </row>
        <row r="94">
          <cell r="F94">
            <v>156</v>
          </cell>
        </row>
        <row r="95">
          <cell r="F95">
            <v>164</v>
          </cell>
        </row>
        <row r="96">
          <cell r="F96">
            <v>175</v>
          </cell>
        </row>
        <row r="97">
          <cell r="F97">
            <v>176</v>
          </cell>
        </row>
        <row r="98">
          <cell r="F98">
            <v>175</v>
          </cell>
        </row>
        <row r="99">
          <cell r="F99">
            <v>165</v>
          </cell>
        </row>
        <row r="100">
          <cell r="F100">
            <v>174</v>
          </cell>
        </row>
        <row r="101">
          <cell r="F101">
            <v>167</v>
          </cell>
        </row>
        <row r="102">
          <cell r="F102">
            <v>187</v>
          </cell>
        </row>
        <row r="103">
          <cell r="F103">
            <v>168</v>
          </cell>
        </row>
        <row r="104">
          <cell r="F104">
            <v>160</v>
          </cell>
        </row>
        <row r="105">
          <cell r="F105">
            <v>167</v>
          </cell>
        </row>
        <row r="106">
          <cell r="F106">
            <v>168</v>
          </cell>
        </row>
        <row r="107">
          <cell r="F107">
            <v>172</v>
          </cell>
        </row>
        <row r="108">
          <cell r="F108">
            <v>178</v>
          </cell>
        </row>
        <row r="109">
          <cell r="F109">
            <v>168</v>
          </cell>
        </row>
        <row r="110">
          <cell r="F110">
            <v>175</v>
          </cell>
        </row>
        <row r="111">
          <cell r="F111">
            <v>169</v>
          </cell>
        </row>
        <row r="112">
          <cell r="F112">
            <v>170</v>
          </cell>
        </row>
        <row r="113">
          <cell r="F113">
            <v>168</v>
          </cell>
        </row>
        <row r="114">
          <cell r="F114">
            <v>165</v>
          </cell>
        </row>
        <row r="115">
          <cell r="F115">
            <v>180</v>
          </cell>
        </row>
        <row r="116">
          <cell r="F116">
            <v>169</v>
          </cell>
        </row>
        <row r="117">
          <cell r="F117">
            <v>184</v>
          </cell>
        </row>
        <row r="118">
          <cell r="F118">
            <v>168</v>
          </cell>
        </row>
        <row r="119">
          <cell r="F119">
            <v>180</v>
          </cell>
        </row>
        <row r="120">
          <cell r="F120">
            <v>163</v>
          </cell>
        </row>
        <row r="121">
          <cell r="F121">
            <v>188</v>
          </cell>
        </row>
        <row r="122">
          <cell r="F122">
            <v>186</v>
          </cell>
        </row>
        <row r="123">
          <cell r="F123">
            <v>147</v>
          </cell>
        </row>
        <row r="124">
          <cell r="F124">
            <v>168</v>
          </cell>
        </row>
        <row r="125">
          <cell r="F125">
            <v>180</v>
          </cell>
        </row>
        <row r="126">
          <cell r="F126">
            <v>183</v>
          </cell>
        </row>
        <row r="127">
          <cell r="F127">
            <v>177</v>
          </cell>
        </row>
        <row r="128">
          <cell r="F128">
            <v>173</v>
          </cell>
        </row>
        <row r="129">
          <cell r="F129">
            <v>173</v>
          </cell>
        </row>
        <row r="130">
          <cell r="F130">
            <v>163</v>
          </cell>
        </row>
        <row r="131">
          <cell r="F131">
            <v>158</v>
          </cell>
        </row>
        <row r="132">
          <cell r="F132">
            <v>167</v>
          </cell>
        </row>
        <row r="133">
          <cell r="F133">
            <v>168</v>
          </cell>
        </row>
        <row r="134">
          <cell r="F134">
            <v>180</v>
          </cell>
        </row>
        <row r="135">
          <cell r="F135">
            <v>189</v>
          </cell>
        </row>
        <row r="136">
          <cell r="F136">
            <v>173</v>
          </cell>
        </row>
        <row r="137">
          <cell r="F137">
            <v>174</v>
          </cell>
        </row>
        <row r="138">
          <cell r="F138">
            <v>177</v>
          </cell>
        </row>
        <row r="139">
          <cell r="F139">
            <v>157</v>
          </cell>
        </row>
        <row r="140">
          <cell r="F140">
            <v>170</v>
          </cell>
        </row>
        <row r="141">
          <cell r="F141">
            <v>170</v>
          </cell>
        </row>
        <row r="142">
          <cell r="F142">
            <v>180</v>
          </cell>
        </row>
        <row r="143">
          <cell r="F143">
            <v>175</v>
          </cell>
        </row>
        <row r="144">
          <cell r="F144">
            <v>165</v>
          </cell>
        </row>
        <row r="145">
          <cell r="F145">
            <v>180</v>
          </cell>
        </row>
        <row r="146">
          <cell r="F146">
            <v>168</v>
          </cell>
        </row>
        <row r="147">
          <cell r="F147">
            <v>172</v>
          </cell>
        </row>
        <row r="148">
          <cell r="F148">
            <v>158</v>
          </cell>
        </row>
        <row r="149">
          <cell r="F149">
            <v>172</v>
          </cell>
        </row>
        <row r="150">
          <cell r="F150">
            <v>152</v>
          </cell>
        </row>
        <row r="151">
          <cell r="F151">
            <v>172</v>
          </cell>
        </row>
        <row r="152">
          <cell r="F152">
            <v>168</v>
          </cell>
        </row>
        <row r="153">
          <cell r="F153">
            <v>180</v>
          </cell>
        </row>
        <row r="154">
          <cell r="F154">
            <v>172</v>
          </cell>
        </row>
        <row r="155">
          <cell r="F155">
            <v>165</v>
          </cell>
        </row>
        <row r="156">
          <cell r="F156">
            <v>175</v>
          </cell>
        </row>
        <row r="157">
          <cell r="F157">
            <v>166</v>
          </cell>
        </row>
        <row r="158">
          <cell r="F158">
            <v>165</v>
          </cell>
        </row>
        <row r="159">
          <cell r="F159">
            <v>168</v>
          </cell>
        </row>
        <row r="160">
          <cell r="F160">
            <v>167</v>
          </cell>
        </row>
        <row r="161">
          <cell r="F161">
            <v>176</v>
          </cell>
        </row>
        <row r="162">
          <cell r="F162">
            <v>161</v>
          </cell>
        </row>
        <row r="163">
          <cell r="F163">
            <v>173</v>
          </cell>
        </row>
        <row r="164">
          <cell r="F164">
            <v>176</v>
          </cell>
        </row>
        <row r="165">
          <cell r="F165">
            <v>166</v>
          </cell>
        </row>
        <row r="166">
          <cell r="F166">
            <v>164</v>
          </cell>
        </row>
        <row r="167">
          <cell r="F167">
            <v>169</v>
          </cell>
        </row>
        <row r="168">
          <cell r="F168">
            <v>175</v>
          </cell>
        </row>
        <row r="169">
          <cell r="F169">
            <v>165</v>
          </cell>
        </row>
        <row r="170">
          <cell r="F170">
            <v>180</v>
          </cell>
        </row>
        <row r="171">
          <cell r="F171">
            <v>175</v>
          </cell>
        </row>
        <row r="172">
          <cell r="F172">
            <v>178</v>
          </cell>
        </row>
        <row r="173">
          <cell r="F173">
            <v>177</v>
          </cell>
        </row>
        <row r="174">
          <cell r="F174">
            <v>162</v>
          </cell>
        </row>
        <row r="175">
          <cell r="F175">
            <v>165</v>
          </cell>
        </row>
        <row r="176">
          <cell r="F176">
            <v>163</v>
          </cell>
        </row>
        <row r="177">
          <cell r="F177">
            <v>158</v>
          </cell>
        </row>
        <row r="178">
          <cell r="F178">
            <v>183</v>
          </cell>
        </row>
        <row r="179">
          <cell r="F179">
            <v>182</v>
          </cell>
        </row>
        <row r="180">
          <cell r="F180">
            <v>162</v>
          </cell>
        </row>
        <row r="181">
          <cell r="F181">
            <v>163</v>
          </cell>
        </row>
        <row r="182">
          <cell r="F182">
            <v>173</v>
          </cell>
        </row>
        <row r="183">
          <cell r="F183">
            <v>170</v>
          </cell>
        </row>
        <row r="184">
          <cell r="F184">
            <v>165</v>
          </cell>
        </row>
        <row r="185">
          <cell r="F185">
            <v>169</v>
          </cell>
        </row>
        <row r="186">
          <cell r="F186">
            <v>168</v>
          </cell>
        </row>
        <row r="187">
          <cell r="F187">
            <v>181</v>
          </cell>
        </row>
        <row r="188">
          <cell r="F188">
            <v>185</v>
          </cell>
        </row>
        <row r="189">
          <cell r="F189">
            <v>160</v>
          </cell>
        </row>
        <row r="190">
          <cell r="F190">
            <v>168</v>
          </cell>
        </row>
        <row r="191">
          <cell r="F191">
            <v>165</v>
          </cell>
        </row>
        <row r="192">
          <cell r="F192">
            <v>166</v>
          </cell>
        </row>
        <row r="193">
          <cell r="F193">
            <v>180</v>
          </cell>
        </row>
        <row r="194">
          <cell r="F194">
            <v>170</v>
          </cell>
        </row>
        <row r="195">
          <cell r="F195">
            <v>182</v>
          </cell>
        </row>
        <row r="196">
          <cell r="F196">
            <v>180</v>
          </cell>
        </row>
        <row r="197">
          <cell r="F197">
            <v>170</v>
          </cell>
        </row>
        <row r="198">
          <cell r="F198">
            <v>175</v>
          </cell>
        </row>
        <row r="199">
          <cell r="F199">
            <v>155</v>
          </cell>
        </row>
        <row r="200">
          <cell r="F200">
            <v>173</v>
          </cell>
        </row>
        <row r="201">
          <cell r="F201">
            <v>176</v>
          </cell>
        </row>
        <row r="202">
          <cell r="F202">
            <v>158</v>
          </cell>
        </row>
        <row r="203">
          <cell r="F203">
            <v>155</v>
          </cell>
        </row>
        <row r="204">
          <cell r="F204">
            <v>171</v>
          </cell>
        </row>
        <row r="205">
          <cell r="F205">
            <v>164</v>
          </cell>
        </row>
        <row r="206">
          <cell r="F206">
            <v>175</v>
          </cell>
        </row>
        <row r="207">
          <cell r="F207">
            <v>178</v>
          </cell>
        </row>
        <row r="208">
          <cell r="F208">
            <v>166</v>
          </cell>
        </row>
        <row r="209">
          <cell r="F209">
            <v>170</v>
          </cell>
        </row>
        <row r="210">
          <cell r="F210">
            <v>162</v>
          </cell>
        </row>
        <row r="211">
          <cell r="F211">
            <v>180</v>
          </cell>
        </row>
        <row r="212">
          <cell r="F212">
            <v>188</v>
          </cell>
        </row>
        <row r="213">
          <cell r="F213">
            <v>175</v>
          </cell>
        </row>
        <row r="214">
          <cell r="F214">
            <v>165</v>
          </cell>
        </row>
        <row r="215">
          <cell r="F215">
            <v>166</v>
          </cell>
        </row>
        <row r="216">
          <cell r="F216">
            <v>180</v>
          </cell>
        </row>
        <row r="217">
          <cell r="F217">
            <v>162</v>
          </cell>
        </row>
        <row r="218">
          <cell r="F218">
            <v>161</v>
          </cell>
        </row>
        <row r="219">
          <cell r="F219">
            <v>171</v>
          </cell>
        </row>
        <row r="220">
          <cell r="F220">
            <v>168</v>
          </cell>
        </row>
        <row r="221">
          <cell r="F221">
            <v>178</v>
          </cell>
        </row>
        <row r="222">
          <cell r="F222">
            <v>171</v>
          </cell>
        </row>
        <row r="223">
          <cell r="F223">
            <v>157</v>
          </cell>
        </row>
        <row r="224">
          <cell r="F224">
            <v>173</v>
          </cell>
        </row>
        <row r="225">
          <cell r="F225">
            <v>165</v>
          </cell>
        </row>
        <row r="226">
          <cell r="F226">
            <v>163</v>
          </cell>
        </row>
        <row r="227">
          <cell r="F227">
            <v>164</v>
          </cell>
        </row>
        <row r="228">
          <cell r="F228">
            <v>169</v>
          </cell>
        </row>
        <row r="229">
          <cell r="F229">
            <v>160</v>
          </cell>
        </row>
        <row r="230">
          <cell r="F230">
            <v>160</v>
          </cell>
        </row>
        <row r="231">
          <cell r="F231">
            <v>156</v>
          </cell>
        </row>
        <row r="232">
          <cell r="F232">
            <v>165</v>
          </cell>
        </row>
        <row r="233">
          <cell r="F233">
            <v>175</v>
          </cell>
        </row>
        <row r="234">
          <cell r="F234">
            <v>165</v>
          </cell>
        </row>
        <row r="235">
          <cell r="F235">
            <v>173</v>
          </cell>
        </row>
        <row r="236">
          <cell r="F236">
            <v>173</v>
          </cell>
        </row>
        <row r="237">
          <cell r="F237">
            <v>165</v>
          </cell>
        </row>
        <row r="238">
          <cell r="F238">
            <v>157</v>
          </cell>
        </row>
        <row r="239">
          <cell r="F239">
            <v>170</v>
          </cell>
        </row>
        <row r="240">
          <cell r="F240">
            <v>168</v>
          </cell>
        </row>
        <row r="241">
          <cell r="F241">
            <v>163</v>
          </cell>
        </row>
        <row r="242">
          <cell r="F242">
            <v>167</v>
          </cell>
        </row>
        <row r="243">
          <cell r="F243">
            <v>163</v>
          </cell>
        </row>
        <row r="244">
          <cell r="F244">
            <v>172</v>
          </cell>
        </row>
        <row r="245">
          <cell r="F245">
            <v>183</v>
          </cell>
        </row>
        <row r="246">
          <cell r="F246">
            <v>175</v>
          </cell>
        </row>
        <row r="247">
          <cell r="F247">
            <v>152</v>
          </cell>
        </row>
        <row r="248">
          <cell r="F248">
            <v>168</v>
          </cell>
        </row>
        <row r="249">
          <cell r="F249">
            <v>168</v>
          </cell>
        </row>
        <row r="250">
          <cell r="F250">
            <v>168</v>
          </cell>
        </row>
        <row r="251">
          <cell r="F251">
            <v>161</v>
          </cell>
        </row>
        <row r="252">
          <cell r="F252">
            <v>167</v>
          </cell>
        </row>
        <row r="253">
          <cell r="F253">
            <v>168</v>
          </cell>
        </row>
        <row r="254">
          <cell r="F254">
            <v>156</v>
          </cell>
        </row>
        <row r="255">
          <cell r="F255">
            <v>183</v>
          </cell>
        </row>
        <row r="256">
          <cell r="F256">
            <v>166</v>
          </cell>
        </row>
        <row r="257">
          <cell r="F257">
            <v>164</v>
          </cell>
        </row>
        <row r="258">
          <cell r="F258">
            <v>163</v>
          </cell>
        </row>
        <row r="259">
          <cell r="F259">
            <v>168</v>
          </cell>
        </row>
        <row r="260">
          <cell r="F260">
            <v>178</v>
          </cell>
        </row>
        <row r="261">
          <cell r="F261">
            <v>169</v>
          </cell>
        </row>
        <row r="262">
          <cell r="F262">
            <v>163</v>
          </cell>
        </row>
        <row r="263">
          <cell r="F263">
            <v>183</v>
          </cell>
        </row>
        <row r="264">
          <cell r="F264">
            <v>184</v>
          </cell>
        </row>
        <row r="265">
          <cell r="F265">
            <v>174</v>
          </cell>
        </row>
        <row r="266">
          <cell r="F266">
            <v>168</v>
          </cell>
        </row>
        <row r="267">
          <cell r="F267">
            <v>171</v>
          </cell>
        </row>
        <row r="268">
          <cell r="F268">
            <v>164</v>
          </cell>
        </row>
        <row r="269">
          <cell r="F269">
            <v>174</v>
          </cell>
        </row>
        <row r="270">
          <cell r="F270">
            <v>160</v>
          </cell>
        </row>
        <row r="271">
          <cell r="F271">
            <v>165</v>
          </cell>
        </row>
        <row r="272">
          <cell r="F272">
            <v>175</v>
          </cell>
        </row>
        <row r="273">
          <cell r="F273">
            <v>162</v>
          </cell>
        </row>
        <row r="274">
          <cell r="F274">
            <v>158</v>
          </cell>
        </row>
        <row r="275">
          <cell r="F275">
            <v>172</v>
          </cell>
        </row>
        <row r="276">
          <cell r="F276">
            <v>176</v>
          </cell>
        </row>
        <row r="277">
          <cell r="F277">
            <v>151</v>
          </cell>
        </row>
        <row r="278">
          <cell r="F278">
            <v>169</v>
          </cell>
        </row>
        <row r="279">
          <cell r="F279">
            <v>156</v>
          </cell>
        </row>
        <row r="280">
          <cell r="F280">
            <v>174</v>
          </cell>
        </row>
        <row r="281">
          <cell r="F281">
            <v>163</v>
          </cell>
        </row>
        <row r="282">
          <cell r="F282">
            <v>172</v>
          </cell>
        </row>
        <row r="283">
          <cell r="F283">
            <v>170</v>
          </cell>
        </row>
        <row r="284">
          <cell r="F284">
            <v>172</v>
          </cell>
        </row>
        <row r="285">
          <cell r="F285">
            <v>168</v>
          </cell>
        </row>
        <row r="286">
          <cell r="F286">
            <v>178</v>
          </cell>
        </row>
        <row r="287">
          <cell r="F287">
            <v>175</v>
          </cell>
        </row>
        <row r="288">
          <cell r="F288">
            <v>165</v>
          </cell>
        </row>
        <row r="289">
          <cell r="F289">
            <v>169</v>
          </cell>
        </row>
        <row r="290">
          <cell r="F290">
            <v>174</v>
          </cell>
        </row>
        <row r="291">
          <cell r="F291">
            <v>167</v>
          </cell>
        </row>
        <row r="292">
          <cell r="F292">
            <v>169</v>
          </cell>
        </row>
        <row r="293">
          <cell r="F293">
            <v>171</v>
          </cell>
        </row>
        <row r="294">
          <cell r="F294">
            <v>164</v>
          </cell>
        </row>
        <row r="295">
          <cell r="F295">
            <v>162</v>
          </cell>
        </row>
        <row r="296">
          <cell r="F296">
            <v>158</v>
          </cell>
        </row>
        <row r="297">
          <cell r="F297">
            <v>165</v>
          </cell>
        </row>
        <row r="298">
          <cell r="F298">
            <v>174</v>
          </cell>
        </row>
        <row r="299">
          <cell r="F299">
            <v>177</v>
          </cell>
        </row>
        <row r="300">
          <cell r="F300">
            <v>168</v>
          </cell>
        </row>
        <row r="301">
          <cell r="F301">
            <v>173</v>
          </cell>
        </row>
        <row r="302">
          <cell r="F302">
            <v>170</v>
          </cell>
        </row>
        <row r="303">
          <cell r="F303">
            <v>186</v>
          </cell>
        </row>
        <row r="304">
          <cell r="F304">
            <v>162</v>
          </cell>
        </row>
        <row r="305">
          <cell r="F305">
            <v>174</v>
          </cell>
        </row>
        <row r="306">
          <cell r="F306">
            <v>170</v>
          </cell>
        </row>
        <row r="307">
          <cell r="F307">
            <v>170</v>
          </cell>
        </row>
        <row r="308">
          <cell r="F308">
            <v>170</v>
          </cell>
        </row>
        <row r="309">
          <cell r="F309">
            <v>177</v>
          </cell>
        </row>
        <row r="310">
          <cell r="F310">
            <v>161</v>
          </cell>
        </row>
        <row r="311">
          <cell r="F311">
            <v>192</v>
          </cell>
        </row>
        <row r="312">
          <cell r="F312">
            <v>162</v>
          </cell>
        </row>
        <row r="313">
          <cell r="F313">
            <v>176</v>
          </cell>
        </row>
        <row r="314">
          <cell r="F314">
            <v>165</v>
          </cell>
        </row>
        <row r="315">
          <cell r="F315">
            <v>176</v>
          </cell>
        </row>
        <row r="316">
          <cell r="F316">
            <v>163</v>
          </cell>
        </row>
        <row r="317">
          <cell r="F317">
            <v>182</v>
          </cell>
        </row>
        <row r="318">
          <cell r="F318">
            <v>173</v>
          </cell>
        </row>
        <row r="319">
          <cell r="F319">
            <v>192</v>
          </cell>
        </row>
        <row r="320">
          <cell r="F320">
            <v>172</v>
          </cell>
        </row>
        <row r="321">
          <cell r="F321">
            <v>162</v>
          </cell>
        </row>
        <row r="322">
          <cell r="F322">
            <v>173</v>
          </cell>
        </row>
        <row r="323">
          <cell r="F323">
            <v>178</v>
          </cell>
        </row>
        <row r="324">
          <cell r="F324">
            <v>167</v>
          </cell>
        </row>
        <row r="325">
          <cell r="F325">
            <v>161</v>
          </cell>
        </row>
        <row r="326">
          <cell r="F326">
            <v>158</v>
          </cell>
        </row>
        <row r="327">
          <cell r="F327">
            <v>184</v>
          </cell>
        </row>
        <row r="328">
          <cell r="F328">
            <v>165</v>
          </cell>
        </row>
        <row r="329">
          <cell r="F329">
            <v>163</v>
          </cell>
        </row>
        <row r="330">
          <cell r="F330">
            <v>176</v>
          </cell>
        </row>
        <row r="331">
          <cell r="F331">
            <v>164</v>
          </cell>
        </row>
        <row r="332">
          <cell r="F332">
            <v>169</v>
          </cell>
        </row>
        <row r="333">
          <cell r="F333">
            <v>163</v>
          </cell>
        </row>
        <row r="334">
          <cell r="F334">
            <v>160</v>
          </cell>
        </row>
        <row r="335">
          <cell r="F335">
            <v>175</v>
          </cell>
        </row>
        <row r="336">
          <cell r="F336">
            <v>168</v>
          </cell>
        </row>
        <row r="337">
          <cell r="F337">
            <v>161</v>
          </cell>
        </row>
        <row r="338">
          <cell r="F338">
            <v>175</v>
          </cell>
        </row>
        <row r="339">
          <cell r="F339">
            <v>175</v>
          </cell>
        </row>
        <row r="340">
          <cell r="F340">
            <v>174</v>
          </cell>
        </row>
        <row r="341">
          <cell r="F341">
            <v>165</v>
          </cell>
        </row>
        <row r="342">
          <cell r="F342">
            <v>180</v>
          </cell>
        </row>
        <row r="343">
          <cell r="F343">
            <v>152</v>
          </cell>
        </row>
        <row r="344">
          <cell r="F344">
            <v>170</v>
          </cell>
        </row>
        <row r="345">
          <cell r="F345">
            <v>159</v>
          </cell>
        </row>
        <row r="346">
          <cell r="F346">
            <v>186</v>
          </cell>
        </row>
        <row r="347">
          <cell r="F347">
            <v>157</v>
          </cell>
        </row>
        <row r="348">
          <cell r="F348">
            <v>169</v>
          </cell>
        </row>
        <row r="349">
          <cell r="F349">
            <v>176</v>
          </cell>
        </row>
        <row r="350">
          <cell r="F350">
            <v>168</v>
          </cell>
        </row>
        <row r="351">
          <cell r="F351">
            <v>160</v>
          </cell>
        </row>
        <row r="352">
          <cell r="F352">
            <v>178</v>
          </cell>
        </row>
        <row r="353">
          <cell r="F353">
            <v>153</v>
          </cell>
        </row>
        <row r="354">
          <cell r="F354">
            <v>160</v>
          </cell>
        </row>
        <row r="355">
          <cell r="F355">
            <v>180</v>
          </cell>
        </row>
        <row r="356">
          <cell r="F356">
            <v>167</v>
          </cell>
        </row>
        <row r="357">
          <cell r="F357">
            <v>175</v>
          </cell>
        </row>
        <row r="358">
          <cell r="F358">
            <v>186</v>
          </cell>
        </row>
        <row r="359">
          <cell r="F359">
            <v>172</v>
          </cell>
        </row>
        <row r="360">
          <cell r="F360">
            <v>178</v>
          </cell>
        </row>
        <row r="361">
          <cell r="F361">
            <v>185</v>
          </cell>
        </row>
        <row r="362">
          <cell r="F362">
            <v>174</v>
          </cell>
        </row>
        <row r="363">
          <cell r="F363">
            <v>168</v>
          </cell>
        </row>
        <row r="364">
          <cell r="F364">
            <v>173</v>
          </cell>
        </row>
        <row r="365">
          <cell r="F365">
            <v>170</v>
          </cell>
        </row>
        <row r="366">
          <cell r="F366">
            <v>160</v>
          </cell>
        </row>
        <row r="367">
          <cell r="F367">
            <v>169</v>
          </cell>
        </row>
        <row r="368">
          <cell r="F368">
            <v>163</v>
          </cell>
        </row>
        <row r="369">
          <cell r="F369">
            <v>172</v>
          </cell>
        </row>
        <row r="370">
          <cell r="F370">
            <v>170</v>
          </cell>
        </row>
        <row r="371">
          <cell r="F371">
            <v>172</v>
          </cell>
        </row>
        <row r="372">
          <cell r="F372">
            <v>165</v>
          </cell>
        </row>
        <row r="373">
          <cell r="F373">
            <v>151</v>
          </cell>
        </row>
        <row r="374">
          <cell r="F374">
            <v>173</v>
          </cell>
        </row>
        <row r="375">
          <cell r="F375">
            <v>158</v>
          </cell>
        </row>
        <row r="376">
          <cell r="F376">
            <v>160</v>
          </cell>
        </row>
        <row r="377">
          <cell r="F377">
            <v>158</v>
          </cell>
        </row>
        <row r="378">
          <cell r="F378">
            <v>175</v>
          </cell>
        </row>
        <row r="379">
          <cell r="F379">
            <v>169</v>
          </cell>
        </row>
        <row r="380">
          <cell r="F380">
            <v>172</v>
          </cell>
        </row>
        <row r="381">
          <cell r="F381">
            <v>160</v>
          </cell>
        </row>
        <row r="382">
          <cell r="F382">
            <v>168</v>
          </cell>
        </row>
        <row r="383">
          <cell r="F383">
            <v>170</v>
          </cell>
        </row>
        <row r="384">
          <cell r="F384">
            <v>172</v>
          </cell>
        </row>
        <row r="385">
          <cell r="F385">
            <v>163</v>
          </cell>
        </row>
        <row r="386">
          <cell r="F386">
            <v>178</v>
          </cell>
        </row>
        <row r="387">
          <cell r="F387">
            <v>176</v>
          </cell>
        </row>
        <row r="388">
          <cell r="F388">
            <v>164</v>
          </cell>
        </row>
        <row r="389">
          <cell r="F389">
            <v>170</v>
          </cell>
        </row>
        <row r="390">
          <cell r="F390">
            <v>168</v>
          </cell>
        </row>
        <row r="391">
          <cell r="F391">
            <v>160</v>
          </cell>
        </row>
        <row r="392">
          <cell r="F392">
            <v>163</v>
          </cell>
        </row>
        <row r="393">
          <cell r="F393">
            <v>165</v>
          </cell>
        </row>
        <row r="394">
          <cell r="F394">
            <v>160</v>
          </cell>
        </row>
        <row r="395">
          <cell r="F395">
            <v>175</v>
          </cell>
        </row>
        <row r="396">
          <cell r="F396">
            <v>158</v>
          </cell>
        </row>
        <row r="397">
          <cell r="F397">
            <v>165</v>
          </cell>
        </row>
        <row r="398">
          <cell r="F398">
            <v>168</v>
          </cell>
        </row>
        <row r="399">
          <cell r="F399">
            <v>176</v>
          </cell>
        </row>
        <row r="400">
          <cell r="F400">
            <v>195</v>
          </cell>
        </row>
        <row r="401">
          <cell r="F401">
            <v>178</v>
          </cell>
        </row>
        <row r="402">
          <cell r="F402">
            <v>180</v>
          </cell>
        </row>
        <row r="403">
          <cell r="F403">
            <v>163</v>
          </cell>
        </row>
        <row r="404">
          <cell r="F404">
            <v>165</v>
          </cell>
        </row>
        <row r="405">
          <cell r="F405">
            <v>177</v>
          </cell>
        </row>
        <row r="406">
          <cell r="F406">
            <v>169</v>
          </cell>
        </row>
        <row r="407">
          <cell r="F407">
            <v>176</v>
          </cell>
        </row>
        <row r="408">
          <cell r="F408">
            <v>173</v>
          </cell>
        </row>
        <row r="409">
          <cell r="F409">
            <v>170</v>
          </cell>
        </row>
        <row r="410">
          <cell r="F410">
            <v>170</v>
          </cell>
        </row>
        <row r="411">
          <cell r="F411">
            <v>175</v>
          </cell>
        </row>
        <row r="412">
          <cell r="F412">
            <v>180</v>
          </cell>
        </row>
        <row r="413">
          <cell r="F413">
            <v>186</v>
          </cell>
        </row>
        <row r="414">
          <cell r="F414">
            <v>178</v>
          </cell>
        </row>
        <row r="415">
          <cell r="F415">
            <v>165</v>
          </cell>
        </row>
        <row r="416">
          <cell r="F416">
            <v>183</v>
          </cell>
        </row>
        <row r="417">
          <cell r="F417">
            <v>172</v>
          </cell>
        </row>
        <row r="418">
          <cell r="F418">
            <v>180</v>
          </cell>
        </row>
        <row r="419">
          <cell r="F419">
            <v>170</v>
          </cell>
        </row>
        <row r="420">
          <cell r="F420">
            <v>175</v>
          </cell>
        </row>
        <row r="421">
          <cell r="F421">
            <v>177</v>
          </cell>
        </row>
        <row r="422">
          <cell r="F422">
            <v>173</v>
          </cell>
        </row>
        <row r="423">
          <cell r="F423">
            <v>176</v>
          </cell>
        </row>
        <row r="424">
          <cell r="F424">
            <v>172</v>
          </cell>
        </row>
        <row r="425">
          <cell r="F425">
            <v>184</v>
          </cell>
        </row>
        <row r="426">
          <cell r="F426">
            <v>177</v>
          </cell>
        </row>
        <row r="427">
          <cell r="F427">
            <v>185</v>
          </cell>
        </row>
        <row r="428">
          <cell r="F428">
            <v>167</v>
          </cell>
        </row>
        <row r="429">
          <cell r="F429">
            <v>185</v>
          </cell>
        </row>
        <row r="430">
          <cell r="F430">
            <v>184</v>
          </cell>
        </row>
        <row r="431">
          <cell r="F431">
            <v>186</v>
          </cell>
        </row>
        <row r="432">
          <cell r="F432">
            <v>183</v>
          </cell>
        </row>
        <row r="433">
          <cell r="F433">
            <v>177</v>
          </cell>
        </row>
        <row r="434">
          <cell r="F434">
            <v>167</v>
          </cell>
        </row>
        <row r="435">
          <cell r="F435">
            <v>168</v>
          </cell>
        </row>
        <row r="436">
          <cell r="F436">
            <v>178</v>
          </cell>
        </row>
        <row r="437">
          <cell r="F437">
            <v>168</v>
          </cell>
        </row>
        <row r="438">
          <cell r="F438">
            <v>177</v>
          </cell>
        </row>
        <row r="439">
          <cell r="F439">
            <v>176</v>
          </cell>
        </row>
        <row r="440">
          <cell r="F440">
            <v>184</v>
          </cell>
        </row>
        <row r="441">
          <cell r="F441">
            <v>162</v>
          </cell>
        </row>
        <row r="442">
          <cell r="F442">
            <v>176</v>
          </cell>
        </row>
        <row r="443">
          <cell r="F443">
            <v>166</v>
          </cell>
        </row>
        <row r="444">
          <cell r="F444">
            <v>180</v>
          </cell>
        </row>
        <row r="445">
          <cell r="F445">
            <v>156</v>
          </cell>
        </row>
        <row r="446">
          <cell r="F446">
            <v>184</v>
          </cell>
        </row>
        <row r="447">
          <cell r="F447">
            <v>170</v>
          </cell>
        </row>
        <row r="448">
          <cell r="F448">
            <v>161</v>
          </cell>
        </row>
        <row r="449">
          <cell r="F449">
            <v>191</v>
          </cell>
        </row>
        <row r="450">
          <cell r="F450">
            <v>183</v>
          </cell>
        </row>
        <row r="451">
          <cell r="F451">
            <v>164</v>
          </cell>
        </row>
        <row r="452">
          <cell r="F452">
            <v>175</v>
          </cell>
        </row>
        <row r="453">
          <cell r="F453">
            <v>170</v>
          </cell>
        </row>
        <row r="454">
          <cell r="F454">
            <v>168</v>
          </cell>
        </row>
        <row r="455">
          <cell r="F455">
            <v>166</v>
          </cell>
        </row>
        <row r="456">
          <cell r="F456">
            <v>176</v>
          </cell>
        </row>
        <row r="457">
          <cell r="F457">
            <v>170</v>
          </cell>
        </row>
        <row r="458">
          <cell r="F458">
            <v>173</v>
          </cell>
        </row>
        <row r="459">
          <cell r="F459">
            <v>171</v>
          </cell>
        </row>
        <row r="460">
          <cell r="F460">
            <v>177</v>
          </cell>
        </row>
        <row r="461">
          <cell r="F461">
            <v>168</v>
          </cell>
        </row>
        <row r="462">
          <cell r="F462">
            <v>170</v>
          </cell>
        </row>
        <row r="463">
          <cell r="F463">
            <v>168</v>
          </cell>
        </row>
        <row r="464">
          <cell r="F464">
            <v>160</v>
          </cell>
        </row>
        <row r="465">
          <cell r="F465">
            <v>180</v>
          </cell>
        </row>
        <row r="466">
          <cell r="F466">
            <v>171</v>
          </cell>
        </row>
        <row r="467">
          <cell r="F467">
            <v>162</v>
          </cell>
        </row>
        <row r="468">
          <cell r="F468">
            <v>168</v>
          </cell>
        </row>
        <row r="469">
          <cell r="F469">
            <v>170</v>
          </cell>
        </row>
        <row r="470">
          <cell r="F470">
            <v>167</v>
          </cell>
        </row>
        <row r="471">
          <cell r="F471">
            <v>183</v>
          </cell>
        </row>
        <row r="472">
          <cell r="F472">
            <v>174</v>
          </cell>
        </row>
        <row r="473">
          <cell r="F473">
            <v>166</v>
          </cell>
        </row>
        <row r="474">
          <cell r="F474">
            <v>175</v>
          </cell>
        </row>
        <row r="475">
          <cell r="F475">
            <v>173</v>
          </cell>
        </row>
        <row r="476">
          <cell r="F476">
            <v>173</v>
          </cell>
        </row>
        <row r="477">
          <cell r="F477">
            <v>172</v>
          </cell>
        </row>
        <row r="478">
          <cell r="F478">
            <v>172</v>
          </cell>
        </row>
        <row r="479">
          <cell r="F479">
            <v>185</v>
          </cell>
        </row>
        <row r="480">
          <cell r="F480">
            <v>173</v>
          </cell>
        </row>
        <row r="481">
          <cell r="F481">
            <v>172</v>
          </cell>
        </row>
        <row r="482">
          <cell r="F482">
            <v>168</v>
          </cell>
        </row>
        <row r="483">
          <cell r="F483">
            <v>161</v>
          </cell>
        </row>
        <row r="484">
          <cell r="F484">
            <v>179</v>
          </cell>
        </row>
        <row r="485">
          <cell r="F485">
            <v>172</v>
          </cell>
        </row>
        <row r="486">
          <cell r="F486">
            <v>168</v>
          </cell>
        </row>
        <row r="487">
          <cell r="F487">
            <v>170</v>
          </cell>
        </row>
        <row r="488">
          <cell r="F488">
            <v>174</v>
          </cell>
        </row>
        <row r="489">
          <cell r="F489">
            <v>180</v>
          </cell>
        </row>
        <row r="490">
          <cell r="F490">
            <v>180</v>
          </cell>
        </row>
        <row r="491">
          <cell r="F491">
            <v>165</v>
          </cell>
        </row>
        <row r="492">
          <cell r="F492">
            <v>166</v>
          </cell>
        </row>
        <row r="493">
          <cell r="F493">
            <v>162</v>
          </cell>
        </row>
        <row r="494">
          <cell r="F494">
            <v>162</v>
          </cell>
        </row>
        <row r="495">
          <cell r="F495">
            <v>176</v>
          </cell>
        </row>
        <row r="496">
          <cell r="F496">
            <v>153</v>
          </cell>
        </row>
        <row r="497">
          <cell r="F497">
            <v>185</v>
          </cell>
        </row>
        <row r="498">
          <cell r="F498">
            <v>157</v>
          </cell>
        </row>
        <row r="499">
          <cell r="F499">
            <v>176</v>
          </cell>
        </row>
        <row r="500">
          <cell r="F500">
            <v>158</v>
          </cell>
        </row>
        <row r="501">
          <cell r="F501">
            <v>183</v>
          </cell>
        </row>
        <row r="502">
          <cell r="F502">
            <v>170</v>
          </cell>
        </row>
        <row r="503">
          <cell r="F503">
            <v>157</v>
          </cell>
        </row>
        <row r="504">
          <cell r="F504">
            <v>167</v>
          </cell>
        </row>
        <row r="505">
          <cell r="F505">
            <v>180</v>
          </cell>
        </row>
        <row r="506">
          <cell r="F506">
            <v>167</v>
          </cell>
        </row>
        <row r="507">
          <cell r="F507">
            <v>180</v>
          </cell>
        </row>
        <row r="508">
          <cell r="F508">
            <v>168</v>
          </cell>
        </row>
        <row r="509">
          <cell r="F509">
            <v>169</v>
          </cell>
        </row>
        <row r="510">
          <cell r="F510">
            <v>161</v>
          </cell>
        </row>
        <row r="511">
          <cell r="F511">
            <v>158</v>
          </cell>
        </row>
        <row r="512">
          <cell r="F512">
            <v>173</v>
          </cell>
        </row>
        <row r="513">
          <cell r="F513">
            <v>161</v>
          </cell>
        </row>
        <row r="514">
          <cell r="F514">
            <v>168</v>
          </cell>
        </row>
        <row r="515">
          <cell r="F515">
            <v>164</v>
          </cell>
        </row>
        <row r="516">
          <cell r="F516">
            <v>170</v>
          </cell>
        </row>
        <row r="517">
          <cell r="F517">
            <v>162</v>
          </cell>
        </row>
        <row r="518">
          <cell r="F518">
            <v>160</v>
          </cell>
        </row>
        <row r="519">
          <cell r="F519">
            <v>169</v>
          </cell>
        </row>
        <row r="520">
          <cell r="F520">
            <v>189</v>
          </cell>
        </row>
        <row r="521">
          <cell r="F521">
            <v>165</v>
          </cell>
        </row>
        <row r="522">
          <cell r="F522">
            <v>155</v>
          </cell>
        </row>
        <row r="523">
          <cell r="F523">
            <v>160</v>
          </cell>
        </row>
        <row r="524">
          <cell r="F524">
            <v>164</v>
          </cell>
        </row>
        <row r="525">
          <cell r="F525">
            <v>174</v>
          </cell>
        </row>
        <row r="526">
          <cell r="F526">
            <v>188</v>
          </cell>
        </row>
        <row r="527">
          <cell r="F527">
            <v>158</v>
          </cell>
        </row>
        <row r="528">
          <cell r="F528">
            <v>171</v>
          </cell>
        </row>
        <row r="529">
          <cell r="F529">
            <v>186</v>
          </cell>
        </row>
        <row r="530">
          <cell r="F530">
            <v>163</v>
          </cell>
        </row>
        <row r="531">
          <cell r="F531">
            <v>173</v>
          </cell>
        </row>
        <row r="532">
          <cell r="F532">
            <v>163</v>
          </cell>
        </row>
        <row r="533">
          <cell r="F533">
            <v>163</v>
          </cell>
        </row>
        <row r="534">
          <cell r="F534">
            <v>178</v>
          </cell>
        </row>
        <row r="535">
          <cell r="F535">
            <v>158</v>
          </cell>
        </row>
        <row r="536">
          <cell r="F536">
            <v>172</v>
          </cell>
        </row>
        <row r="537">
          <cell r="F537">
            <v>165</v>
          </cell>
        </row>
        <row r="538">
          <cell r="F538">
            <v>165</v>
          </cell>
        </row>
        <row r="539">
          <cell r="F539">
            <v>168</v>
          </cell>
        </row>
        <row r="540">
          <cell r="F540">
            <v>185</v>
          </cell>
        </row>
        <row r="541">
          <cell r="F541">
            <v>195</v>
          </cell>
        </row>
        <row r="542">
          <cell r="F542">
            <v>185</v>
          </cell>
        </row>
        <row r="543">
          <cell r="F543">
            <v>174</v>
          </cell>
        </row>
        <row r="544">
          <cell r="F544">
            <v>145</v>
          </cell>
        </row>
        <row r="545">
          <cell r="F545">
            <v>175</v>
          </cell>
        </row>
        <row r="546">
          <cell r="F546">
            <v>173</v>
          </cell>
        </row>
        <row r="547">
          <cell r="F547">
            <v>164</v>
          </cell>
        </row>
        <row r="548">
          <cell r="F548">
            <v>170</v>
          </cell>
        </row>
        <row r="549">
          <cell r="F549">
            <v>163</v>
          </cell>
        </row>
        <row r="550">
          <cell r="F550">
            <v>153</v>
          </cell>
        </row>
        <row r="551">
          <cell r="F551">
            <v>177</v>
          </cell>
        </row>
        <row r="552">
          <cell r="F552">
            <v>180</v>
          </cell>
        </row>
        <row r="553">
          <cell r="F553">
            <v>169</v>
          </cell>
        </row>
        <row r="554">
          <cell r="F554">
            <v>180</v>
          </cell>
        </row>
        <row r="555">
          <cell r="F555">
            <v>173</v>
          </cell>
        </row>
        <row r="556">
          <cell r="F556">
            <v>169</v>
          </cell>
        </row>
        <row r="557">
          <cell r="F557">
            <v>171</v>
          </cell>
        </row>
        <row r="558">
          <cell r="F558">
            <v>169</v>
          </cell>
        </row>
        <row r="559">
          <cell r="F559">
            <v>171</v>
          </cell>
        </row>
        <row r="560">
          <cell r="F560">
            <v>164</v>
          </cell>
        </row>
        <row r="561">
          <cell r="F561">
            <v>183</v>
          </cell>
        </row>
        <row r="562">
          <cell r="F562">
            <v>165</v>
          </cell>
        </row>
        <row r="563">
          <cell r="F563">
            <v>168</v>
          </cell>
        </row>
        <row r="564">
          <cell r="F564">
            <v>165</v>
          </cell>
        </row>
        <row r="565">
          <cell r="F565">
            <v>169</v>
          </cell>
        </row>
        <row r="566">
          <cell r="F566">
            <v>172</v>
          </cell>
        </row>
        <row r="567">
          <cell r="F567">
            <v>175</v>
          </cell>
        </row>
        <row r="568">
          <cell r="F568">
            <v>160</v>
          </cell>
        </row>
        <row r="569">
          <cell r="F569">
            <v>164</v>
          </cell>
        </row>
        <row r="570">
          <cell r="F570">
            <v>170</v>
          </cell>
        </row>
        <row r="571">
          <cell r="F571">
            <v>174</v>
          </cell>
        </row>
        <row r="572">
          <cell r="F572">
            <v>170</v>
          </cell>
        </row>
        <row r="573">
          <cell r="F573">
            <v>154</v>
          </cell>
        </row>
        <row r="574">
          <cell r="F574">
            <v>164</v>
          </cell>
        </row>
        <row r="575">
          <cell r="F575">
            <v>175</v>
          </cell>
        </row>
        <row r="576">
          <cell r="F576">
            <v>180</v>
          </cell>
        </row>
        <row r="577">
          <cell r="F577">
            <v>163</v>
          </cell>
        </row>
        <row r="578">
          <cell r="F578">
            <v>175</v>
          </cell>
        </row>
        <row r="579">
          <cell r="F579">
            <v>172</v>
          </cell>
        </row>
        <row r="580">
          <cell r="F580">
            <v>167</v>
          </cell>
        </row>
        <row r="581">
          <cell r="F581">
            <v>182</v>
          </cell>
        </row>
        <row r="582">
          <cell r="F582">
            <v>175</v>
          </cell>
        </row>
        <row r="583">
          <cell r="F583">
            <v>173</v>
          </cell>
        </row>
        <row r="584">
          <cell r="F584">
            <v>190</v>
          </cell>
        </row>
        <row r="585">
          <cell r="F585">
            <v>168</v>
          </cell>
        </row>
        <row r="586">
          <cell r="F586">
            <v>173</v>
          </cell>
        </row>
        <row r="587">
          <cell r="F587">
            <v>172</v>
          </cell>
        </row>
        <row r="588">
          <cell r="F588">
            <v>167</v>
          </cell>
        </row>
        <row r="589">
          <cell r="F589">
            <v>162</v>
          </cell>
        </row>
        <row r="590">
          <cell r="F590">
            <v>171</v>
          </cell>
        </row>
        <row r="591">
          <cell r="F591">
            <v>173</v>
          </cell>
        </row>
        <row r="592">
          <cell r="F592">
            <v>175</v>
          </cell>
        </row>
        <row r="593">
          <cell r="F593">
            <v>169</v>
          </cell>
        </row>
        <row r="594">
          <cell r="F594">
            <v>180</v>
          </cell>
        </row>
        <row r="595">
          <cell r="F595">
            <v>165</v>
          </cell>
        </row>
        <row r="596">
          <cell r="F596">
            <v>168</v>
          </cell>
        </row>
        <row r="597">
          <cell r="F597">
            <v>182</v>
          </cell>
        </row>
        <row r="598">
          <cell r="F598">
            <v>175</v>
          </cell>
        </row>
        <row r="599">
          <cell r="F599">
            <v>164</v>
          </cell>
        </row>
        <row r="600">
          <cell r="F600">
            <v>177</v>
          </cell>
        </row>
        <row r="601">
          <cell r="F601">
            <v>182</v>
          </cell>
        </row>
        <row r="602">
          <cell r="F602">
            <v>182</v>
          </cell>
        </row>
        <row r="603">
          <cell r="F603">
            <v>160</v>
          </cell>
        </row>
        <row r="604">
          <cell r="F604">
            <v>176</v>
          </cell>
        </row>
        <row r="605">
          <cell r="F605">
            <v>170</v>
          </cell>
        </row>
        <row r="606">
          <cell r="F606">
            <v>167</v>
          </cell>
        </row>
        <row r="607">
          <cell r="F607">
            <v>177</v>
          </cell>
        </row>
        <row r="608">
          <cell r="F608">
            <v>165</v>
          </cell>
        </row>
        <row r="609">
          <cell r="F609">
            <v>175</v>
          </cell>
        </row>
        <row r="610">
          <cell r="F610">
            <v>170</v>
          </cell>
        </row>
        <row r="611">
          <cell r="F611">
            <v>162</v>
          </cell>
        </row>
        <row r="612">
          <cell r="F612">
            <v>159</v>
          </cell>
        </row>
        <row r="613">
          <cell r="F613">
            <v>150</v>
          </cell>
        </row>
        <row r="614">
          <cell r="F614">
            <v>176</v>
          </cell>
        </row>
        <row r="615">
          <cell r="F615">
            <v>172</v>
          </cell>
        </row>
        <row r="616">
          <cell r="F616">
            <v>163</v>
          </cell>
        </row>
        <row r="617">
          <cell r="F617">
            <v>176</v>
          </cell>
        </row>
        <row r="618">
          <cell r="F618">
            <v>163</v>
          </cell>
        </row>
        <row r="619">
          <cell r="F619">
            <v>167</v>
          </cell>
        </row>
        <row r="620">
          <cell r="F620">
            <v>176</v>
          </cell>
        </row>
        <row r="621">
          <cell r="F621">
            <v>167</v>
          </cell>
        </row>
        <row r="622">
          <cell r="F622">
            <v>164</v>
          </cell>
        </row>
        <row r="623">
          <cell r="F623">
            <v>169</v>
          </cell>
        </row>
        <row r="624">
          <cell r="F624">
            <v>164</v>
          </cell>
        </row>
        <row r="625">
          <cell r="F625">
            <v>167</v>
          </cell>
        </row>
        <row r="626">
          <cell r="F626">
            <v>160</v>
          </cell>
        </row>
        <row r="627">
          <cell r="F627">
            <v>163</v>
          </cell>
        </row>
        <row r="628">
          <cell r="F628">
            <v>165</v>
          </cell>
        </row>
        <row r="629">
          <cell r="F629">
            <v>175</v>
          </cell>
        </row>
        <row r="630">
          <cell r="F630">
            <v>158</v>
          </cell>
        </row>
        <row r="631">
          <cell r="F631">
            <v>159</v>
          </cell>
        </row>
        <row r="632">
          <cell r="F632">
            <v>179</v>
          </cell>
        </row>
        <row r="633">
          <cell r="F633">
            <v>157</v>
          </cell>
        </row>
        <row r="634">
          <cell r="F634">
            <v>173</v>
          </cell>
        </row>
        <row r="635">
          <cell r="F635">
            <v>183</v>
          </cell>
        </row>
        <row r="636">
          <cell r="F636">
            <v>172</v>
          </cell>
        </row>
        <row r="637">
          <cell r="F637">
            <v>170</v>
          </cell>
        </row>
        <row r="638">
          <cell r="F638">
            <v>168</v>
          </cell>
        </row>
        <row r="639">
          <cell r="F639">
            <v>157</v>
          </cell>
        </row>
        <row r="640">
          <cell r="F640">
            <v>168</v>
          </cell>
        </row>
        <row r="641">
          <cell r="F641">
            <v>175</v>
          </cell>
        </row>
        <row r="642">
          <cell r="F642">
            <v>164</v>
          </cell>
        </row>
        <row r="643">
          <cell r="F643">
            <v>168</v>
          </cell>
        </row>
        <row r="644">
          <cell r="F644">
            <v>182</v>
          </cell>
        </row>
        <row r="645">
          <cell r="F645">
            <v>170</v>
          </cell>
        </row>
        <row r="646">
          <cell r="F646">
            <v>173</v>
          </cell>
        </row>
        <row r="647">
          <cell r="F647">
            <v>173</v>
          </cell>
        </row>
        <row r="648">
          <cell r="F648">
            <v>182</v>
          </cell>
        </row>
        <row r="649">
          <cell r="F649">
            <v>187</v>
          </cell>
        </row>
        <row r="650">
          <cell r="F650">
            <v>160</v>
          </cell>
        </row>
        <row r="651">
          <cell r="F651">
            <v>169</v>
          </cell>
        </row>
        <row r="652">
          <cell r="F652">
            <v>167</v>
          </cell>
        </row>
        <row r="653">
          <cell r="F653">
            <v>169</v>
          </cell>
        </row>
        <row r="654">
          <cell r="F654">
            <v>178</v>
          </cell>
        </row>
        <row r="655">
          <cell r="F655">
            <v>175</v>
          </cell>
        </row>
        <row r="656">
          <cell r="F656">
            <v>175</v>
          </cell>
        </row>
        <row r="657">
          <cell r="F657">
            <v>169</v>
          </cell>
        </row>
        <row r="658">
          <cell r="F658">
            <v>193</v>
          </cell>
        </row>
        <row r="659">
          <cell r="F659">
            <v>163</v>
          </cell>
        </row>
        <row r="660">
          <cell r="F660">
            <v>181</v>
          </cell>
        </row>
        <row r="661">
          <cell r="F661">
            <v>170</v>
          </cell>
        </row>
        <row r="662">
          <cell r="F662">
            <v>155</v>
          </cell>
        </row>
        <row r="663">
          <cell r="F663">
            <v>168</v>
          </cell>
        </row>
        <row r="664">
          <cell r="F664">
            <v>182</v>
          </cell>
        </row>
        <row r="665">
          <cell r="F665">
            <v>165</v>
          </cell>
        </row>
        <row r="666">
          <cell r="F666">
            <v>186</v>
          </cell>
        </row>
        <row r="667">
          <cell r="F667">
            <v>188</v>
          </cell>
        </row>
        <row r="668">
          <cell r="F668">
            <v>170</v>
          </cell>
        </row>
        <row r="669">
          <cell r="F669">
            <v>165</v>
          </cell>
        </row>
        <row r="670">
          <cell r="F670">
            <v>164</v>
          </cell>
        </row>
        <row r="671">
          <cell r="F671">
            <v>190</v>
          </cell>
        </row>
        <row r="672">
          <cell r="F672">
            <v>157</v>
          </cell>
        </row>
        <row r="673">
          <cell r="F673">
            <v>160</v>
          </cell>
        </row>
        <row r="674">
          <cell r="F674">
            <v>182</v>
          </cell>
        </row>
        <row r="675">
          <cell r="F675">
            <v>171</v>
          </cell>
        </row>
        <row r="676">
          <cell r="F676">
            <v>162</v>
          </cell>
        </row>
        <row r="677">
          <cell r="F677">
            <v>180</v>
          </cell>
        </row>
        <row r="678">
          <cell r="F678">
            <v>178</v>
          </cell>
        </row>
        <row r="679">
          <cell r="F679">
            <v>193</v>
          </cell>
        </row>
        <row r="680">
          <cell r="F680">
            <v>163</v>
          </cell>
        </row>
        <row r="681">
          <cell r="F681">
            <v>170</v>
          </cell>
        </row>
        <row r="682">
          <cell r="F682">
            <v>163</v>
          </cell>
        </row>
        <row r="683">
          <cell r="F683">
            <v>170</v>
          </cell>
        </row>
        <row r="684">
          <cell r="F684">
            <v>166</v>
          </cell>
        </row>
        <row r="685">
          <cell r="F685">
            <v>163</v>
          </cell>
        </row>
        <row r="686">
          <cell r="F686">
            <v>170</v>
          </cell>
        </row>
        <row r="687">
          <cell r="F687">
            <v>165</v>
          </cell>
        </row>
        <row r="688">
          <cell r="F688">
            <v>175</v>
          </cell>
        </row>
        <row r="689">
          <cell r="F689">
            <v>175</v>
          </cell>
        </row>
        <row r="690">
          <cell r="F690">
            <v>174</v>
          </cell>
        </row>
        <row r="691">
          <cell r="F691">
            <v>163</v>
          </cell>
        </row>
        <row r="692">
          <cell r="F692">
            <v>174</v>
          </cell>
        </row>
        <row r="693">
          <cell r="F693">
            <v>172</v>
          </cell>
        </row>
        <row r="694">
          <cell r="F694">
            <v>168</v>
          </cell>
        </row>
        <row r="695">
          <cell r="F695">
            <v>185</v>
          </cell>
        </row>
        <row r="696">
          <cell r="F696">
            <v>165</v>
          </cell>
        </row>
        <row r="697">
          <cell r="F697">
            <v>183</v>
          </cell>
        </row>
        <row r="698">
          <cell r="F698">
            <v>178</v>
          </cell>
        </row>
        <row r="699">
          <cell r="F699">
            <v>179</v>
          </cell>
        </row>
        <row r="700">
          <cell r="F700">
            <v>172</v>
          </cell>
        </row>
        <row r="701">
          <cell r="F701">
            <v>168</v>
          </cell>
        </row>
        <row r="702">
          <cell r="F702">
            <v>157</v>
          </cell>
        </row>
        <row r="703">
          <cell r="F703">
            <v>173</v>
          </cell>
        </row>
        <row r="704">
          <cell r="F704">
            <v>203</v>
          </cell>
        </row>
        <row r="705">
          <cell r="F705">
            <v>171</v>
          </cell>
        </row>
        <row r="706">
          <cell r="F706">
            <v>179</v>
          </cell>
        </row>
        <row r="707">
          <cell r="F707">
            <v>182</v>
          </cell>
        </row>
        <row r="708">
          <cell r="F708">
            <v>160</v>
          </cell>
        </row>
        <row r="709">
          <cell r="F709">
            <v>163</v>
          </cell>
        </row>
        <row r="710">
          <cell r="F710">
            <v>182</v>
          </cell>
        </row>
        <row r="711">
          <cell r="F711">
            <v>172</v>
          </cell>
        </row>
        <row r="712">
          <cell r="F712">
            <v>168</v>
          </cell>
        </row>
        <row r="713">
          <cell r="F713">
            <v>173</v>
          </cell>
        </row>
        <row r="714">
          <cell r="F714">
            <v>178</v>
          </cell>
        </row>
        <row r="715">
          <cell r="F715">
            <v>156</v>
          </cell>
        </row>
        <row r="716">
          <cell r="F716">
            <v>170</v>
          </cell>
        </row>
        <row r="717">
          <cell r="F717">
            <v>176</v>
          </cell>
        </row>
        <row r="718">
          <cell r="F718">
            <v>166</v>
          </cell>
        </row>
        <row r="719">
          <cell r="F719">
            <v>172</v>
          </cell>
        </row>
        <row r="720">
          <cell r="F720">
            <v>173</v>
          </cell>
        </row>
        <row r="721">
          <cell r="F721">
            <v>180</v>
          </cell>
        </row>
        <row r="722">
          <cell r="F722">
            <v>169</v>
          </cell>
        </row>
        <row r="723">
          <cell r="F723">
            <v>165</v>
          </cell>
        </row>
        <row r="724">
          <cell r="F724">
            <v>178</v>
          </cell>
        </row>
        <row r="725">
          <cell r="F725">
            <v>171</v>
          </cell>
        </row>
        <row r="726">
          <cell r="F726">
            <v>166</v>
          </cell>
        </row>
        <row r="727">
          <cell r="F727">
            <v>175</v>
          </cell>
        </row>
        <row r="728">
          <cell r="F728">
            <v>172</v>
          </cell>
        </row>
        <row r="729">
          <cell r="F729">
            <v>160</v>
          </cell>
        </row>
        <row r="730">
          <cell r="F730">
            <v>173</v>
          </cell>
        </row>
        <row r="731">
          <cell r="F731">
            <v>167</v>
          </cell>
        </row>
        <row r="732">
          <cell r="F732">
            <v>174</v>
          </cell>
        </row>
        <row r="733">
          <cell r="F733">
            <v>167</v>
          </cell>
        </row>
        <row r="734">
          <cell r="F734">
            <v>161</v>
          </cell>
        </row>
        <row r="735">
          <cell r="F735">
            <v>170</v>
          </cell>
        </row>
        <row r="736">
          <cell r="F736">
            <v>180</v>
          </cell>
        </row>
        <row r="737">
          <cell r="F737">
            <v>168</v>
          </cell>
        </row>
        <row r="738">
          <cell r="F738">
            <v>165</v>
          </cell>
        </row>
        <row r="739">
          <cell r="F739">
            <v>159</v>
          </cell>
        </row>
        <row r="740">
          <cell r="F740">
            <v>167</v>
          </cell>
        </row>
        <row r="741">
          <cell r="F741">
            <v>175</v>
          </cell>
        </row>
        <row r="742">
          <cell r="F742">
            <v>178</v>
          </cell>
        </row>
        <row r="743">
          <cell r="F743">
            <v>170</v>
          </cell>
        </row>
        <row r="744">
          <cell r="F744">
            <v>184</v>
          </cell>
        </row>
        <row r="745">
          <cell r="F745">
            <v>160</v>
          </cell>
        </row>
        <row r="746">
          <cell r="F746">
            <v>185</v>
          </cell>
        </row>
        <row r="747">
          <cell r="F747">
            <v>168</v>
          </cell>
        </row>
        <row r="748">
          <cell r="F748">
            <v>171</v>
          </cell>
        </row>
        <row r="749">
          <cell r="F749">
            <v>163</v>
          </cell>
        </row>
        <row r="750">
          <cell r="F750">
            <v>157</v>
          </cell>
        </row>
        <row r="751">
          <cell r="F751">
            <v>162</v>
          </cell>
        </row>
        <row r="752">
          <cell r="F752">
            <v>170</v>
          </cell>
        </row>
        <row r="753">
          <cell r="F753">
            <v>180</v>
          </cell>
        </row>
        <row r="754">
          <cell r="F754">
            <v>170</v>
          </cell>
        </row>
        <row r="755">
          <cell r="F755">
            <v>184</v>
          </cell>
        </row>
        <row r="756">
          <cell r="F756">
            <v>170</v>
          </cell>
        </row>
        <row r="757">
          <cell r="F757">
            <v>187</v>
          </cell>
        </row>
        <row r="758">
          <cell r="F758">
            <v>173</v>
          </cell>
        </row>
        <row r="759">
          <cell r="F759">
            <v>160</v>
          </cell>
        </row>
        <row r="760">
          <cell r="F760">
            <v>160</v>
          </cell>
        </row>
        <row r="761">
          <cell r="F761">
            <v>183</v>
          </cell>
        </row>
        <row r="762">
          <cell r="F762">
            <v>172</v>
          </cell>
        </row>
        <row r="763">
          <cell r="F763">
            <v>185</v>
          </cell>
        </row>
        <row r="764">
          <cell r="F764">
            <v>172</v>
          </cell>
        </row>
        <row r="765">
          <cell r="F765">
            <v>160</v>
          </cell>
        </row>
        <row r="766">
          <cell r="F766">
            <v>168</v>
          </cell>
        </row>
        <row r="767">
          <cell r="F767">
            <v>171</v>
          </cell>
        </row>
        <row r="768">
          <cell r="F768">
            <v>168</v>
          </cell>
        </row>
        <row r="769">
          <cell r="F769">
            <v>167</v>
          </cell>
        </row>
        <row r="770">
          <cell r="F770">
            <v>178</v>
          </cell>
        </row>
        <row r="771">
          <cell r="F771">
            <v>172</v>
          </cell>
        </row>
        <row r="772">
          <cell r="F772">
            <v>160</v>
          </cell>
        </row>
        <row r="773">
          <cell r="F773">
            <v>159</v>
          </cell>
        </row>
        <row r="774">
          <cell r="F774">
            <v>157</v>
          </cell>
        </row>
        <row r="775">
          <cell r="F775">
            <v>172</v>
          </cell>
        </row>
        <row r="776">
          <cell r="F776">
            <v>164</v>
          </cell>
        </row>
        <row r="777">
          <cell r="F777">
            <v>163</v>
          </cell>
        </row>
        <row r="778">
          <cell r="F778">
            <v>166</v>
          </cell>
        </row>
        <row r="779">
          <cell r="F779">
            <v>188</v>
          </cell>
        </row>
        <row r="780">
          <cell r="F780">
            <v>165</v>
          </cell>
        </row>
        <row r="781">
          <cell r="F781">
            <v>177</v>
          </cell>
        </row>
        <row r="782">
          <cell r="F782">
            <v>172</v>
          </cell>
        </row>
        <row r="783">
          <cell r="F783">
            <v>186</v>
          </cell>
        </row>
        <row r="784">
          <cell r="F784">
            <v>173</v>
          </cell>
        </row>
        <row r="785">
          <cell r="F785">
            <v>179</v>
          </cell>
        </row>
        <row r="786">
          <cell r="F786">
            <v>165</v>
          </cell>
        </row>
        <row r="787">
          <cell r="F787">
            <v>170</v>
          </cell>
        </row>
        <row r="788">
          <cell r="F788">
            <v>177</v>
          </cell>
        </row>
        <row r="789">
          <cell r="F789">
            <v>156</v>
          </cell>
        </row>
        <row r="790">
          <cell r="F790">
            <v>186</v>
          </cell>
        </row>
        <row r="791">
          <cell r="F791">
            <v>185</v>
          </cell>
        </row>
        <row r="792">
          <cell r="F792">
            <v>166</v>
          </cell>
        </row>
        <row r="793">
          <cell r="F793">
            <v>162</v>
          </cell>
        </row>
        <row r="794">
          <cell r="F794">
            <v>169</v>
          </cell>
        </row>
        <row r="795">
          <cell r="F795">
            <v>161</v>
          </cell>
        </row>
        <row r="796">
          <cell r="F796">
            <v>160</v>
          </cell>
        </row>
        <row r="797">
          <cell r="F797">
            <v>170</v>
          </cell>
        </row>
        <row r="798">
          <cell r="F798">
            <v>179</v>
          </cell>
        </row>
        <row r="799">
          <cell r="F799">
            <v>172</v>
          </cell>
        </row>
        <row r="800">
          <cell r="F800">
            <v>170</v>
          </cell>
        </row>
        <row r="801">
          <cell r="F801">
            <v>163</v>
          </cell>
        </row>
        <row r="802">
          <cell r="F802">
            <v>192</v>
          </cell>
        </row>
        <row r="803">
          <cell r="F803">
            <v>166</v>
          </cell>
        </row>
        <row r="804">
          <cell r="F804">
            <v>171</v>
          </cell>
        </row>
        <row r="805">
          <cell r="F805">
            <v>164</v>
          </cell>
        </row>
        <row r="806">
          <cell r="F806">
            <v>165</v>
          </cell>
        </row>
        <row r="807">
          <cell r="F807">
            <v>164</v>
          </cell>
        </row>
        <row r="808">
          <cell r="F808">
            <v>190</v>
          </cell>
        </row>
        <row r="809">
          <cell r="F809">
            <v>162</v>
          </cell>
        </row>
        <row r="810">
          <cell r="F810">
            <v>165</v>
          </cell>
        </row>
        <row r="811">
          <cell r="F811">
            <v>165</v>
          </cell>
        </row>
        <row r="812">
          <cell r="F812">
            <v>168</v>
          </cell>
        </row>
        <row r="813">
          <cell r="F813">
            <v>175</v>
          </cell>
        </row>
        <row r="814">
          <cell r="F814">
            <v>170</v>
          </cell>
        </row>
        <row r="815">
          <cell r="F815">
            <v>158</v>
          </cell>
        </row>
        <row r="816">
          <cell r="F816">
            <v>172</v>
          </cell>
        </row>
        <row r="817">
          <cell r="F817">
            <v>173</v>
          </cell>
        </row>
        <row r="818">
          <cell r="F818">
            <v>172</v>
          </cell>
        </row>
        <row r="819">
          <cell r="F819">
            <v>167</v>
          </cell>
        </row>
        <row r="820">
          <cell r="F820">
            <v>180</v>
          </cell>
        </row>
        <row r="821">
          <cell r="F821">
            <v>145</v>
          </cell>
        </row>
        <row r="822">
          <cell r="F822">
            <v>162</v>
          </cell>
        </row>
        <row r="823">
          <cell r="F823">
            <v>178</v>
          </cell>
        </row>
        <row r="824">
          <cell r="F824">
            <v>168</v>
          </cell>
        </row>
        <row r="825">
          <cell r="F825">
            <v>173</v>
          </cell>
        </row>
        <row r="826">
          <cell r="F826">
            <v>169</v>
          </cell>
        </row>
        <row r="827">
          <cell r="F827">
            <v>157</v>
          </cell>
        </row>
        <row r="828">
          <cell r="F828">
            <v>165</v>
          </cell>
        </row>
        <row r="829">
          <cell r="F829">
            <v>179</v>
          </cell>
        </row>
        <row r="830">
          <cell r="F830">
            <v>173</v>
          </cell>
        </row>
        <row r="831">
          <cell r="F831">
            <v>173</v>
          </cell>
        </row>
        <row r="832">
          <cell r="F832">
            <v>175</v>
          </cell>
        </row>
        <row r="833">
          <cell r="F833">
            <v>172</v>
          </cell>
        </row>
        <row r="834">
          <cell r="F834">
            <v>168</v>
          </cell>
        </row>
        <row r="835">
          <cell r="F835">
            <v>167</v>
          </cell>
        </row>
        <row r="836">
          <cell r="F836">
            <v>164</v>
          </cell>
        </row>
        <row r="837">
          <cell r="F837">
            <v>165</v>
          </cell>
        </row>
        <row r="838">
          <cell r="F838">
            <v>168</v>
          </cell>
        </row>
        <row r="839">
          <cell r="F839">
            <v>170</v>
          </cell>
        </row>
        <row r="840">
          <cell r="F840">
            <v>180</v>
          </cell>
        </row>
        <row r="841">
          <cell r="F841">
            <v>173</v>
          </cell>
        </row>
        <row r="842">
          <cell r="F842">
            <v>165</v>
          </cell>
        </row>
        <row r="843">
          <cell r="F843">
            <v>176</v>
          </cell>
        </row>
        <row r="844">
          <cell r="F844">
            <v>182</v>
          </cell>
        </row>
        <row r="845">
          <cell r="F845">
            <v>163</v>
          </cell>
        </row>
        <row r="846">
          <cell r="F846">
            <v>162</v>
          </cell>
        </row>
        <row r="847">
          <cell r="F847">
            <v>171</v>
          </cell>
        </row>
        <row r="848">
          <cell r="F848">
            <v>177</v>
          </cell>
        </row>
        <row r="849">
          <cell r="F849">
            <v>195</v>
          </cell>
        </row>
        <row r="850">
          <cell r="F850">
            <v>169</v>
          </cell>
        </row>
        <row r="851">
          <cell r="F851">
            <v>172</v>
          </cell>
        </row>
        <row r="852">
          <cell r="F852">
            <v>163</v>
          </cell>
        </row>
        <row r="853">
          <cell r="F853">
            <v>160</v>
          </cell>
        </row>
        <row r="854">
          <cell r="F854">
            <v>162</v>
          </cell>
        </row>
        <row r="855">
          <cell r="F855">
            <v>149</v>
          </cell>
        </row>
        <row r="856">
          <cell r="F856">
            <v>175</v>
          </cell>
        </row>
        <row r="857">
          <cell r="F857">
            <v>182</v>
          </cell>
        </row>
        <row r="858">
          <cell r="F858">
            <v>177</v>
          </cell>
        </row>
        <row r="859">
          <cell r="F859">
            <v>180</v>
          </cell>
        </row>
        <row r="860">
          <cell r="F860">
            <v>164</v>
          </cell>
        </row>
        <row r="861">
          <cell r="F861">
            <v>157</v>
          </cell>
        </row>
        <row r="862">
          <cell r="F862">
            <v>162</v>
          </cell>
        </row>
        <row r="863">
          <cell r="F863">
            <v>165</v>
          </cell>
        </row>
        <row r="864">
          <cell r="F864">
            <v>150</v>
          </cell>
        </row>
        <row r="865">
          <cell r="F865">
            <v>165</v>
          </cell>
        </row>
        <row r="866">
          <cell r="F866">
            <v>171</v>
          </cell>
        </row>
        <row r="867">
          <cell r="F867">
            <v>171</v>
          </cell>
        </row>
        <row r="868">
          <cell r="F868">
            <v>176</v>
          </cell>
        </row>
        <row r="869">
          <cell r="F869">
            <v>172</v>
          </cell>
        </row>
        <row r="870">
          <cell r="F870">
            <v>180</v>
          </cell>
        </row>
        <row r="871">
          <cell r="F871">
            <v>163</v>
          </cell>
        </row>
        <row r="872">
          <cell r="F872">
            <v>170</v>
          </cell>
        </row>
        <row r="873">
          <cell r="F873">
            <v>158</v>
          </cell>
        </row>
        <row r="874">
          <cell r="F874">
            <v>178</v>
          </cell>
        </row>
        <row r="875">
          <cell r="F875">
            <v>168</v>
          </cell>
        </row>
        <row r="876">
          <cell r="F876">
            <v>165</v>
          </cell>
        </row>
        <row r="877">
          <cell r="F877">
            <v>164</v>
          </cell>
        </row>
        <row r="878">
          <cell r="F878">
            <v>172</v>
          </cell>
        </row>
        <row r="879">
          <cell r="F879">
            <v>176</v>
          </cell>
        </row>
        <row r="880">
          <cell r="F880">
            <v>169</v>
          </cell>
        </row>
        <row r="881">
          <cell r="F881">
            <v>169</v>
          </cell>
        </row>
        <row r="882">
          <cell r="F882">
            <v>166</v>
          </cell>
        </row>
        <row r="883">
          <cell r="F883">
            <v>180</v>
          </cell>
        </row>
        <row r="884">
          <cell r="F884">
            <v>168</v>
          </cell>
        </row>
        <row r="885">
          <cell r="F885">
            <v>165</v>
          </cell>
        </row>
        <row r="886">
          <cell r="F886">
            <v>165</v>
          </cell>
        </row>
        <row r="887">
          <cell r="F887">
            <v>155</v>
          </cell>
        </row>
        <row r="888">
          <cell r="F888">
            <v>178</v>
          </cell>
        </row>
        <row r="889">
          <cell r="F889">
            <v>158</v>
          </cell>
        </row>
        <row r="890">
          <cell r="F890">
            <v>159</v>
          </cell>
        </row>
        <row r="891">
          <cell r="F891">
            <v>159</v>
          </cell>
        </row>
        <row r="892">
          <cell r="F892">
            <v>169</v>
          </cell>
        </row>
        <row r="893">
          <cell r="F893">
            <v>174</v>
          </cell>
        </row>
        <row r="894">
          <cell r="F894">
            <v>168</v>
          </cell>
        </row>
        <row r="895">
          <cell r="F895">
            <v>177</v>
          </cell>
        </row>
        <row r="896">
          <cell r="F896">
            <v>155</v>
          </cell>
        </row>
        <row r="897">
          <cell r="F897">
            <v>168</v>
          </cell>
        </row>
        <row r="898">
          <cell r="F898">
            <v>160</v>
          </cell>
        </row>
        <row r="899">
          <cell r="F899">
            <v>188</v>
          </cell>
        </row>
        <row r="900">
          <cell r="F900">
            <v>162</v>
          </cell>
        </row>
        <row r="901">
          <cell r="F901">
            <v>165</v>
          </cell>
        </row>
        <row r="902">
          <cell r="F902">
            <v>162</v>
          </cell>
        </row>
        <row r="903">
          <cell r="F903">
            <v>184</v>
          </cell>
        </row>
        <row r="904">
          <cell r="F904">
            <v>168</v>
          </cell>
        </row>
        <row r="905">
          <cell r="F905">
            <v>186</v>
          </cell>
        </row>
        <row r="906">
          <cell r="F906">
            <v>175</v>
          </cell>
        </row>
        <row r="907">
          <cell r="F907">
            <v>185</v>
          </cell>
        </row>
        <row r="908">
          <cell r="F908">
            <v>175</v>
          </cell>
        </row>
        <row r="909">
          <cell r="F909">
            <v>180</v>
          </cell>
        </row>
        <row r="910">
          <cell r="F910">
            <v>168</v>
          </cell>
        </row>
        <row r="911">
          <cell r="F911">
            <v>170</v>
          </cell>
        </row>
        <row r="912">
          <cell r="F912">
            <v>171</v>
          </cell>
        </row>
        <row r="913">
          <cell r="F913">
            <v>168</v>
          </cell>
        </row>
        <row r="914">
          <cell r="F914">
            <v>172</v>
          </cell>
        </row>
        <row r="915">
          <cell r="F915">
            <v>172</v>
          </cell>
        </row>
        <row r="916">
          <cell r="F916">
            <v>161</v>
          </cell>
        </row>
        <row r="917">
          <cell r="F917">
            <v>174</v>
          </cell>
        </row>
        <row r="918">
          <cell r="F918">
            <v>176</v>
          </cell>
        </row>
        <row r="919">
          <cell r="F919">
            <v>188</v>
          </cell>
        </row>
        <row r="920">
          <cell r="F920">
            <v>172</v>
          </cell>
        </row>
        <row r="921">
          <cell r="F921">
            <v>178</v>
          </cell>
        </row>
        <row r="922">
          <cell r="F922">
            <v>179</v>
          </cell>
        </row>
        <row r="923">
          <cell r="F923">
            <v>175</v>
          </cell>
        </row>
        <row r="924">
          <cell r="F924">
            <v>169</v>
          </cell>
        </row>
        <row r="925">
          <cell r="F925">
            <v>170</v>
          </cell>
        </row>
        <row r="926">
          <cell r="F926">
            <v>193</v>
          </cell>
        </row>
        <row r="927">
          <cell r="F927">
            <v>167</v>
          </cell>
        </row>
        <row r="928">
          <cell r="F928">
            <v>178</v>
          </cell>
        </row>
        <row r="929">
          <cell r="F929">
            <v>178</v>
          </cell>
        </row>
        <row r="930">
          <cell r="F930">
            <v>155</v>
          </cell>
        </row>
        <row r="931">
          <cell r="F931">
            <v>159</v>
          </cell>
        </row>
        <row r="932">
          <cell r="F932">
            <v>170</v>
          </cell>
        </row>
        <row r="933">
          <cell r="F933">
            <v>178</v>
          </cell>
        </row>
        <row r="934">
          <cell r="F934">
            <v>173</v>
          </cell>
        </row>
        <row r="935">
          <cell r="F935">
            <v>168</v>
          </cell>
        </row>
        <row r="936">
          <cell r="F936">
            <v>178</v>
          </cell>
        </row>
        <row r="937">
          <cell r="F937">
            <v>167</v>
          </cell>
        </row>
        <row r="938">
          <cell r="F938">
            <v>173</v>
          </cell>
        </row>
        <row r="939">
          <cell r="F939">
            <v>175</v>
          </cell>
        </row>
        <row r="940">
          <cell r="F940">
            <v>174</v>
          </cell>
        </row>
        <row r="941">
          <cell r="F941">
            <v>183</v>
          </cell>
        </row>
        <row r="942">
          <cell r="F942">
            <v>164</v>
          </cell>
        </row>
        <row r="943">
          <cell r="F943">
            <v>160</v>
          </cell>
        </row>
        <row r="944">
          <cell r="F944">
            <v>160</v>
          </cell>
        </row>
        <row r="945">
          <cell r="F945">
            <v>177</v>
          </cell>
        </row>
        <row r="946">
          <cell r="F946">
            <v>137</v>
          </cell>
        </row>
        <row r="947">
          <cell r="F947">
            <v>170</v>
          </cell>
        </row>
        <row r="948">
          <cell r="F948">
            <v>170</v>
          </cell>
        </row>
        <row r="949">
          <cell r="F949">
            <v>176</v>
          </cell>
        </row>
        <row r="950">
          <cell r="F950">
            <v>170</v>
          </cell>
        </row>
        <row r="951">
          <cell r="F951">
            <v>175</v>
          </cell>
        </row>
        <row r="952">
          <cell r="F952">
            <v>175</v>
          </cell>
        </row>
        <row r="953">
          <cell r="F953">
            <v>171</v>
          </cell>
        </row>
        <row r="954">
          <cell r="F954">
            <v>163</v>
          </cell>
        </row>
        <row r="955">
          <cell r="F955">
            <v>172</v>
          </cell>
        </row>
        <row r="956">
          <cell r="F956">
            <v>170</v>
          </cell>
        </row>
        <row r="957">
          <cell r="F957">
            <v>156</v>
          </cell>
        </row>
        <row r="958">
          <cell r="F958">
            <v>156</v>
          </cell>
        </row>
        <row r="959">
          <cell r="F959">
            <v>170</v>
          </cell>
        </row>
        <row r="960">
          <cell r="F960">
            <v>171</v>
          </cell>
        </row>
        <row r="961">
          <cell r="F961">
            <v>166</v>
          </cell>
        </row>
        <row r="962">
          <cell r="F962">
            <v>176</v>
          </cell>
        </row>
        <row r="963">
          <cell r="F963">
            <v>179</v>
          </cell>
        </row>
        <row r="964">
          <cell r="F964">
            <v>185</v>
          </cell>
        </row>
        <row r="965">
          <cell r="F965">
            <v>175</v>
          </cell>
        </row>
        <row r="966">
          <cell r="F966">
            <v>170</v>
          </cell>
        </row>
        <row r="967">
          <cell r="F967">
            <v>167</v>
          </cell>
        </row>
        <row r="968">
          <cell r="F968">
            <v>180</v>
          </cell>
        </row>
        <row r="969">
          <cell r="F969">
            <v>173</v>
          </cell>
        </row>
        <row r="970">
          <cell r="F970">
            <v>161</v>
          </cell>
        </row>
        <row r="971">
          <cell r="F971">
            <v>174</v>
          </cell>
        </row>
        <row r="972">
          <cell r="F972">
            <v>175</v>
          </cell>
        </row>
        <row r="973">
          <cell r="F973">
            <v>169</v>
          </cell>
        </row>
        <row r="974">
          <cell r="F974">
            <v>170</v>
          </cell>
        </row>
        <row r="975">
          <cell r="F975">
            <v>159</v>
          </cell>
        </row>
        <row r="976">
          <cell r="F976">
            <v>173</v>
          </cell>
        </row>
        <row r="977">
          <cell r="F977">
            <v>171</v>
          </cell>
        </row>
        <row r="978">
          <cell r="F978">
            <v>170</v>
          </cell>
        </row>
        <row r="979">
          <cell r="F979">
            <v>173</v>
          </cell>
        </row>
        <row r="980">
          <cell r="F980">
            <v>176</v>
          </cell>
        </row>
        <row r="981">
          <cell r="F981">
            <v>195</v>
          </cell>
        </row>
        <row r="982">
          <cell r="F982">
            <v>172</v>
          </cell>
        </row>
        <row r="983">
          <cell r="F983">
            <v>180</v>
          </cell>
        </row>
        <row r="984">
          <cell r="F984">
            <v>166</v>
          </cell>
        </row>
        <row r="985">
          <cell r="F985">
            <v>172</v>
          </cell>
        </row>
        <row r="986">
          <cell r="F986">
            <v>163</v>
          </cell>
        </row>
        <row r="987">
          <cell r="F987">
            <v>175</v>
          </cell>
        </row>
        <row r="988">
          <cell r="F988">
            <v>182</v>
          </cell>
        </row>
        <row r="989">
          <cell r="F989">
            <v>157</v>
          </cell>
        </row>
        <row r="990">
          <cell r="F990">
            <v>178</v>
          </cell>
        </row>
        <row r="991">
          <cell r="F991">
            <v>170</v>
          </cell>
        </row>
        <row r="992">
          <cell r="F992">
            <v>170</v>
          </cell>
        </row>
        <row r="993">
          <cell r="F993">
            <v>160</v>
          </cell>
        </row>
        <row r="994">
          <cell r="F994">
            <v>166</v>
          </cell>
        </row>
        <row r="995">
          <cell r="F995">
            <v>166</v>
          </cell>
        </row>
        <row r="996">
          <cell r="F996">
            <v>163</v>
          </cell>
        </row>
        <row r="997">
          <cell r="F997">
            <v>165</v>
          </cell>
        </row>
        <row r="998">
          <cell r="F998">
            <v>170</v>
          </cell>
        </row>
        <row r="999">
          <cell r="F999">
            <v>179</v>
          </cell>
        </row>
        <row r="1000">
          <cell r="F1000">
            <v>173</v>
          </cell>
        </row>
        <row r="1001">
          <cell r="F1001">
            <v>159</v>
          </cell>
        </row>
        <row r="1002">
          <cell r="F1002">
            <v>158</v>
          </cell>
        </row>
        <row r="1003">
          <cell r="F1003">
            <v>165</v>
          </cell>
        </row>
        <row r="1004">
          <cell r="F1004">
            <v>171</v>
          </cell>
        </row>
        <row r="1005">
          <cell r="F1005">
            <v>171</v>
          </cell>
        </row>
        <row r="1006">
          <cell r="F1006">
            <v>172</v>
          </cell>
        </row>
        <row r="1007">
          <cell r="F1007">
            <v>175</v>
          </cell>
        </row>
        <row r="1008">
          <cell r="F1008">
            <v>160</v>
          </cell>
        </row>
        <row r="1009">
          <cell r="F1009">
            <v>175</v>
          </cell>
        </row>
        <row r="1010">
          <cell r="F1010">
            <v>173</v>
          </cell>
        </row>
        <row r="1011">
          <cell r="F1011">
            <v>165</v>
          </cell>
        </row>
        <row r="1012">
          <cell r="F1012">
            <v>176</v>
          </cell>
        </row>
        <row r="1013">
          <cell r="F1013">
            <v>185</v>
          </cell>
        </row>
        <row r="1014">
          <cell r="F1014">
            <v>192</v>
          </cell>
        </row>
        <row r="1015">
          <cell r="F1015">
            <v>179</v>
          </cell>
        </row>
        <row r="1016">
          <cell r="F1016">
            <v>185</v>
          </cell>
        </row>
        <row r="1017">
          <cell r="F1017">
            <v>175</v>
          </cell>
        </row>
        <row r="1018">
          <cell r="F1018">
            <v>178</v>
          </cell>
        </row>
        <row r="1019">
          <cell r="F1019">
            <v>174</v>
          </cell>
        </row>
        <row r="1020">
          <cell r="F1020">
            <v>157</v>
          </cell>
        </row>
        <row r="1021">
          <cell r="F1021">
            <v>173</v>
          </cell>
        </row>
        <row r="1022">
          <cell r="F1022">
            <v>150</v>
          </cell>
        </row>
        <row r="1023">
          <cell r="F1023">
            <v>165</v>
          </cell>
        </row>
        <row r="1024">
          <cell r="F1024">
            <v>170</v>
          </cell>
        </row>
        <row r="1025">
          <cell r="F1025">
            <v>166</v>
          </cell>
        </row>
        <row r="1026">
          <cell r="F1026">
            <v>182</v>
          </cell>
        </row>
        <row r="1027">
          <cell r="F1027">
            <v>147</v>
          </cell>
        </row>
        <row r="1028">
          <cell r="F1028">
            <v>183</v>
          </cell>
        </row>
        <row r="1029">
          <cell r="F1029">
            <v>178</v>
          </cell>
        </row>
        <row r="1030">
          <cell r="F1030">
            <v>175</v>
          </cell>
        </row>
        <row r="1031">
          <cell r="F1031">
            <v>166</v>
          </cell>
        </row>
        <row r="1032">
          <cell r="F1032">
            <v>188</v>
          </cell>
        </row>
        <row r="1033">
          <cell r="F1033">
            <v>165</v>
          </cell>
        </row>
        <row r="1034">
          <cell r="F1034">
            <v>165</v>
          </cell>
        </row>
        <row r="1035">
          <cell r="F1035">
            <v>178</v>
          </cell>
        </row>
        <row r="1036">
          <cell r="F1036">
            <v>170</v>
          </cell>
        </row>
        <row r="1037">
          <cell r="F1037">
            <v>169</v>
          </cell>
        </row>
        <row r="1038">
          <cell r="F1038">
            <v>165</v>
          </cell>
        </row>
        <row r="1039">
          <cell r="F1039">
            <v>168</v>
          </cell>
        </row>
        <row r="1040">
          <cell r="F1040">
            <v>167</v>
          </cell>
        </row>
        <row r="1041">
          <cell r="F1041">
            <v>170</v>
          </cell>
        </row>
        <row r="1042">
          <cell r="F1042">
            <v>169</v>
          </cell>
        </row>
        <row r="1043">
          <cell r="F1043">
            <v>162</v>
          </cell>
        </row>
        <row r="1044">
          <cell r="F1044">
            <v>166</v>
          </cell>
        </row>
        <row r="1045">
          <cell r="F1045">
            <v>165</v>
          </cell>
        </row>
        <row r="1046">
          <cell r="F1046">
            <v>172</v>
          </cell>
        </row>
        <row r="1047">
          <cell r="F1047">
            <v>172</v>
          </cell>
        </row>
        <row r="1048">
          <cell r="F1048">
            <v>170</v>
          </cell>
        </row>
        <row r="1049">
          <cell r="F1049">
            <v>178</v>
          </cell>
        </row>
        <row r="1050">
          <cell r="F1050">
            <v>180</v>
          </cell>
        </row>
        <row r="1051">
          <cell r="F1051">
            <v>183</v>
          </cell>
        </row>
        <row r="1052">
          <cell r="F1052">
            <v>165</v>
          </cell>
        </row>
        <row r="1053">
          <cell r="F1053">
            <v>164</v>
          </cell>
        </row>
        <row r="1054">
          <cell r="F1054">
            <v>202</v>
          </cell>
        </row>
        <row r="1055">
          <cell r="F1055">
            <v>156</v>
          </cell>
        </row>
        <row r="1056">
          <cell r="F1056">
            <v>170</v>
          </cell>
        </row>
        <row r="1057">
          <cell r="F1057">
            <v>165</v>
          </cell>
        </row>
        <row r="1058">
          <cell r="F1058">
            <v>162</v>
          </cell>
        </row>
        <row r="1059">
          <cell r="F1059">
            <v>156</v>
          </cell>
        </row>
        <row r="1060">
          <cell r="F1060">
            <v>168</v>
          </cell>
        </row>
        <row r="1061">
          <cell r="F1061">
            <v>172</v>
          </cell>
        </row>
        <row r="1062">
          <cell r="F1062">
            <v>163</v>
          </cell>
        </row>
        <row r="1063">
          <cell r="F1063">
            <v>177</v>
          </cell>
        </row>
        <row r="1064">
          <cell r="F1064">
            <v>178</v>
          </cell>
        </row>
        <row r="1065">
          <cell r="F1065">
            <v>172</v>
          </cell>
        </row>
        <row r="1066">
          <cell r="F1066">
            <v>174</v>
          </cell>
        </row>
        <row r="1067">
          <cell r="F1067">
            <v>180</v>
          </cell>
        </row>
        <row r="1068">
          <cell r="F1068">
            <v>174</v>
          </cell>
        </row>
        <row r="1069">
          <cell r="F1069">
            <v>178</v>
          </cell>
        </row>
        <row r="1070">
          <cell r="F1070">
            <v>161</v>
          </cell>
        </row>
        <row r="1071">
          <cell r="F1071">
            <v>150</v>
          </cell>
        </row>
        <row r="1072">
          <cell r="F1072">
            <v>163</v>
          </cell>
        </row>
        <row r="1073">
          <cell r="F1073">
            <v>157</v>
          </cell>
        </row>
        <row r="1074">
          <cell r="F1074">
            <v>175</v>
          </cell>
        </row>
        <row r="1075">
          <cell r="F1075">
            <v>167</v>
          </cell>
        </row>
        <row r="1076">
          <cell r="F1076">
            <v>175</v>
          </cell>
        </row>
        <row r="1077">
          <cell r="F1077">
            <v>173</v>
          </cell>
        </row>
        <row r="1078">
          <cell r="F1078">
            <v>160</v>
          </cell>
        </row>
        <row r="1079">
          <cell r="F1079">
            <v>184</v>
          </cell>
        </row>
        <row r="1080">
          <cell r="F1080">
            <v>161</v>
          </cell>
        </row>
        <row r="1081">
          <cell r="F1081">
            <v>166</v>
          </cell>
        </row>
        <row r="1082">
          <cell r="F1082">
            <v>162</v>
          </cell>
        </row>
        <row r="1083">
          <cell r="F1083">
            <v>153</v>
          </cell>
        </row>
        <row r="1084">
          <cell r="F1084">
            <v>158</v>
          </cell>
        </row>
        <row r="1085">
          <cell r="F1085">
            <v>163</v>
          </cell>
        </row>
        <row r="1086">
          <cell r="F1086">
            <v>159</v>
          </cell>
        </row>
        <row r="1087">
          <cell r="F1087">
            <v>169</v>
          </cell>
        </row>
        <row r="1088">
          <cell r="F1088">
            <v>169</v>
          </cell>
        </row>
        <row r="1089">
          <cell r="F1089">
            <v>172</v>
          </cell>
        </row>
        <row r="1090">
          <cell r="F1090">
            <v>159</v>
          </cell>
        </row>
        <row r="1091">
          <cell r="F1091">
            <v>175</v>
          </cell>
        </row>
        <row r="1092">
          <cell r="F1092">
            <v>157</v>
          </cell>
        </row>
        <row r="1093">
          <cell r="F1093">
            <v>175</v>
          </cell>
        </row>
        <row r="1094">
          <cell r="F1094">
            <v>155</v>
          </cell>
        </row>
        <row r="1095">
          <cell r="F1095">
            <v>180</v>
          </cell>
        </row>
        <row r="1096">
          <cell r="F1096">
            <v>171</v>
          </cell>
        </row>
        <row r="1097">
          <cell r="F1097">
            <v>155</v>
          </cell>
        </row>
        <row r="1098">
          <cell r="F1098">
            <v>160</v>
          </cell>
        </row>
        <row r="1099">
          <cell r="F1099">
            <v>181</v>
          </cell>
        </row>
        <row r="1100">
          <cell r="F1100">
            <v>173</v>
          </cell>
        </row>
        <row r="1101">
          <cell r="F1101">
            <v>151</v>
          </cell>
        </row>
        <row r="1102">
          <cell r="F1102">
            <v>166</v>
          </cell>
        </row>
        <row r="1103">
          <cell r="F1103">
            <v>180</v>
          </cell>
        </row>
        <row r="1104">
          <cell r="F1104">
            <v>158</v>
          </cell>
        </row>
        <row r="1105">
          <cell r="F1105">
            <v>175</v>
          </cell>
        </row>
        <row r="1106">
          <cell r="F1106">
            <v>153</v>
          </cell>
        </row>
        <row r="1107">
          <cell r="F1107">
            <v>157</v>
          </cell>
        </row>
        <row r="1108">
          <cell r="F1108">
            <v>191</v>
          </cell>
        </row>
        <row r="1109">
          <cell r="F1109">
            <v>167</v>
          </cell>
        </row>
        <row r="1110">
          <cell r="F1110">
            <v>170</v>
          </cell>
        </row>
        <row r="1111">
          <cell r="F1111">
            <v>174</v>
          </cell>
        </row>
        <row r="1112">
          <cell r="F1112">
            <v>183</v>
          </cell>
        </row>
        <row r="1113">
          <cell r="F1113">
            <v>163</v>
          </cell>
        </row>
        <row r="1114">
          <cell r="F1114">
            <v>175</v>
          </cell>
        </row>
        <row r="1115">
          <cell r="F1115">
            <v>166</v>
          </cell>
        </row>
        <row r="1116">
          <cell r="F1116">
            <v>183</v>
          </cell>
        </row>
        <row r="1117">
          <cell r="F1117">
            <v>149</v>
          </cell>
        </row>
        <row r="1118">
          <cell r="F1118">
            <v>170</v>
          </cell>
        </row>
        <row r="1119">
          <cell r="F1119">
            <v>165</v>
          </cell>
        </row>
        <row r="1120">
          <cell r="F1120">
            <v>163</v>
          </cell>
        </row>
        <row r="1121">
          <cell r="F1121">
            <v>170</v>
          </cell>
        </row>
        <row r="1122">
          <cell r="F1122">
            <v>174</v>
          </cell>
        </row>
        <row r="1123">
          <cell r="F1123">
            <v>166</v>
          </cell>
        </row>
        <row r="1124">
          <cell r="F1124">
            <v>165</v>
          </cell>
        </row>
        <row r="1125">
          <cell r="F1125">
            <v>171</v>
          </cell>
        </row>
        <row r="1126">
          <cell r="F1126">
            <v>180</v>
          </cell>
        </row>
        <row r="1127">
          <cell r="F1127">
            <v>151</v>
          </cell>
        </row>
        <row r="1128">
          <cell r="F1128">
            <v>165</v>
          </cell>
        </row>
        <row r="1129">
          <cell r="F1129">
            <v>176</v>
          </cell>
        </row>
        <row r="1130">
          <cell r="F1130">
            <v>180</v>
          </cell>
        </row>
        <row r="1131">
          <cell r="F1131">
            <v>162</v>
          </cell>
        </row>
        <row r="1132">
          <cell r="F1132">
            <v>168</v>
          </cell>
        </row>
        <row r="1133">
          <cell r="F1133">
            <v>175</v>
          </cell>
        </row>
        <row r="1134">
          <cell r="F1134">
            <v>165</v>
          </cell>
        </row>
        <row r="1135">
          <cell r="F1135">
            <v>176</v>
          </cell>
        </row>
        <row r="1136">
          <cell r="F1136">
            <v>170</v>
          </cell>
        </row>
        <row r="1137">
          <cell r="F1137">
            <v>170</v>
          </cell>
        </row>
        <row r="1138">
          <cell r="F1138">
            <v>164</v>
          </cell>
        </row>
        <row r="1139">
          <cell r="F1139">
            <v>157</v>
          </cell>
        </row>
        <row r="1140">
          <cell r="F1140">
            <v>185</v>
          </cell>
        </row>
        <row r="1141">
          <cell r="F1141">
            <v>165</v>
          </cell>
        </row>
        <row r="1142">
          <cell r="F1142">
            <v>160</v>
          </cell>
        </row>
        <row r="1143">
          <cell r="F1143">
            <v>178</v>
          </cell>
        </row>
        <row r="1144">
          <cell r="F1144">
            <v>169</v>
          </cell>
        </row>
        <row r="1145">
          <cell r="F1145">
            <v>160</v>
          </cell>
        </row>
        <row r="1146">
          <cell r="F1146">
            <v>169</v>
          </cell>
        </row>
        <row r="1147">
          <cell r="F1147">
            <v>175</v>
          </cell>
        </row>
        <row r="1148">
          <cell r="F1148">
            <v>173</v>
          </cell>
        </row>
        <row r="1149">
          <cell r="F1149">
            <v>195</v>
          </cell>
        </row>
        <row r="1150">
          <cell r="F1150">
            <v>175</v>
          </cell>
        </row>
        <row r="1151">
          <cell r="F1151">
            <v>166</v>
          </cell>
        </row>
        <row r="1152">
          <cell r="F1152">
            <v>170</v>
          </cell>
        </row>
        <row r="1153">
          <cell r="F1153">
            <v>180</v>
          </cell>
        </row>
        <row r="1154">
          <cell r="F1154">
            <v>180</v>
          </cell>
        </row>
        <row r="1155">
          <cell r="F1155">
            <v>160</v>
          </cell>
        </row>
        <row r="1156">
          <cell r="F1156">
            <v>170</v>
          </cell>
        </row>
        <row r="1157">
          <cell r="F1157">
            <v>171</v>
          </cell>
        </row>
        <row r="1158">
          <cell r="F1158">
            <v>182</v>
          </cell>
        </row>
        <row r="1159">
          <cell r="F1159">
            <v>163</v>
          </cell>
        </row>
        <row r="1160">
          <cell r="F1160">
            <v>165</v>
          </cell>
        </row>
        <row r="1161">
          <cell r="F1161">
            <v>167</v>
          </cell>
        </row>
        <row r="1162">
          <cell r="F1162">
            <v>181</v>
          </cell>
        </row>
        <row r="1163">
          <cell r="F1163">
            <v>166</v>
          </cell>
        </row>
        <row r="1164">
          <cell r="F1164">
            <v>185</v>
          </cell>
        </row>
        <row r="1165">
          <cell r="F1165">
            <v>153</v>
          </cell>
        </row>
        <row r="1166">
          <cell r="F1166">
            <v>186</v>
          </cell>
        </row>
        <row r="1167">
          <cell r="F1167">
            <v>163</v>
          </cell>
        </row>
        <row r="1168">
          <cell r="F1168">
            <v>170</v>
          </cell>
        </row>
        <row r="1169">
          <cell r="F1169">
            <v>164</v>
          </cell>
        </row>
        <row r="1170">
          <cell r="F1170">
            <v>170</v>
          </cell>
        </row>
        <row r="1171">
          <cell r="F1171">
            <v>177</v>
          </cell>
        </row>
        <row r="1172">
          <cell r="F1172">
            <v>164</v>
          </cell>
        </row>
        <row r="1173">
          <cell r="F1173">
            <v>176</v>
          </cell>
        </row>
        <row r="1174">
          <cell r="F1174">
            <v>159</v>
          </cell>
        </row>
        <row r="1175">
          <cell r="F1175">
            <v>152</v>
          </cell>
        </row>
        <row r="1176">
          <cell r="F1176">
            <v>170</v>
          </cell>
        </row>
        <row r="1177">
          <cell r="F1177">
            <v>176</v>
          </cell>
        </row>
        <row r="1178">
          <cell r="F1178">
            <v>169</v>
          </cell>
        </row>
        <row r="1179">
          <cell r="F1179">
            <v>171</v>
          </cell>
        </row>
        <row r="1180">
          <cell r="F1180">
            <v>168</v>
          </cell>
        </row>
        <row r="1181">
          <cell r="F1181">
            <v>180</v>
          </cell>
        </row>
        <row r="1182">
          <cell r="F1182">
            <v>168</v>
          </cell>
        </row>
        <row r="1183">
          <cell r="F1183">
            <v>160</v>
          </cell>
        </row>
        <row r="1184">
          <cell r="F1184">
            <v>167</v>
          </cell>
        </row>
        <row r="1185">
          <cell r="F1185">
            <v>188</v>
          </cell>
        </row>
        <row r="1186">
          <cell r="F1186">
            <v>154</v>
          </cell>
        </row>
        <row r="1187">
          <cell r="F1187">
            <v>172</v>
          </cell>
        </row>
        <row r="1188">
          <cell r="F1188">
            <v>165</v>
          </cell>
        </row>
        <row r="1189">
          <cell r="F1189">
            <v>182</v>
          </cell>
        </row>
        <row r="1190">
          <cell r="F1190">
            <v>170</v>
          </cell>
        </row>
        <row r="1191">
          <cell r="F1191">
            <v>171</v>
          </cell>
        </row>
        <row r="1192">
          <cell r="F1192">
            <v>168</v>
          </cell>
        </row>
        <row r="1193">
          <cell r="F1193">
            <v>164</v>
          </cell>
        </row>
        <row r="1194">
          <cell r="F1194">
            <v>195</v>
          </cell>
        </row>
        <row r="1195">
          <cell r="F1195">
            <v>177</v>
          </cell>
        </row>
        <row r="1196">
          <cell r="F1196">
            <v>169</v>
          </cell>
        </row>
        <row r="1197">
          <cell r="F1197">
            <v>169</v>
          </cell>
        </row>
        <row r="1198">
          <cell r="F1198">
            <v>164</v>
          </cell>
        </row>
        <row r="1199">
          <cell r="F1199">
            <v>170</v>
          </cell>
        </row>
        <row r="1200">
          <cell r="F1200">
            <v>168</v>
          </cell>
        </row>
        <row r="1201">
          <cell r="F1201">
            <v>174</v>
          </cell>
        </row>
        <row r="1202">
          <cell r="F1202">
            <v>177</v>
          </cell>
        </row>
        <row r="1203">
          <cell r="F1203">
            <v>168</v>
          </cell>
        </row>
        <row r="1204">
          <cell r="F1204">
            <v>162</v>
          </cell>
        </row>
        <row r="1205">
          <cell r="F1205">
            <v>171</v>
          </cell>
        </row>
        <row r="1206">
          <cell r="F1206">
            <v>182</v>
          </cell>
        </row>
        <row r="1207">
          <cell r="F1207">
            <v>160</v>
          </cell>
        </row>
        <row r="1208">
          <cell r="F1208">
            <v>170</v>
          </cell>
        </row>
        <row r="1209">
          <cell r="F1209">
            <v>164</v>
          </cell>
        </row>
        <row r="1210">
          <cell r="F1210">
            <v>178</v>
          </cell>
        </row>
        <row r="1211">
          <cell r="F1211">
            <v>170</v>
          </cell>
        </row>
        <row r="1212">
          <cell r="F1212">
            <v>166</v>
          </cell>
        </row>
        <row r="1213">
          <cell r="F1213">
            <v>176</v>
          </cell>
        </row>
        <row r="1214">
          <cell r="F1214">
            <v>170</v>
          </cell>
        </row>
        <row r="1215">
          <cell r="F1215">
            <v>176</v>
          </cell>
        </row>
        <row r="1216">
          <cell r="F1216">
            <v>174</v>
          </cell>
        </row>
        <row r="1217">
          <cell r="F1217">
            <v>164</v>
          </cell>
        </row>
        <row r="1218">
          <cell r="F1218">
            <v>168</v>
          </cell>
        </row>
        <row r="1219">
          <cell r="F1219">
            <v>185</v>
          </cell>
        </row>
        <row r="1220">
          <cell r="F1220">
            <v>170</v>
          </cell>
        </row>
        <row r="1221">
          <cell r="F1221">
            <v>177</v>
          </cell>
        </row>
        <row r="1222">
          <cell r="F1222">
            <v>170</v>
          </cell>
        </row>
        <row r="1223">
          <cell r="F1223">
            <v>150</v>
          </cell>
        </row>
        <row r="1224">
          <cell r="F1224">
            <v>168</v>
          </cell>
        </row>
        <row r="1225">
          <cell r="F1225">
            <v>168</v>
          </cell>
        </row>
        <row r="1226">
          <cell r="F1226">
            <v>165</v>
          </cell>
        </row>
        <row r="1227">
          <cell r="F1227">
            <v>167</v>
          </cell>
        </row>
        <row r="1228">
          <cell r="F1228">
            <v>175</v>
          </cell>
        </row>
        <row r="1229">
          <cell r="F1229">
            <v>175</v>
          </cell>
        </row>
        <row r="1230">
          <cell r="F1230">
            <v>192</v>
          </cell>
        </row>
        <row r="1231">
          <cell r="F1231">
            <v>162</v>
          </cell>
        </row>
        <row r="1232">
          <cell r="F1232">
            <v>163</v>
          </cell>
        </row>
        <row r="1233">
          <cell r="F1233">
            <v>183</v>
          </cell>
        </row>
        <row r="1234">
          <cell r="F1234">
            <v>175</v>
          </cell>
        </row>
        <row r="1235">
          <cell r="F1235">
            <v>163</v>
          </cell>
        </row>
        <row r="1236">
          <cell r="F1236">
            <v>165</v>
          </cell>
        </row>
        <row r="1237">
          <cell r="F1237">
            <v>162</v>
          </cell>
        </row>
        <row r="1238">
          <cell r="F1238">
            <v>151</v>
          </cell>
        </row>
        <row r="1239">
          <cell r="F1239">
            <v>179</v>
          </cell>
        </row>
        <row r="1240">
          <cell r="F1240">
            <v>171</v>
          </cell>
        </row>
        <row r="1241">
          <cell r="F1241">
            <v>168</v>
          </cell>
        </row>
        <row r="1242">
          <cell r="F1242">
            <v>185</v>
          </cell>
        </row>
        <row r="1243">
          <cell r="F1243">
            <v>175</v>
          </cell>
        </row>
        <row r="1244">
          <cell r="F1244">
            <v>165</v>
          </cell>
        </row>
        <row r="1245">
          <cell r="F1245">
            <v>159</v>
          </cell>
        </row>
        <row r="1246">
          <cell r="F1246">
            <v>203</v>
          </cell>
        </row>
        <row r="1247">
          <cell r="F1247">
            <v>168</v>
          </cell>
        </row>
        <row r="1248">
          <cell r="F1248">
            <v>160</v>
          </cell>
        </row>
        <row r="1249">
          <cell r="F1249">
            <v>168</v>
          </cell>
        </row>
        <row r="1250">
          <cell r="F1250">
            <v>169</v>
          </cell>
        </row>
        <row r="1251">
          <cell r="F1251">
            <v>178</v>
          </cell>
        </row>
        <row r="1252">
          <cell r="F1252">
            <v>179</v>
          </cell>
        </row>
        <row r="1253">
          <cell r="F1253">
            <v>175</v>
          </cell>
        </row>
        <row r="1254">
          <cell r="F1254">
            <v>163</v>
          </cell>
        </row>
        <row r="1255">
          <cell r="F1255">
            <v>169</v>
          </cell>
        </row>
        <row r="1256">
          <cell r="F1256">
            <v>160</v>
          </cell>
        </row>
        <row r="1257">
          <cell r="F1257">
            <v>164</v>
          </cell>
        </row>
        <row r="1258">
          <cell r="F1258">
            <v>172</v>
          </cell>
        </row>
        <row r="1259">
          <cell r="F1259">
            <v>178</v>
          </cell>
        </row>
        <row r="1260">
          <cell r="F1260">
            <v>172</v>
          </cell>
        </row>
        <row r="1261">
          <cell r="F1261">
            <v>165</v>
          </cell>
        </row>
        <row r="1262">
          <cell r="F1262">
            <v>164</v>
          </cell>
        </row>
        <row r="1263">
          <cell r="F1263">
            <v>172</v>
          </cell>
        </row>
        <row r="1264">
          <cell r="F1264">
            <v>172</v>
          </cell>
        </row>
        <row r="1265">
          <cell r="F1265">
            <v>160</v>
          </cell>
        </row>
        <row r="1266">
          <cell r="F1266">
            <v>181</v>
          </cell>
        </row>
        <row r="1267">
          <cell r="F1267">
            <v>155</v>
          </cell>
        </row>
        <row r="1268">
          <cell r="F1268">
            <v>165</v>
          </cell>
        </row>
        <row r="1269">
          <cell r="F1269">
            <v>166</v>
          </cell>
        </row>
        <row r="1270">
          <cell r="F1270">
            <v>178</v>
          </cell>
        </row>
        <row r="1271">
          <cell r="F1271">
            <v>170</v>
          </cell>
        </row>
        <row r="1272">
          <cell r="F1272">
            <v>183</v>
          </cell>
        </row>
        <row r="1273">
          <cell r="F1273">
            <v>167</v>
          </cell>
        </row>
        <row r="1274">
          <cell r="F1274">
            <v>181</v>
          </cell>
        </row>
        <row r="1275">
          <cell r="F1275">
            <v>176</v>
          </cell>
        </row>
        <row r="1276">
          <cell r="F1276">
            <v>160</v>
          </cell>
        </row>
        <row r="1277">
          <cell r="F1277">
            <v>177</v>
          </cell>
        </row>
        <row r="1278">
          <cell r="F1278">
            <v>168</v>
          </cell>
        </row>
        <row r="1279">
          <cell r="F1279">
            <v>154</v>
          </cell>
        </row>
        <row r="1280">
          <cell r="F1280">
            <v>178</v>
          </cell>
        </row>
        <row r="1281">
          <cell r="F1281">
            <v>168</v>
          </cell>
        </row>
        <row r="1282">
          <cell r="F1282">
            <v>173</v>
          </cell>
        </row>
        <row r="1283">
          <cell r="F1283">
            <v>183</v>
          </cell>
        </row>
        <row r="1284">
          <cell r="F1284">
            <v>161</v>
          </cell>
        </row>
        <row r="1285">
          <cell r="F1285">
            <v>181</v>
          </cell>
        </row>
        <row r="1286">
          <cell r="F1286">
            <v>163</v>
          </cell>
        </row>
        <row r="1287">
          <cell r="F1287">
            <v>173</v>
          </cell>
        </row>
        <row r="1288">
          <cell r="F1288">
            <v>180</v>
          </cell>
        </row>
        <row r="1289">
          <cell r="F1289">
            <v>179</v>
          </cell>
        </row>
        <row r="1290">
          <cell r="F1290">
            <v>163</v>
          </cell>
        </row>
        <row r="1291">
          <cell r="F1291">
            <v>183</v>
          </cell>
        </row>
        <row r="1292">
          <cell r="F1292">
            <v>170</v>
          </cell>
        </row>
        <row r="1293">
          <cell r="F1293">
            <v>188</v>
          </cell>
        </row>
        <row r="1294">
          <cell r="F1294">
            <v>165</v>
          </cell>
        </row>
        <row r="1295">
          <cell r="F1295">
            <v>159</v>
          </cell>
        </row>
        <row r="1296">
          <cell r="F1296">
            <v>169</v>
          </cell>
        </row>
        <row r="1297">
          <cell r="F1297">
            <v>181</v>
          </cell>
        </row>
        <row r="1298">
          <cell r="F1298">
            <v>173</v>
          </cell>
        </row>
        <row r="1299">
          <cell r="F1299">
            <v>157</v>
          </cell>
        </row>
        <row r="1300">
          <cell r="F1300">
            <v>168</v>
          </cell>
        </row>
        <row r="1301">
          <cell r="F1301">
            <v>165</v>
          </cell>
        </row>
        <row r="1302">
          <cell r="F1302">
            <v>147</v>
          </cell>
        </row>
        <row r="1303">
          <cell r="F1303">
            <v>180</v>
          </cell>
        </row>
        <row r="1304">
          <cell r="F1304">
            <v>171</v>
          </cell>
        </row>
        <row r="1305">
          <cell r="F1305">
            <v>180</v>
          </cell>
        </row>
        <row r="1306">
          <cell r="F1306">
            <v>171</v>
          </cell>
        </row>
        <row r="1307">
          <cell r="F1307">
            <v>173</v>
          </cell>
        </row>
        <row r="1308">
          <cell r="F1308">
            <v>182</v>
          </cell>
        </row>
        <row r="1309">
          <cell r="F1309">
            <v>165</v>
          </cell>
        </row>
        <row r="1310">
          <cell r="F1310">
            <v>168</v>
          </cell>
        </row>
        <row r="1311">
          <cell r="F1311">
            <v>163</v>
          </cell>
        </row>
        <row r="1312">
          <cell r="F1312">
            <v>169</v>
          </cell>
        </row>
        <row r="1313">
          <cell r="F1313">
            <v>159</v>
          </cell>
        </row>
        <row r="1314">
          <cell r="F1314">
            <v>168</v>
          </cell>
        </row>
        <row r="1315">
          <cell r="F1315">
            <v>152</v>
          </cell>
        </row>
        <row r="1316">
          <cell r="F1316">
            <v>160</v>
          </cell>
        </row>
        <row r="1317">
          <cell r="F1317">
            <v>175</v>
          </cell>
        </row>
        <row r="1318">
          <cell r="F1318">
            <v>185</v>
          </cell>
        </row>
        <row r="1319">
          <cell r="F1319">
            <v>186</v>
          </cell>
        </row>
        <row r="1320">
          <cell r="F1320">
            <v>155</v>
          </cell>
        </row>
        <row r="1321">
          <cell r="F1321">
            <v>180</v>
          </cell>
        </row>
        <row r="1322">
          <cell r="F1322">
            <v>174</v>
          </cell>
        </row>
        <row r="1323">
          <cell r="F1323">
            <v>170</v>
          </cell>
        </row>
        <row r="1324">
          <cell r="F1324">
            <v>177</v>
          </cell>
        </row>
        <row r="1325">
          <cell r="F1325">
            <v>165</v>
          </cell>
        </row>
        <row r="1326">
          <cell r="F1326">
            <v>177</v>
          </cell>
        </row>
        <row r="1327">
          <cell r="F1327">
            <v>173</v>
          </cell>
        </row>
        <row r="1328">
          <cell r="F1328">
            <v>163</v>
          </cell>
        </row>
        <row r="1329">
          <cell r="F1329">
            <v>173</v>
          </cell>
        </row>
        <row r="1330">
          <cell r="F1330">
            <v>163</v>
          </cell>
        </row>
        <row r="1331">
          <cell r="F1331">
            <v>167</v>
          </cell>
        </row>
        <row r="1332">
          <cell r="F1332">
            <v>160</v>
          </cell>
        </row>
        <row r="1333">
          <cell r="F1333">
            <v>180</v>
          </cell>
        </row>
        <row r="1334">
          <cell r="F1334">
            <v>150</v>
          </cell>
        </row>
        <row r="1335">
          <cell r="F1335">
            <v>173</v>
          </cell>
        </row>
        <row r="1336">
          <cell r="F1336">
            <v>162</v>
          </cell>
        </row>
        <row r="1337">
          <cell r="F1337">
            <v>168</v>
          </cell>
        </row>
        <row r="1338">
          <cell r="F1338">
            <v>165</v>
          </cell>
        </row>
        <row r="1339">
          <cell r="F1339">
            <v>170</v>
          </cell>
        </row>
        <row r="1340">
          <cell r="F1340">
            <v>163</v>
          </cell>
        </row>
        <row r="1341">
          <cell r="F1341">
            <v>168</v>
          </cell>
        </row>
        <row r="1342">
          <cell r="F1342">
            <v>178</v>
          </cell>
        </row>
        <row r="1343">
          <cell r="F1343">
            <v>164</v>
          </cell>
        </row>
        <row r="1344">
          <cell r="F1344">
            <v>168</v>
          </cell>
        </row>
        <row r="1345">
          <cell r="F1345">
            <v>174</v>
          </cell>
        </row>
        <row r="1346">
          <cell r="F1346">
            <v>172</v>
          </cell>
        </row>
        <row r="1347">
          <cell r="F1347">
            <v>168</v>
          </cell>
        </row>
        <row r="1348">
          <cell r="F1348">
            <v>169</v>
          </cell>
        </row>
        <row r="1349">
          <cell r="F1349">
            <v>178</v>
          </cell>
        </row>
        <row r="1350">
          <cell r="F1350">
            <v>161</v>
          </cell>
        </row>
        <row r="1351">
          <cell r="F1351">
            <v>163</v>
          </cell>
        </row>
        <row r="1352">
          <cell r="F1352">
            <v>155</v>
          </cell>
        </row>
        <row r="1353">
          <cell r="F1353">
            <v>170</v>
          </cell>
        </row>
        <row r="1354">
          <cell r="F1354">
            <v>155</v>
          </cell>
        </row>
        <row r="1355">
          <cell r="F1355">
            <v>176</v>
          </cell>
        </row>
        <row r="1356">
          <cell r="F1356">
            <v>175</v>
          </cell>
        </row>
        <row r="1357">
          <cell r="F1357">
            <v>165</v>
          </cell>
        </row>
        <row r="1358">
          <cell r="F1358">
            <v>168</v>
          </cell>
        </row>
        <row r="1359">
          <cell r="F1359">
            <v>170</v>
          </cell>
        </row>
        <row r="1360">
          <cell r="F1360">
            <v>165</v>
          </cell>
        </row>
        <row r="1361">
          <cell r="F1361">
            <v>174</v>
          </cell>
        </row>
        <row r="1362">
          <cell r="F1362">
            <v>162</v>
          </cell>
        </row>
        <row r="1363">
          <cell r="F1363">
            <v>160</v>
          </cell>
        </row>
        <row r="1364">
          <cell r="F1364">
            <v>172</v>
          </cell>
        </row>
        <row r="1365">
          <cell r="F1365">
            <v>170</v>
          </cell>
        </row>
        <row r="1366">
          <cell r="F1366">
            <v>172</v>
          </cell>
        </row>
        <row r="1367">
          <cell r="F1367">
            <v>169</v>
          </cell>
        </row>
        <row r="1368">
          <cell r="F1368">
            <v>186</v>
          </cell>
        </row>
        <row r="1369">
          <cell r="F1369">
            <v>157</v>
          </cell>
        </row>
        <row r="1370">
          <cell r="F1370">
            <v>162</v>
          </cell>
        </row>
        <row r="1371">
          <cell r="F1371">
            <v>173</v>
          </cell>
        </row>
        <row r="1372">
          <cell r="F1372">
            <v>166</v>
          </cell>
        </row>
        <row r="1373">
          <cell r="F1373">
            <v>173</v>
          </cell>
        </row>
        <row r="1374">
          <cell r="F1374">
            <v>162</v>
          </cell>
        </row>
        <row r="1375">
          <cell r="F1375">
            <v>172</v>
          </cell>
        </row>
        <row r="1376">
          <cell r="F1376">
            <v>167</v>
          </cell>
        </row>
        <row r="1377">
          <cell r="F1377">
            <v>171</v>
          </cell>
        </row>
        <row r="1378">
          <cell r="F1378">
            <v>191</v>
          </cell>
        </row>
        <row r="1379">
          <cell r="F1379">
            <v>187</v>
          </cell>
        </row>
        <row r="1380">
          <cell r="F1380">
            <v>160</v>
          </cell>
        </row>
        <row r="1381">
          <cell r="F1381">
            <v>164</v>
          </cell>
        </row>
        <row r="1382">
          <cell r="F1382">
            <v>183</v>
          </cell>
        </row>
        <row r="1383">
          <cell r="F1383">
            <v>161</v>
          </cell>
        </row>
        <row r="1384">
          <cell r="F1384">
            <v>172</v>
          </cell>
        </row>
        <row r="1385">
          <cell r="F1385">
            <v>170</v>
          </cell>
        </row>
        <row r="1386">
          <cell r="F1386">
            <v>193</v>
          </cell>
        </row>
        <row r="1387">
          <cell r="F1387">
            <v>171</v>
          </cell>
        </row>
        <row r="1388">
          <cell r="F1388">
            <v>164</v>
          </cell>
        </row>
        <row r="1389">
          <cell r="F1389">
            <v>170</v>
          </cell>
        </row>
        <row r="1390">
          <cell r="F1390">
            <v>183</v>
          </cell>
        </row>
        <row r="1391">
          <cell r="F1391">
            <v>175</v>
          </cell>
        </row>
        <row r="1392">
          <cell r="F1392">
            <v>157</v>
          </cell>
        </row>
        <row r="1393">
          <cell r="F1393">
            <v>168</v>
          </cell>
        </row>
        <row r="1394">
          <cell r="F1394">
            <v>148</v>
          </cell>
        </row>
        <row r="1395">
          <cell r="F1395">
            <v>170</v>
          </cell>
        </row>
        <row r="1396">
          <cell r="F1396">
            <v>166</v>
          </cell>
        </row>
        <row r="1397">
          <cell r="F1397">
            <v>177</v>
          </cell>
        </row>
        <row r="1398">
          <cell r="F1398">
            <v>180</v>
          </cell>
        </row>
        <row r="1399">
          <cell r="F1399">
            <v>155</v>
          </cell>
        </row>
        <row r="1400">
          <cell r="F1400">
            <v>174</v>
          </cell>
        </row>
        <row r="1401">
          <cell r="F1401">
            <v>173</v>
          </cell>
        </row>
        <row r="1402">
          <cell r="F1402">
            <v>163</v>
          </cell>
        </row>
        <row r="1403">
          <cell r="F1403">
            <v>167</v>
          </cell>
        </row>
        <row r="1404">
          <cell r="F1404">
            <v>175</v>
          </cell>
        </row>
        <row r="1405">
          <cell r="F1405">
            <v>167</v>
          </cell>
        </row>
        <row r="1406">
          <cell r="F1406">
            <v>168</v>
          </cell>
        </row>
        <row r="1407">
          <cell r="F1407">
            <v>180</v>
          </cell>
        </row>
        <row r="1408">
          <cell r="F1408">
            <v>182</v>
          </cell>
        </row>
        <row r="1409">
          <cell r="F1409">
            <v>177</v>
          </cell>
        </row>
        <row r="1410">
          <cell r="F1410">
            <v>170</v>
          </cell>
        </row>
        <row r="1411">
          <cell r="F1411">
            <v>167</v>
          </cell>
        </row>
        <row r="1412">
          <cell r="F1412">
            <v>175</v>
          </cell>
        </row>
        <row r="1413">
          <cell r="F1413">
            <v>185</v>
          </cell>
        </row>
        <row r="1414">
          <cell r="F1414">
            <v>185</v>
          </cell>
        </row>
        <row r="1415">
          <cell r="F1415">
            <v>180</v>
          </cell>
        </row>
        <row r="1416">
          <cell r="F1416">
            <v>189</v>
          </cell>
        </row>
        <row r="1417">
          <cell r="F1417">
            <v>164</v>
          </cell>
        </row>
        <row r="1418">
          <cell r="F1418">
            <v>184</v>
          </cell>
        </row>
        <row r="1419">
          <cell r="F1419">
            <v>170</v>
          </cell>
        </row>
        <row r="1420">
          <cell r="F1420">
            <v>163</v>
          </cell>
        </row>
        <row r="1421">
          <cell r="F1421">
            <v>172</v>
          </cell>
        </row>
        <row r="1422">
          <cell r="F1422">
            <v>176</v>
          </cell>
        </row>
        <row r="1423">
          <cell r="F1423">
            <v>181</v>
          </cell>
        </row>
        <row r="1424">
          <cell r="F1424">
            <v>166</v>
          </cell>
        </row>
        <row r="1425">
          <cell r="F1425">
            <v>163</v>
          </cell>
        </row>
        <row r="1426">
          <cell r="F1426">
            <v>175</v>
          </cell>
        </row>
        <row r="1427">
          <cell r="F1427">
            <v>161</v>
          </cell>
        </row>
        <row r="1428">
          <cell r="F1428">
            <v>184</v>
          </cell>
        </row>
        <row r="1429">
          <cell r="F1429">
            <v>183</v>
          </cell>
        </row>
        <row r="1430">
          <cell r="F1430">
            <v>174</v>
          </cell>
        </row>
        <row r="1431">
          <cell r="F1431">
            <v>173</v>
          </cell>
        </row>
        <row r="1432">
          <cell r="F1432">
            <v>175</v>
          </cell>
        </row>
        <row r="1433">
          <cell r="F1433">
            <v>169</v>
          </cell>
        </row>
        <row r="1434">
          <cell r="F1434">
            <v>159</v>
          </cell>
        </row>
        <row r="1435">
          <cell r="F1435">
            <v>150</v>
          </cell>
        </row>
        <row r="1436">
          <cell r="F1436">
            <v>171</v>
          </cell>
        </row>
        <row r="1437">
          <cell r="F1437">
            <v>165</v>
          </cell>
        </row>
        <row r="1438">
          <cell r="F1438">
            <v>172</v>
          </cell>
        </row>
        <row r="1439">
          <cell r="F1439">
            <v>163</v>
          </cell>
        </row>
        <row r="1440">
          <cell r="F1440">
            <v>168</v>
          </cell>
        </row>
        <row r="1441">
          <cell r="F1441">
            <v>161</v>
          </cell>
        </row>
        <row r="1442">
          <cell r="F1442">
            <v>192</v>
          </cell>
        </row>
        <row r="1443">
          <cell r="F1443">
            <v>166</v>
          </cell>
        </row>
        <row r="1444">
          <cell r="F1444">
            <v>158</v>
          </cell>
        </row>
        <row r="1445">
          <cell r="F1445">
            <v>178</v>
          </cell>
        </row>
        <row r="1446">
          <cell r="F1446">
            <v>172</v>
          </cell>
        </row>
        <row r="1447">
          <cell r="F1447">
            <v>158</v>
          </cell>
        </row>
        <row r="1448">
          <cell r="F1448">
            <v>175</v>
          </cell>
        </row>
        <row r="1449">
          <cell r="F1449">
            <v>133</v>
          </cell>
        </row>
        <row r="1450">
          <cell r="F1450">
            <v>176</v>
          </cell>
        </row>
        <row r="1451">
          <cell r="F1451">
            <v>156</v>
          </cell>
        </row>
        <row r="1452">
          <cell r="F1452">
            <v>187</v>
          </cell>
        </row>
        <row r="1453">
          <cell r="F1453">
            <v>191</v>
          </cell>
        </row>
        <row r="1454">
          <cell r="F1454">
            <v>165</v>
          </cell>
        </row>
        <row r="1455">
          <cell r="F1455">
            <v>171</v>
          </cell>
        </row>
        <row r="1456">
          <cell r="F1456">
            <v>159</v>
          </cell>
        </row>
        <row r="1457">
          <cell r="F1457">
            <v>193</v>
          </cell>
        </row>
        <row r="1458">
          <cell r="F1458">
            <v>177</v>
          </cell>
        </row>
        <row r="1459">
          <cell r="F1459">
            <v>163</v>
          </cell>
        </row>
        <row r="1460">
          <cell r="F1460">
            <v>164</v>
          </cell>
        </row>
        <row r="1461">
          <cell r="F1461">
            <v>172</v>
          </cell>
        </row>
        <row r="1462">
          <cell r="F1462">
            <v>170</v>
          </cell>
        </row>
        <row r="1463">
          <cell r="F1463">
            <v>174</v>
          </cell>
        </row>
        <row r="1464">
          <cell r="F1464">
            <v>168</v>
          </cell>
        </row>
        <row r="1465">
          <cell r="F1465">
            <v>166</v>
          </cell>
        </row>
        <row r="1466">
          <cell r="F1466">
            <v>166</v>
          </cell>
        </row>
        <row r="1467">
          <cell r="F1467">
            <v>166</v>
          </cell>
        </row>
        <row r="1468">
          <cell r="F1468">
            <v>165</v>
          </cell>
        </row>
        <row r="1469">
          <cell r="F1469">
            <v>160</v>
          </cell>
        </row>
        <row r="1470">
          <cell r="F1470">
            <v>163</v>
          </cell>
        </row>
        <row r="1471">
          <cell r="F1471">
            <v>172</v>
          </cell>
        </row>
        <row r="1472">
          <cell r="F1472">
            <v>169</v>
          </cell>
        </row>
        <row r="1473">
          <cell r="F1473">
            <v>176</v>
          </cell>
        </row>
        <row r="1474">
          <cell r="F1474">
            <v>180</v>
          </cell>
        </row>
        <row r="1475">
          <cell r="F1475">
            <v>175</v>
          </cell>
        </row>
        <row r="1476">
          <cell r="F1476">
            <v>170</v>
          </cell>
        </row>
        <row r="1477">
          <cell r="F1477">
            <v>173</v>
          </cell>
        </row>
        <row r="1478">
          <cell r="F1478">
            <v>164</v>
          </cell>
        </row>
        <row r="1479">
          <cell r="F1479">
            <v>180</v>
          </cell>
        </row>
        <row r="1480">
          <cell r="F1480">
            <v>178</v>
          </cell>
        </row>
        <row r="1481">
          <cell r="F1481">
            <v>176</v>
          </cell>
        </row>
        <row r="1482">
          <cell r="F1482">
            <v>180</v>
          </cell>
        </row>
        <row r="1483">
          <cell r="F1483">
            <v>165</v>
          </cell>
        </row>
        <row r="1484">
          <cell r="F1484">
            <v>173</v>
          </cell>
        </row>
        <row r="1485">
          <cell r="F1485">
            <v>179</v>
          </cell>
        </row>
        <row r="1486">
          <cell r="F1486">
            <v>176</v>
          </cell>
        </row>
        <row r="1487">
          <cell r="F1487">
            <v>175</v>
          </cell>
        </row>
        <row r="1488">
          <cell r="F1488">
            <v>164</v>
          </cell>
        </row>
        <row r="1489">
          <cell r="F1489">
            <v>175</v>
          </cell>
        </row>
        <row r="1490">
          <cell r="F1490">
            <v>163</v>
          </cell>
        </row>
        <row r="1491">
          <cell r="F1491">
            <v>187</v>
          </cell>
        </row>
        <row r="1492">
          <cell r="F1492">
            <v>167</v>
          </cell>
        </row>
        <row r="1493">
          <cell r="F1493">
            <v>165</v>
          </cell>
        </row>
        <row r="1494">
          <cell r="F1494">
            <v>169</v>
          </cell>
        </row>
        <row r="1495">
          <cell r="F1495">
            <v>184</v>
          </cell>
        </row>
        <row r="1496">
          <cell r="F1496">
            <v>183</v>
          </cell>
        </row>
        <row r="1497">
          <cell r="F1497">
            <v>170</v>
          </cell>
        </row>
        <row r="1498">
          <cell r="F1498">
            <v>169</v>
          </cell>
        </row>
        <row r="1499">
          <cell r="F1499">
            <v>157</v>
          </cell>
        </row>
        <row r="1500">
          <cell r="F1500">
            <v>165</v>
          </cell>
        </row>
        <row r="1501">
          <cell r="F1501">
            <v>164</v>
          </cell>
        </row>
        <row r="1502">
          <cell r="F1502">
            <v>169</v>
          </cell>
        </row>
        <row r="1503">
          <cell r="F1503">
            <v>184</v>
          </cell>
        </row>
        <row r="1504">
          <cell r="F1504">
            <v>156</v>
          </cell>
        </row>
        <row r="1505">
          <cell r="F1505">
            <v>177</v>
          </cell>
        </row>
        <row r="1506">
          <cell r="F1506">
            <v>174</v>
          </cell>
        </row>
        <row r="1507">
          <cell r="F1507">
            <v>169</v>
          </cell>
        </row>
        <row r="1508">
          <cell r="F1508">
            <v>155</v>
          </cell>
        </row>
        <row r="1509">
          <cell r="F1509">
            <v>170</v>
          </cell>
        </row>
        <row r="1510">
          <cell r="F1510">
            <v>190</v>
          </cell>
        </row>
        <row r="1511">
          <cell r="F1511">
            <v>178</v>
          </cell>
        </row>
        <row r="1512">
          <cell r="F1512">
            <v>182</v>
          </cell>
        </row>
        <row r="1513">
          <cell r="F1513">
            <v>170</v>
          </cell>
        </row>
        <row r="1514">
          <cell r="F1514">
            <v>182</v>
          </cell>
        </row>
        <row r="1515">
          <cell r="F1515">
            <v>155</v>
          </cell>
        </row>
        <row r="1516">
          <cell r="F1516">
            <v>164</v>
          </cell>
        </row>
        <row r="1517">
          <cell r="F1517">
            <v>174</v>
          </cell>
        </row>
        <row r="1518">
          <cell r="F1518">
            <v>171</v>
          </cell>
        </row>
        <row r="1519">
          <cell r="F1519">
            <v>162</v>
          </cell>
        </row>
        <row r="1520">
          <cell r="F1520">
            <v>161</v>
          </cell>
        </row>
        <row r="1521">
          <cell r="F1521">
            <v>180</v>
          </cell>
        </row>
        <row r="1522">
          <cell r="F1522">
            <v>175</v>
          </cell>
        </row>
        <row r="1523">
          <cell r="F1523">
            <v>160</v>
          </cell>
        </row>
        <row r="1524">
          <cell r="F1524">
            <v>163</v>
          </cell>
        </row>
        <row r="1525">
          <cell r="F1525">
            <v>180</v>
          </cell>
        </row>
        <row r="1526">
          <cell r="F1526">
            <v>169</v>
          </cell>
        </row>
        <row r="1527">
          <cell r="F1527">
            <v>168</v>
          </cell>
        </row>
        <row r="1528">
          <cell r="F1528">
            <v>165</v>
          </cell>
        </row>
        <row r="1529">
          <cell r="F1529">
            <v>173</v>
          </cell>
        </row>
        <row r="1530">
          <cell r="F1530">
            <v>165</v>
          </cell>
        </row>
        <row r="1531">
          <cell r="F1531">
            <v>183</v>
          </cell>
        </row>
        <row r="1532">
          <cell r="F1532">
            <v>179</v>
          </cell>
        </row>
        <row r="1533">
          <cell r="F1533">
            <v>164</v>
          </cell>
        </row>
        <row r="1534">
          <cell r="F1534">
            <v>170</v>
          </cell>
        </row>
        <row r="1535">
          <cell r="F1535">
            <v>170</v>
          </cell>
        </row>
        <row r="1536">
          <cell r="F1536">
            <v>183</v>
          </cell>
        </row>
        <row r="1537">
          <cell r="F1537">
            <v>168</v>
          </cell>
        </row>
        <row r="1538">
          <cell r="F1538">
            <v>176</v>
          </cell>
        </row>
        <row r="1539">
          <cell r="F1539">
            <v>170</v>
          </cell>
        </row>
        <row r="1540">
          <cell r="F1540">
            <v>179</v>
          </cell>
        </row>
        <row r="1541">
          <cell r="F1541">
            <v>175</v>
          </cell>
        </row>
        <row r="1542">
          <cell r="F1542">
            <v>167</v>
          </cell>
        </row>
        <row r="1543">
          <cell r="F1543">
            <v>172</v>
          </cell>
        </row>
        <row r="1544">
          <cell r="F1544">
            <v>162</v>
          </cell>
        </row>
        <row r="1545">
          <cell r="F1545">
            <v>172</v>
          </cell>
        </row>
        <row r="1546">
          <cell r="F1546">
            <v>179</v>
          </cell>
        </row>
        <row r="1547">
          <cell r="F1547">
            <v>160</v>
          </cell>
        </row>
        <row r="1548">
          <cell r="F1548">
            <v>173</v>
          </cell>
        </row>
        <row r="1549">
          <cell r="F1549">
            <v>170</v>
          </cell>
        </row>
        <row r="1550">
          <cell r="F1550">
            <v>164</v>
          </cell>
        </row>
        <row r="1551">
          <cell r="F1551">
            <v>170</v>
          </cell>
        </row>
        <row r="1552">
          <cell r="F1552">
            <v>167</v>
          </cell>
        </row>
        <row r="1553">
          <cell r="F1553">
            <v>168</v>
          </cell>
        </row>
        <row r="1554">
          <cell r="F1554">
            <v>163</v>
          </cell>
        </row>
        <row r="1555">
          <cell r="F1555">
            <v>178</v>
          </cell>
        </row>
        <row r="1556">
          <cell r="F1556">
            <v>170</v>
          </cell>
        </row>
        <row r="1557">
          <cell r="F1557">
            <v>165</v>
          </cell>
        </row>
        <row r="1558">
          <cell r="F1558">
            <v>169</v>
          </cell>
        </row>
        <row r="1559">
          <cell r="F1559">
            <v>160</v>
          </cell>
        </row>
        <row r="1560">
          <cell r="F1560">
            <v>168</v>
          </cell>
        </row>
        <row r="1561">
          <cell r="F1561">
            <v>170</v>
          </cell>
        </row>
        <row r="1562">
          <cell r="F1562">
            <v>172</v>
          </cell>
        </row>
        <row r="1563">
          <cell r="F1563">
            <v>161</v>
          </cell>
        </row>
        <row r="1564">
          <cell r="F1564">
            <v>160</v>
          </cell>
        </row>
        <row r="1565">
          <cell r="F1565">
            <v>167</v>
          </cell>
        </row>
        <row r="1566">
          <cell r="F1566">
            <v>162</v>
          </cell>
        </row>
        <row r="1567">
          <cell r="F1567">
            <v>176</v>
          </cell>
        </row>
        <row r="1568">
          <cell r="F1568">
            <v>166</v>
          </cell>
        </row>
        <row r="1569">
          <cell r="F1569">
            <v>173</v>
          </cell>
        </row>
        <row r="1570">
          <cell r="F1570">
            <v>171</v>
          </cell>
        </row>
        <row r="1571">
          <cell r="F1571">
            <v>180</v>
          </cell>
        </row>
        <row r="1572">
          <cell r="F1572">
            <v>178</v>
          </cell>
        </row>
        <row r="1573">
          <cell r="F1573">
            <v>175</v>
          </cell>
        </row>
        <row r="1574">
          <cell r="F1574">
            <v>160</v>
          </cell>
        </row>
        <row r="1575">
          <cell r="F1575">
            <v>156</v>
          </cell>
        </row>
        <row r="1576">
          <cell r="F1576">
            <v>156</v>
          </cell>
        </row>
        <row r="1577">
          <cell r="F1577">
            <v>178</v>
          </cell>
        </row>
        <row r="1578">
          <cell r="F1578">
            <v>165</v>
          </cell>
        </row>
        <row r="1579">
          <cell r="F1579">
            <v>168</v>
          </cell>
        </row>
        <row r="1580">
          <cell r="F1580">
            <v>168</v>
          </cell>
        </row>
        <row r="1581">
          <cell r="F1581">
            <v>174</v>
          </cell>
        </row>
        <row r="1582">
          <cell r="F1582">
            <v>172</v>
          </cell>
        </row>
        <row r="1583">
          <cell r="F1583">
            <v>166</v>
          </cell>
        </row>
        <row r="1584">
          <cell r="F1584">
            <v>158</v>
          </cell>
        </row>
        <row r="1585">
          <cell r="F1585">
            <v>165</v>
          </cell>
        </row>
        <row r="1586">
          <cell r="F1586">
            <v>175</v>
          </cell>
        </row>
        <row r="1587">
          <cell r="F1587">
            <v>186</v>
          </cell>
        </row>
        <row r="1588">
          <cell r="F1588">
            <v>165</v>
          </cell>
        </row>
        <row r="1589">
          <cell r="F1589">
            <v>183</v>
          </cell>
        </row>
        <row r="1590">
          <cell r="F1590">
            <v>191</v>
          </cell>
        </row>
        <row r="1591">
          <cell r="F1591">
            <v>183</v>
          </cell>
        </row>
        <row r="1592">
          <cell r="F1592">
            <v>169</v>
          </cell>
        </row>
        <row r="1593">
          <cell r="F1593">
            <v>175</v>
          </cell>
        </row>
        <row r="1594">
          <cell r="F1594">
            <v>162</v>
          </cell>
        </row>
        <row r="1595">
          <cell r="F1595">
            <v>175</v>
          </cell>
        </row>
        <row r="1596">
          <cell r="F1596">
            <v>180</v>
          </cell>
        </row>
        <row r="1597">
          <cell r="F1597">
            <v>155</v>
          </cell>
        </row>
        <row r="1598">
          <cell r="F1598">
            <v>171</v>
          </cell>
        </row>
        <row r="1599">
          <cell r="F1599">
            <v>167</v>
          </cell>
        </row>
        <row r="1600">
          <cell r="F1600">
            <v>163</v>
          </cell>
        </row>
        <row r="1601">
          <cell r="F1601">
            <v>172</v>
          </cell>
        </row>
        <row r="1602">
          <cell r="F1602">
            <v>155</v>
          </cell>
        </row>
        <row r="1603">
          <cell r="F1603">
            <v>172</v>
          </cell>
        </row>
        <row r="1604">
          <cell r="F1604">
            <v>174</v>
          </cell>
        </row>
        <row r="1605">
          <cell r="F1605">
            <v>165</v>
          </cell>
        </row>
        <row r="1606">
          <cell r="F1606">
            <v>165</v>
          </cell>
        </row>
        <row r="1607">
          <cell r="F1607">
            <v>163</v>
          </cell>
        </row>
        <row r="1608">
          <cell r="F1608">
            <v>168</v>
          </cell>
        </row>
        <row r="1609">
          <cell r="F1609">
            <v>169</v>
          </cell>
        </row>
        <row r="1610">
          <cell r="F1610">
            <v>168</v>
          </cell>
        </row>
        <row r="1611">
          <cell r="F1611">
            <v>164</v>
          </cell>
        </row>
        <row r="1612">
          <cell r="F1612">
            <v>168</v>
          </cell>
        </row>
        <row r="1613">
          <cell r="F1613">
            <v>170</v>
          </cell>
        </row>
        <row r="1614">
          <cell r="F1614">
            <v>173</v>
          </cell>
        </row>
        <row r="1615">
          <cell r="F1615">
            <v>178</v>
          </cell>
        </row>
        <row r="1616">
          <cell r="F1616">
            <v>167</v>
          </cell>
        </row>
        <row r="1617">
          <cell r="F1617">
            <v>168</v>
          </cell>
        </row>
        <row r="1618">
          <cell r="F1618">
            <v>162</v>
          </cell>
        </row>
        <row r="1619">
          <cell r="F1619">
            <v>175</v>
          </cell>
        </row>
        <row r="1620">
          <cell r="F1620">
            <v>178</v>
          </cell>
        </row>
        <row r="1621">
          <cell r="F1621">
            <v>168</v>
          </cell>
        </row>
        <row r="1622">
          <cell r="F1622">
            <v>178</v>
          </cell>
        </row>
        <row r="1623">
          <cell r="F1623">
            <v>173</v>
          </cell>
        </row>
        <row r="1624">
          <cell r="F1624">
            <v>170</v>
          </cell>
        </row>
        <row r="1625">
          <cell r="F1625">
            <v>174</v>
          </cell>
        </row>
        <row r="1626">
          <cell r="F1626">
            <v>172</v>
          </cell>
        </row>
        <row r="1627">
          <cell r="F1627">
            <v>174</v>
          </cell>
        </row>
        <row r="1628">
          <cell r="F1628">
            <v>171</v>
          </cell>
        </row>
        <row r="1629">
          <cell r="F1629">
            <v>176</v>
          </cell>
        </row>
        <row r="1630">
          <cell r="F1630">
            <v>165</v>
          </cell>
        </row>
        <row r="1631">
          <cell r="F1631">
            <v>170</v>
          </cell>
        </row>
        <row r="1632">
          <cell r="F1632">
            <v>163</v>
          </cell>
        </row>
        <row r="1633">
          <cell r="F1633">
            <v>160</v>
          </cell>
        </row>
        <row r="1634">
          <cell r="F1634">
            <v>178</v>
          </cell>
        </row>
        <row r="1635">
          <cell r="F1635">
            <v>157</v>
          </cell>
        </row>
        <row r="1636">
          <cell r="F1636">
            <v>168</v>
          </cell>
        </row>
        <row r="1637">
          <cell r="F1637">
            <v>169</v>
          </cell>
        </row>
        <row r="1638">
          <cell r="F1638">
            <v>177</v>
          </cell>
        </row>
        <row r="1639">
          <cell r="F1639">
            <v>163</v>
          </cell>
        </row>
        <row r="1640">
          <cell r="F1640">
            <v>160</v>
          </cell>
        </row>
        <row r="1641">
          <cell r="F1641">
            <v>156</v>
          </cell>
        </row>
        <row r="1642">
          <cell r="F1642">
            <v>154</v>
          </cell>
        </row>
        <row r="1643">
          <cell r="F1643">
            <v>178</v>
          </cell>
        </row>
        <row r="1644">
          <cell r="F1644">
            <v>172</v>
          </cell>
        </row>
        <row r="1645">
          <cell r="F1645">
            <v>173</v>
          </cell>
        </row>
        <row r="1646">
          <cell r="F1646">
            <v>165</v>
          </cell>
        </row>
        <row r="1647">
          <cell r="F1647">
            <v>179</v>
          </cell>
        </row>
        <row r="1648">
          <cell r="F1648">
            <v>167</v>
          </cell>
        </row>
        <row r="1649">
          <cell r="F1649">
            <v>182</v>
          </cell>
        </row>
        <row r="1650">
          <cell r="F1650">
            <v>171</v>
          </cell>
        </row>
        <row r="1651">
          <cell r="F1651">
            <v>173</v>
          </cell>
        </row>
        <row r="1652">
          <cell r="F1652">
            <v>173</v>
          </cell>
        </row>
        <row r="1653">
          <cell r="F1653">
            <v>175</v>
          </cell>
        </row>
        <row r="1654">
          <cell r="F1654">
            <v>178</v>
          </cell>
        </row>
        <row r="1655">
          <cell r="F1655">
            <v>165</v>
          </cell>
        </row>
        <row r="1656">
          <cell r="F1656">
            <v>177</v>
          </cell>
        </row>
        <row r="1657">
          <cell r="F1657">
            <v>169</v>
          </cell>
        </row>
        <row r="1658">
          <cell r="F1658">
            <v>174</v>
          </cell>
        </row>
        <row r="1659">
          <cell r="F1659">
            <v>173</v>
          </cell>
        </row>
        <row r="1660">
          <cell r="F1660">
            <v>177</v>
          </cell>
        </row>
        <row r="1661">
          <cell r="F1661">
            <v>172</v>
          </cell>
        </row>
        <row r="1662">
          <cell r="F1662">
            <v>166</v>
          </cell>
        </row>
        <row r="1663">
          <cell r="F1663">
            <v>157</v>
          </cell>
        </row>
        <row r="1664">
          <cell r="F1664">
            <v>174</v>
          </cell>
        </row>
        <row r="1665">
          <cell r="F1665">
            <v>176</v>
          </cell>
        </row>
        <row r="1666">
          <cell r="F1666">
            <v>177</v>
          </cell>
        </row>
        <row r="1667">
          <cell r="F1667">
            <v>168</v>
          </cell>
        </row>
        <row r="1668">
          <cell r="F1668">
            <v>163</v>
          </cell>
        </row>
        <row r="1669">
          <cell r="F1669">
            <v>182</v>
          </cell>
        </row>
        <row r="1670">
          <cell r="F1670">
            <v>164</v>
          </cell>
        </row>
        <row r="1671">
          <cell r="F1671">
            <v>172</v>
          </cell>
        </row>
        <row r="1672">
          <cell r="F1672">
            <v>168</v>
          </cell>
        </row>
        <row r="1673">
          <cell r="F1673">
            <v>152</v>
          </cell>
        </row>
        <row r="1674">
          <cell r="F1674">
            <v>167</v>
          </cell>
        </row>
        <row r="1675">
          <cell r="F1675">
            <v>160</v>
          </cell>
        </row>
        <row r="1676">
          <cell r="F1676">
            <v>159</v>
          </cell>
        </row>
        <row r="1677">
          <cell r="F1677">
            <v>170</v>
          </cell>
        </row>
        <row r="1678">
          <cell r="F1678">
            <v>170</v>
          </cell>
        </row>
        <row r="1679">
          <cell r="F1679">
            <v>168</v>
          </cell>
        </row>
        <row r="1680">
          <cell r="F1680">
            <v>181</v>
          </cell>
        </row>
        <row r="1681">
          <cell r="F1681">
            <v>175</v>
          </cell>
        </row>
        <row r="1682">
          <cell r="F1682">
            <v>168</v>
          </cell>
        </row>
        <row r="1683">
          <cell r="F1683">
            <v>170</v>
          </cell>
        </row>
        <row r="1684">
          <cell r="F1684">
            <v>175</v>
          </cell>
        </row>
        <row r="1685">
          <cell r="F1685">
            <v>174</v>
          </cell>
        </row>
        <row r="1686">
          <cell r="F1686">
            <v>173</v>
          </cell>
        </row>
        <row r="1687">
          <cell r="F1687">
            <v>167</v>
          </cell>
        </row>
        <row r="1688">
          <cell r="F1688">
            <v>187</v>
          </cell>
        </row>
        <row r="1689">
          <cell r="F1689">
            <v>158</v>
          </cell>
        </row>
        <row r="1690">
          <cell r="F1690">
            <v>173</v>
          </cell>
        </row>
        <row r="1691">
          <cell r="F1691">
            <v>168</v>
          </cell>
        </row>
        <row r="1692">
          <cell r="F1692">
            <v>162</v>
          </cell>
        </row>
        <row r="1693">
          <cell r="F1693">
            <v>173</v>
          </cell>
        </row>
        <row r="1694">
          <cell r="F1694">
            <v>160</v>
          </cell>
        </row>
        <row r="1695">
          <cell r="F1695">
            <v>165</v>
          </cell>
        </row>
        <row r="1696">
          <cell r="F1696">
            <v>175</v>
          </cell>
        </row>
        <row r="1697">
          <cell r="F1697">
            <v>163</v>
          </cell>
        </row>
        <row r="1698">
          <cell r="F1698">
            <v>177</v>
          </cell>
        </row>
        <row r="1699">
          <cell r="F1699">
            <v>169</v>
          </cell>
        </row>
        <row r="1700">
          <cell r="F1700">
            <v>165</v>
          </cell>
        </row>
        <row r="1701">
          <cell r="F1701">
            <v>163</v>
          </cell>
        </row>
        <row r="1702">
          <cell r="F1702">
            <v>172</v>
          </cell>
        </row>
        <row r="1703">
          <cell r="F1703">
            <v>170</v>
          </cell>
        </row>
        <row r="1704">
          <cell r="F1704">
            <v>160</v>
          </cell>
        </row>
        <row r="1705">
          <cell r="F1705">
            <v>163</v>
          </cell>
        </row>
        <row r="1706">
          <cell r="F1706">
            <v>164</v>
          </cell>
        </row>
        <row r="1707">
          <cell r="F1707">
            <v>170</v>
          </cell>
        </row>
        <row r="1708">
          <cell r="F1708">
            <v>169</v>
          </cell>
        </row>
        <row r="1709">
          <cell r="F1709">
            <v>149</v>
          </cell>
        </row>
        <row r="1710">
          <cell r="F1710">
            <v>173</v>
          </cell>
        </row>
        <row r="1711">
          <cell r="F1711">
            <v>160</v>
          </cell>
        </row>
        <row r="1712">
          <cell r="F1712">
            <v>156</v>
          </cell>
        </row>
        <row r="1713">
          <cell r="F1713">
            <v>145</v>
          </cell>
        </row>
        <row r="1714">
          <cell r="F1714">
            <v>173</v>
          </cell>
        </row>
        <row r="1715">
          <cell r="F1715">
            <v>165</v>
          </cell>
        </row>
        <row r="1716">
          <cell r="F1716">
            <v>197</v>
          </cell>
        </row>
        <row r="1717">
          <cell r="F1717">
            <v>179</v>
          </cell>
        </row>
        <row r="1718">
          <cell r="F1718">
            <v>170</v>
          </cell>
        </row>
        <row r="1719">
          <cell r="F1719">
            <v>166</v>
          </cell>
        </row>
        <row r="1720">
          <cell r="F1720">
            <v>172</v>
          </cell>
        </row>
        <row r="1721">
          <cell r="F1721">
            <v>165</v>
          </cell>
        </row>
        <row r="1722">
          <cell r="F1722">
            <v>175</v>
          </cell>
        </row>
        <row r="1723">
          <cell r="F1723">
            <v>183</v>
          </cell>
        </row>
        <row r="1724">
          <cell r="F1724">
            <v>156</v>
          </cell>
        </row>
        <row r="1725">
          <cell r="F1725">
            <v>166</v>
          </cell>
        </row>
        <row r="1726">
          <cell r="F1726">
            <v>175</v>
          </cell>
        </row>
        <row r="1727">
          <cell r="F1727">
            <v>165</v>
          </cell>
        </row>
        <row r="1728">
          <cell r="F1728">
            <v>171</v>
          </cell>
        </row>
        <row r="1729">
          <cell r="F1729">
            <v>181</v>
          </cell>
        </row>
        <row r="1730">
          <cell r="F1730">
            <v>171</v>
          </cell>
        </row>
        <row r="1731">
          <cell r="F1731">
            <v>170</v>
          </cell>
        </row>
        <row r="1732">
          <cell r="F1732">
            <v>152</v>
          </cell>
        </row>
        <row r="1733">
          <cell r="F1733">
            <v>178</v>
          </cell>
        </row>
        <row r="1734">
          <cell r="F1734">
            <v>173</v>
          </cell>
        </row>
        <row r="1735">
          <cell r="F1735">
            <v>162</v>
          </cell>
        </row>
        <row r="1736">
          <cell r="F1736">
            <v>164</v>
          </cell>
        </row>
        <row r="1737">
          <cell r="F1737">
            <v>160</v>
          </cell>
        </row>
        <row r="1738">
          <cell r="F1738">
            <v>167</v>
          </cell>
        </row>
        <row r="1739">
          <cell r="F1739">
            <v>167</v>
          </cell>
        </row>
        <row r="1740">
          <cell r="F1740">
            <v>165</v>
          </cell>
        </row>
        <row r="1741">
          <cell r="F1741">
            <v>172</v>
          </cell>
        </row>
        <row r="1742">
          <cell r="F1742">
            <v>195</v>
          </cell>
        </row>
        <row r="1743">
          <cell r="F1743">
            <v>168</v>
          </cell>
        </row>
        <row r="1744">
          <cell r="F1744">
            <v>167</v>
          </cell>
        </row>
        <row r="1745">
          <cell r="F1745">
            <v>174</v>
          </cell>
        </row>
        <row r="1746">
          <cell r="F1746">
            <v>190</v>
          </cell>
        </row>
        <row r="1747">
          <cell r="F1747">
            <v>160</v>
          </cell>
        </row>
        <row r="1748">
          <cell r="F1748">
            <v>178</v>
          </cell>
        </row>
        <row r="1749">
          <cell r="F1749">
            <v>175</v>
          </cell>
        </row>
        <row r="1750">
          <cell r="F1750">
            <v>170</v>
          </cell>
        </row>
        <row r="1751">
          <cell r="F1751">
            <v>192</v>
          </cell>
        </row>
        <row r="1752">
          <cell r="F1752">
            <v>166</v>
          </cell>
        </row>
        <row r="1753">
          <cell r="F1753">
            <v>163</v>
          </cell>
        </row>
        <row r="1754">
          <cell r="F1754">
            <v>165</v>
          </cell>
        </row>
        <row r="1755">
          <cell r="F1755">
            <v>177</v>
          </cell>
        </row>
        <row r="1756">
          <cell r="F1756">
            <v>162</v>
          </cell>
        </row>
        <row r="1757">
          <cell r="F1757">
            <v>162</v>
          </cell>
        </row>
        <row r="1758">
          <cell r="F1758">
            <v>170</v>
          </cell>
        </row>
        <row r="1759">
          <cell r="F1759">
            <v>172</v>
          </cell>
        </row>
        <row r="1760">
          <cell r="F1760">
            <v>176</v>
          </cell>
        </row>
        <row r="1761">
          <cell r="F1761">
            <v>167</v>
          </cell>
        </row>
        <row r="1762">
          <cell r="F1762">
            <v>172</v>
          </cell>
        </row>
        <row r="1763">
          <cell r="F1763">
            <v>180</v>
          </cell>
        </row>
        <row r="1764">
          <cell r="F1764">
            <v>160</v>
          </cell>
        </row>
        <row r="1765">
          <cell r="F1765">
            <v>175</v>
          </cell>
        </row>
        <row r="1766">
          <cell r="F1766">
            <v>158</v>
          </cell>
        </row>
        <row r="1767">
          <cell r="F1767">
            <v>178</v>
          </cell>
        </row>
        <row r="1768">
          <cell r="F1768">
            <v>165</v>
          </cell>
        </row>
        <row r="1769">
          <cell r="F1769">
            <v>172</v>
          </cell>
        </row>
        <row r="1770">
          <cell r="F1770">
            <v>169</v>
          </cell>
        </row>
        <row r="1771">
          <cell r="F1771">
            <v>170</v>
          </cell>
        </row>
        <row r="1772">
          <cell r="F1772">
            <v>165</v>
          </cell>
        </row>
        <row r="1773">
          <cell r="F1773">
            <v>175</v>
          </cell>
        </row>
        <row r="1774">
          <cell r="F1774">
            <v>164</v>
          </cell>
        </row>
        <row r="1775">
          <cell r="F1775">
            <v>174</v>
          </cell>
        </row>
        <row r="1776">
          <cell r="F1776">
            <v>163</v>
          </cell>
        </row>
        <row r="1777">
          <cell r="F1777">
            <v>165</v>
          </cell>
        </row>
        <row r="1778">
          <cell r="F1778">
            <v>165</v>
          </cell>
        </row>
        <row r="1779">
          <cell r="F1779">
            <v>170</v>
          </cell>
        </row>
        <row r="1780">
          <cell r="F1780">
            <v>183</v>
          </cell>
        </row>
        <row r="1781">
          <cell r="F1781">
            <v>182</v>
          </cell>
        </row>
        <row r="1782">
          <cell r="F1782">
            <v>165</v>
          </cell>
        </row>
        <row r="1783">
          <cell r="F1783">
            <v>160</v>
          </cell>
        </row>
        <row r="1784">
          <cell r="F1784">
            <v>159</v>
          </cell>
        </row>
        <row r="1785">
          <cell r="F1785">
            <v>172</v>
          </cell>
        </row>
        <row r="1786">
          <cell r="F1786">
            <v>163</v>
          </cell>
        </row>
        <row r="1787">
          <cell r="F1787">
            <v>160</v>
          </cell>
        </row>
        <row r="1788">
          <cell r="F1788">
            <v>165</v>
          </cell>
        </row>
        <row r="1789">
          <cell r="F1789">
            <v>173</v>
          </cell>
        </row>
        <row r="1790">
          <cell r="F1790">
            <v>162</v>
          </cell>
        </row>
        <row r="1791">
          <cell r="F1791">
            <v>173</v>
          </cell>
        </row>
        <row r="1792">
          <cell r="F1792">
            <v>172</v>
          </cell>
        </row>
        <row r="1793">
          <cell r="F1793">
            <v>172</v>
          </cell>
        </row>
        <row r="1794">
          <cell r="F1794">
            <v>166</v>
          </cell>
        </row>
        <row r="1795">
          <cell r="F1795">
            <v>170</v>
          </cell>
        </row>
        <row r="1796">
          <cell r="F1796">
            <v>176</v>
          </cell>
        </row>
        <row r="1797">
          <cell r="F1797">
            <v>172</v>
          </cell>
        </row>
        <row r="1798">
          <cell r="F1798">
            <v>167</v>
          </cell>
        </row>
        <row r="1799">
          <cell r="F1799">
            <v>156</v>
          </cell>
        </row>
        <row r="1800">
          <cell r="F1800">
            <v>167</v>
          </cell>
        </row>
        <row r="1801">
          <cell r="F1801">
            <v>173</v>
          </cell>
        </row>
        <row r="1802">
          <cell r="F1802">
            <v>180</v>
          </cell>
        </row>
        <row r="1803">
          <cell r="F1803">
            <v>181</v>
          </cell>
        </row>
        <row r="1804">
          <cell r="F1804">
            <v>178</v>
          </cell>
        </row>
        <row r="1805">
          <cell r="F1805">
            <v>175</v>
          </cell>
        </row>
        <row r="1806">
          <cell r="F1806">
            <v>162</v>
          </cell>
        </row>
        <row r="1807">
          <cell r="F1807">
            <v>174</v>
          </cell>
        </row>
        <row r="1808">
          <cell r="F1808">
            <v>170</v>
          </cell>
        </row>
        <row r="1809">
          <cell r="F1809">
            <v>160</v>
          </cell>
        </row>
        <row r="1810">
          <cell r="F1810">
            <v>190</v>
          </cell>
        </row>
        <row r="1811">
          <cell r="F1811">
            <v>173</v>
          </cell>
        </row>
        <row r="1812">
          <cell r="F1812">
            <v>190</v>
          </cell>
        </row>
        <row r="1813">
          <cell r="F1813">
            <v>181</v>
          </cell>
        </row>
        <row r="1814">
          <cell r="F1814">
            <v>166</v>
          </cell>
        </row>
        <row r="1815">
          <cell r="F1815">
            <v>170</v>
          </cell>
        </row>
        <row r="1816">
          <cell r="F1816">
            <v>166</v>
          </cell>
        </row>
        <row r="1817">
          <cell r="F1817">
            <v>166</v>
          </cell>
        </row>
        <row r="1818">
          <cell r="F1818">
            <v>179</v>
          </cell>
        </row>
        <row r="1819">
          <cell r="F1819">
            <v>155</v>
          </cell>
        </row>
        <row r="1820">
          <cell r="F1820">
            <v>160</v>
          </cell>
        </row>
        <row r="1821">
          <cell r="F1821">
            <v>163</v>
          </cell>
        </row>
        <row r="1822">
          <cell r="F1822">
            <v>182</v>
          </cell>
        </row>
        <row r="1823">
          <cell r="F1823">
            <v>196</v>
          </cell>
        </row>
        <row r="1824">
          <cell r="F1824">
            <v>153</v>
          </cell>
        </row>
        <row r="1825">
          <cell r="F1825">
            <v>167</v>
          </cell>
        </row>
        <row r="1826">
          <cell r="F1826">
            <v>160</v>
          </cell>
        </row>
        <row r="1827">
          <cell r="F1827">
            <v>174</v>
          </cell>
        </row>
        <row r="1828">
          <cell r="F1828">
            <v>176</v>
          </cell>
        </row>
        <row r="1829">
          <cell r="F1829">
            <v>181</v>
          </cell>
        </row>
        <row r="1830">
          <cell r="F1830">
            <v>174</v>
          </cell>
        </row>
        <row r="1831">
          <cell r="F1831">
            <v>164</v>
          </cell>
        </row>
        <row r="1832">
          <cell r="F1832">
            <v>175</v>
          </cell>
        </row>
        <row r="1833">
          <cell r="F1833">
            <v>167</v>
          </cell>
        </row>
        <row r="1834">
          <cell r="F1834">
            <v>168</v>
          </cell>
        </row>
        <row r="1835">
          <cell r="F1835">
            <v>169</v>
          </cell>
        </row>
        <row r="1836">
          <cell r="F1836">
            <v>161</v>
          </cell>
        </row>
        <row r="1837">
          <cell r="F1837">
            <v>168</v>
          </cell>
        </row>
        <row r="1838">
          <cell r="F1838">
            <v>167</v>
          </cell>
        </row>
        <row r="1839">
          <cell r="F1839">
            <v>181</v>
          </cell>
        </row>
        <row r="1840">
          <cell r="F1840">
            <v>157</v>
          </cell>
        </row>
        <row r="1841">
          <cell r="F1841">
            <v>179</v>
          </cell>
        </row>
        <row r="1842">
          <cell r="F1842">
            <v>168</v>
          </cell>
        </row>
        <row r="1843">
          <cell r="F1843">
            <v>155</v>
          </cell>
        </row>
        <row r="1844">
          <cell r="F1844">
            <v>172</v>
          </cell>
        </row>
        <row r="1845">
          <cell r="F1845">
            <v>173</v>
          </cell>
        </row>
        <row r="1846">
          <cell r="F1846">
            <v>178</v>
          </cell>
        </row>
        <row r="1847">
          <cell r="F1847">
            <v>175</v>
          </cell>
        </row>
        <row r="1848">
          <cell r="F1848">
            <v>169</v>
          </cell>
        </row>
        <row r="1849">
          <cell r="F1849">
            <v>155</v>
          </cell>
        </row>
        <row r="1850">
          <cell r="F1850">
            <v>170</v>
          </cell>
        </row>
        <row r="1851">
          <cell r="F1851">
            <v>177</v>
          </cell>
        </row>
        <row r="1852">
          <cell r="F1852">
            <v>190</v>
          </cell>
        </row>
        <row r="1853">
          <cell r="F1853">
            <v>158</v>
          </cell>
        </row>
        <row r="1854">
          <cell r="F1854">
            <v>170</v>
          </cell>
        </row>
        <row r="1855">
          <cell r="F1855">
            <v>170</v>
          </cell>
        </row>
        <row r="1856">
          <cell r="F1856">
            <v>180</v>
          </cell>
        </row>
        <row r="1857">
          <cell r="F1857">
            <v>171</v>
          </cell>
        </row>
        <row r="1858">
          <cell r="F1858">
            <v>185</v>
          </cell>
        </row>
        <row r="1859">
          <cell r="F1859">
            <v>168</v>
          </cell>
        </row>
        <row r="1860">
          <cell r="F1860">
            <v>161</v>
          </cell>
        </row>
        <row r="1861">
          <cell r="F1861">
            <v>176</v>
          </cell>
        </row>
        <row r="1862">
          <cell r="F1862">
            <v>168</v>
          </cell>
        </row>
        <row r="1863">
          <cell r="F1863">
            <v>173</v>
          </cell>
        </row>
        <row r="1864">
          <cell r="F1864">
            <v>168</v>
          </cell>
        </row>
        <row r="1865">
          <cell r="F1865">
            <v>164</v>
          </cell>
        </row>
        <row r="1866">
          <cell r="F1866">
            <v>179</v>
          </cell>
        </row>
        <row r="1867">
          <cell r="F1867">
            <v>161</v>
          </cell>
        </row>
        <row r="1868">
          <cell r="F1868">
            <v>160</v>
          </cell>
        </row>
        <row r="1869">
          <cell r="F1869">
            <v>170</v>
          </cell>
        </row>
        <row r="1870">
          <cell r="F1870">
            <v>181</v>
          </cell>
        </row>
        <row r="1871">
          <cell r="F1871">
            <v>167</v>
          </cell>
        </row>
        <row r="1872">
          <cell r="F1872">
            <v>173</v>
          </cell>
        </row>
        <row r="1873">
          <cell r="F1873">
            <v>168</v>
          </cell>
        </row>
        <row r="1874">
          <cell r="F1874">
            <v>178</v>
          </cell>
        </row>
        <row r="1875">
          <cell r="F1875">
            <v>165</v>
          </cell>
        </row>
        <row r="1876">
          <cell r="F1876">
            <v>182</v>
          </cell>
        </row>
        <row r="1877">
          <cell r="F1877">
            <v>151</v>
          </cell>
        </row>
        <row r="1878">
          <cell r="F1878">
            <v>163</v>
          </cell>
        </row>
        <row r="1879">
          <cell r="F1879">
            <v>156</v>
          </cell>
        </row>
        <row r="1880">
          <cell r="F1880">
            <v>182</v>
          </cell>
        </row>
        <row r="1881">
          <cell r="F1881">
            <v>174</v>
          </cell>
        </row>
        <row r="1882">
          <cell r="F1882">
            <v>177</v>
          </cell>
        </row>
        <row r="1883">
          <cell r="F1883">
            <v>175</v>
          </cell>
        </row>
        <row r="1884">
          <cell r="F1884">
            <v>167</v>
          </cell>
        </row>
        <row r="1885">
          <cell r="F1885">
            <v>163</v>
          </cell>
        </row>
        <row r="1886">
          <cell r="F1886">
            <v>172</v>
          </cell>
        </row>
        <row r="1887">
          <cell r="F1887">
            <v>143</v>
          </cell>
        </row>
        <row r="1888">
          <cell r="F1888">
            <v>153</v>
          </cell>
        </row>
        <row r="1889">
          <cell r="F1889">
            <v>168</v>
          </cell>
        </row>
        <row r="1890">
          <cell r="F1890">
            <v>176</v>
          </cell>
        </row>
        <row r="1891">
          <cell r="F1891">
            <v>170</v>
          </cell>
        </row>
        <row r="1892">
          <cell r="F1892">
            <v>165</v>
          </cell>
        </row>
        <row r="1893">
          <cell r="F1893">
            <v>180</v>
          </cell>
        </row>
        <row r="1894">
          <cell r="F1894">
            <v>162</v>
          </cell>
        </row>
        <row r="1895">
          <cell r="F1895">
            <v>170</v>
          </cell>
        </row>
        <row r="1896">
          <cell r="F1896">
            <v>168</v>
          </cell>
        </row>
        <row r="1897">
          <cell r="F1897">
            <v>178</v>
          </cell>
        </row>
        <row r="1898">
          <cell r="F1898">
            <v>166</v>
          </cell>
        </row>
        <row r="1899">
          <cell r="F1899">
            <v>169</v>
          </cell>
        </row>
        <row r="1900">
          <cell r="F1900">
            <v>163</v>
          </cell>
        </row>
        <row r="1901">
          <cell r="F1901">
            <v>171</v>
          </cell>
        </row>
        <row r="1902">
          <cell r="F1902">
            <v>172</v>
          </cell>
        </row>
        <row r="1903">
          <cell r="F1903">
            <v>165</v>
          </cell>
        </row>
        <row r="1904">
          <cell r="F1904">
            <v>175</v>
          </cell>
        </row>
        <row r="1905">
          <cell r="F1905">
            <v>163</v>
          </cell>
        </row>
        <row r="1906">
          <cell r="F1906">
            <v>164</v>
          </cell>
        </row>
        <row r="1907">
          <cell r="F1907">
            <v>164</v>
          </cell>
        </row>
        <row r="1908">
          <cell r="F1908">
            <v>170</v>
          </cell>
        </row>
        <row r="1909">
          <cell r="F1909">
            <v>175</v>
          </cell>
        </row>
        <row r="1910">
          <cell r="F1910">
            <v>168</v>
          </cell>
        </row>
        <row r="1911">
          <cell r="F1911">
            <v>173</v>
          </cell>
        </row>
        <row r="1912">
          <cell r="F1912">
            <v>162</v>
          </cell>
        </row>
        <row r="1913">
          <cell r="F1913">
            <v>177</v>
          </cell>
        </row>
        <row r="1914">
          <cell r="F1914">
            <v>168</v>
          </cell>
        </row>
        <row r="1915">
          <cell r="F1915">
            <v>175</v>
          </cell>
        </row>
        <row r="1916">
          <cell r="F1916">
            <v>183</v>
          </cell>
        </row>
        <row r="1917">
          <cell r="F1917">
            <v>165</v>
          </cell>
        </row>
        <row r="1918">
          <cell r="F1918">
            <v>186</v>
          </cell>
        </row>
        <row r="1919">
          <cell r="F1919">
            <v>158</v>
          </cell>
        </row>
        <row r="1920">
          <cell r="F1920">
            <v>167</v>
          </cell>
        </row>
        <row r="1921">
          <cell r="F1921">
            <v>178</v>
          </cell>
        </row>
        <row r="1922">
          <cell r="F1922">
            <v>170</v>
          </cell>
        </row>
        <row r="1923">
          <cell r="F1923">
            <v>180</v>
          </cell>
        </row>
        <row r="1924">
          <cell r="F1924">
            <v>180</v>
          </cell>
        </row>
        <row r="1925">
          <cell r="F1925">
            <v>168</v>
          </cell>
        </row>
        <row r="1926">
          <cell r="F1926">
            <v>163</v>
          </cell>
        </row>
        <row r="1927">
          <cell r="F1927">
            <v>155</v>
          </cell>
        </row>
        <row r="1928">
          <cell r="F1928">
            <v>160</v>
          </cell>
        </row>
        <row r="1929">
          <cell r="F1929">
            <v>175</v>
          </cell>
        </row>
        <row r="1930">
          <cell r="F1930">
            <v>177</v>
          </cell>
        </row>
        <row r="1931">
          <cell r="F1931">
            <v>178</v>
          </cell>
        </row>
        <row r="1932">
          <cell r="F1932">
            <v>170</v>
          </cell>
        </row>
        <row r="1933">
          <cell r="F1933">
            <v>170</v>
          </cell>
        </row>
        <row r="1934">
          <cell r="F1934">
            <v>170</v>
          </cell>
        </row>
        <row r="1935">
          <cell r="F1935">
            <v>168</v>
          </cell>
        </row>
        <row r="1936">
          <cell r="F1936">
            <v>177</v>
          </cell>
        </row>
        <row r="1937">
          <cell r="F1937">
            <v>177</v>
          </cell>
        </row>
        <row r="1938">
          <cell r="F1938">
            <v>190</v>
          </cell>
        </row>
        <row r="1939">
          <cell r="F1939">
            <v>194</v>
          </cell>
        </row>
        <row r="1940">
          <cell r="F1940">
            <v>160</v>
          </cell>
        </row>
        <row r="1941">
          <cell r="F1941">
            <v>166</v>
          </cell>
        </row>
        <row r="1942">
          <cell r="F1942">
            <v>165</v>
          </cell>
        </row>
        <row r="1943">
          <cell r="F1943">
            <v>182</v>
          </cell>
        </row>
        <row r="1944">
          <cell r="F1944">
            <v>173</v>
          </cell>
        </row>
        <row r="1945">
          <cell r="F1945">
            <v>188</v>
          </cell>
        </row>
        <row r="1946">
          <cell r="F1946">
            <v>172</v>
          </cell>
        </row>
        <row r="1947">
          <cell r="F1947">
            <v>175</v>
          </cell>
        </row>
        <row r="1948">
          <cell r="F1948">
            <v>183</v>
          </cell>
        </row>
        <row r="1949">
          <cell r="F1949">
            <v>163</v>
          </cell>
        </row>
        <row r="1950">
          <cell r="F1950">
            <v>180</v>
          </cell>
        </row>
        <row r="1951">
          <cell r="F1951">
            <v>160</v>
          </cell>
        </row>
        <row r="1952">
          <cell r="F1952">
            <v>175</v>
          </cell>
        </row>
        <row r="1953">
          <cell r="F1953">
            <v>161</v>
          </cell>
        </row>
        <row r="1954">
          <cell r="F1954">
            <v>169</v>
          </cell>
        </row>
        <row r="1955">
          <cell r="F1955">
            <v>174</v>
          </cell>
        </row>
        <row r="1956">
          <cell r="F1956">
            <v>168</v>
          </cell>
        </row>
        <row r="1957">
          <cell r="F1957">
            <v>166</v>
          </cell>
        </row>
        <row r="1958">
          <cell r="F1958">
            <v>179</v>
          </cell>
        </row>
        <row r="1959">
          <cell r="F1959">
            <v>175</v>
          </cell>
        </row>
        <row r="1960">
          <cell r="F1960">
            <v>157</v>
          </cell>
        </row>
        <row r="1961">
          <cell r="F1961">
            <v>176</v>
          </cell>
        </row>
        <row r="1962">
          <cell r="F1962">
            <v>166</v>
          </cell>
        </row>
        <row r="1963">
          <cell r="F1963">
            <v>184</v>
          </cell>
        </row>
        <row r="1964">
          <cell r="F1964">
            <v>180</v>
          </cell>
        </row>
        <row r="1965">
          <cell r="F1965">
            <v>166</v>
          </cell>
        </row>
        <row r="1966">
          <cell r="F1966">
            <v>183</v>
          </cell>
        </row>
        <row r="1967">
          <cell r="F1967">
            <v>165</v>
          </cell>
        </row>
        <row r="1968">
          <cell r="F1968">
            <v>169</v>
          </cell>
        </row>
        <row r="1969">
          <cell r="F1969">
            <v>159</v>
          </cell>
        </row>
        <row r="1970">
          <cell r="F1970">
            <v>158</v>
          </cell>
        </row>
        <row r="1971">
          <cell r="F1971">
            <v>153</v>
          </cell>
        </row>
        <row r="1972">
          <cell r="F1972">
            <v>172</v>
          </cell>
        </row>
        <row r="1973">
          <cell r="F1973">
            <v>170</v>
          </cell>
        </row>
        <row r="1974">
          <cell r="F1974">
            <v>167</v>
          </cell>
        </row>
        <row r="1975">
          <cell r="F1975">
            <v>168</v>
          </cell>
        </row>
        <row r="1976">
          <cell r="F1976">
            <v>170</v>
          </cell>
        </row>
        <row r="1977">
          <cell r="F1977">
            <v>173</v>
          </cell>
        </row>
        <row r="1978">
          <cell r="F1978">
            <v>160</v>
          </cell>
        </row>
        <row r="1979">
          <cell r="F1979">
            <v>155</v>
          </cell>
        </row>
        <row r="1980">
          <cell r="F1980">
            <v>166</v>
          </cell>
        </row>
        <row r="1981">
          <cell r="F1981">
            <v>166</v>
          </cell>
        </row>
        <row r="1982">
          <cell r="F1982">
            <v>183</v>
          </cell>
        </row>
        <row r="1983">
          <cell r="F1983">
            <v>153</v>
          </cell>
        </row>
        <row r="1984">
          <cell r="F1984">
            <v>175</v>
          </cell>
        </row>
        <row r="1985">
          <cell r="F1985">
            <v>178</v>
          </cell>
        </row>
        <row r="1986">
          <cell r="F1986">
            <v>168</v>
          </cell>
        </row>
        <row r="1987">
          <cell r="F1987">
            <v>161</v>
          </cell>
        </row>
        <row r="1988">
          <cell r="F1988">
            <v>170</v>
          </cell>
        </row>
        <row r="1989">
          <cell r="F1989">
            <v>180</v>
          </cell>
        </row>
        <row r="1990">
          <cell r="F1990">
            <v>158</v>
          </cell>
        </row>
        <row r="1991">
          <cell r="F1991">
            <v>157</v>
          </cell>
        </row>
        <row r="1992">
          <cell r="F1992">
            <v>157</v>
          </cell>
        </row>
        <row r="1993">
          <cell r="F1993">
            <v>165</v>
          </cell>
        </row>
        <row r="1994">
          <cell r="F1994">
            <v>168</v>
          </cell>
        </row>
        <row r="1995">
          <cell r="F1995">
            <v>170</v>
          </cell>
        </row>
        <row r="1996">
          <cell r="F1996">
            <v>167</v>
          </cell>
        </row>
        <row r="1997">
          <cell r="F1997">
            <v>166</v>
          </cell>
        </row>
        <row r="1998">
          <cell r="F1998">
            <v>163</v>
          </cell>
        </row>
        <row r="1999">
          <cell r="F1999">
            <v>164</v>
          </cell>
        </row>
        <row r="2000">
          <cell r="F2000">
            <v>180</v>
          </cell>
        </row>
        <row r="2001">
          <cell r="F2001">
            <v>162</v>
          </cell>
        </row>
        <row r="2002">
          <cell r="F2002">
            <v>160</v>
          </cell>
        </row>
        <row r="2003">
          <cell r="F2003">
            <v>163</v>
          </cell>
        </row>
        <row r="2004">
          <cell r="F2004">
            <v>178</v>
          </cell>
        </row>
        <row r="2005">
          <cell r="F2005">
            <v>167</v>
          </cell>
        </row>
        <row r="2006">
          <cell r="F2006">
            <v>165</v>
          </cell>
        </row>
        <row r="2007">
          <cell r="F2007">
            <v>165</v>
          </cell>
        </row>
        <row r="2008">
          <cell r="F2008">
            <v>173</v>
          </cell>
        </row>
        <row r="2009">
          <cell r="F2009">
            <v>158</v>
          </cell>
        </row>
        <row r="2010">
          <cell r="F2010">
            <v>165</v>
          </cell>
        </row>
        <row r="2011">
          <cell r="F2011">
            <v>178</v>
          </cell>
        </row>
        <row r="2012">
          <cell r="F2012">
            <v>176</v>
          </cell>
        </row>
        <row r="2013">
          <cell r="F2013">
            <v>166</v>
          </cell>
        </row>
        <row r="2014">
          <cell r="F2014">
            <v>181</v>
          </cell>
        </row>
        <row r="2015">
          <cell r="F2015">
            <v>174</v>
          </cell>
        </row>
        <row r="2016">
          <cell r="F2016">
            <v>171</v>
          </cell>
        </row>
        <row r="2017">
          <cell r="F2017">
            <v>173</v>
          </cell>
        </row>
        <row r="2018">
          <cell r="F2018">
            <v>171</v>
          </cell>
        </row>
        <row r="2019">
          <cell r="F2019">
            <v>163</v>
          </cell>
        </row>
        <row r="2020">
          <cell r="F2020">
            <v>190</v>
          </cell>
        </row>
        <row r="2021">
          <cell r="F2021">
            <v>159</v>
          </cell>
        </row>
        <row r="2022">
          <cell r="F2022">
            <v>160</v>
          </cell>
        </row>
        <row r="2023">
          <cell r="F2023">
            <v>173</v>
          </cell>
        </row>
        <row r="2024">
          <cell r="F2024">
            <v>173</v>
          </cell>
        </row>
        <row r="2025">
          <cell r="F2025">
            <v>180</v>
          </cell>
        </row>
        <row r="2026">
          <cell r="F2026">
            <v>169</v>
          </cell>
        </row>
        <row r="2027">
          <cell r="F2027">
            <v>169</v>
          </cell>
        </row>
        <row r="2028">
          <cell r="F2028">
            <v>180</v>
          </cell>
        </row>
        <row r="2029">
          <cell r="F2029">
            <v>183</v>
          </cell>
        </row>
        <row r="2030">
          <cell r="F2030">
            <v>168</v>
          </cell>
        </row>
        <row r="2031">
          <cell r="F2031">
            <v>177</v>
          </cell>
        </row>
        <row r="2032">
          <cell r="F2032">
            <v>168</v>
          </cell>
        </row>
        <row r="2033">
          <cell r="F2033">
            <v>163</v>
          </cell>
        </row>
        <row r="2034">
          <cell r="F2034">
            <v>179</v>
          </cell>
        </row>
        <row r="2035">
          <cell r="F2035">
            <v>174</v>
          </cell>
        </row>
        <row r="2036">
          <cell r="F2036">
            <v>183</v>
          </cell>
        </row>
        <row r="2037">
          <cell r="F2037">
            <v>172</v>
          </cell>
        </row>
        <row r="2038">
          <cell r="F2038">
            <v>185</v>
          </cell>
        </row>
        <row r="2039">
          <cell r="F2039">
            <v>172</v>
          </cell>
        </row>
        <row r="2040">
          <cell r="F2040">
            <v>183</v>
          </cell>
        </row>
        <row r="2041">
          <cell r="F2041">
            <v>174</v>
          </cell>
        </row>
        <row r="2042">
          <cell r="F2042">
            <v>176</v>
          </cell>
        </row>
        <row r="2043">
          <cell r="F2043">
            <v>167</v>
          </cell>
        </row>
        <row r="2044">
          <cell r="F2044">
            <v>166</v>
          </cell>
        </row>
        <row r="2045">
          <cell r="F2045">
            <v>168</v>
          </cell>
        </row>
        <row r="2046">
          <cell r="F2046">
            <v>178</v>
          </cell>
        </row>
        <row r="2047">
          <cell r="F2047">
            <v>176</v>
          </cell>
        </row>
        <row r="2048">
          <cell r="F2048">
            <v>170</v>
          </cell>
        </row>
        <row r="2049">
          <cell r="F2049">
            <v>162</v>
          </cell>
        </row>
        <row r="2050">
          <cell r="F2050">
            <v>162</v>
          </cell>
        </row>
        <row r="2051">
          <cell r="F2051">
            <v>161</v>
          </cell>
        </row>
        <row r="2052">
          <cell r="F2052">
            <v>167</v>
          </cell>
        </row>
        <row r="2053">
          <cell r="F2053">
            <v>172</v>
          </cell>
        </row>
        <row r="2054">
          <cell r="F2054">
            <v>188</v>
          </cell>
        </row>
        <row r="2055">
          <cell r="F2055">
            <v>185</v>
          </cell>
        </row>
        <row r="2056">
          <cell r="F2056">
            <v>195</v>
          </cell>
        </row>
        <row r="2057">
          <cell r="F2057">
            <v>163</v>
          </cell>
        </row>
        <row r="2058">
          <cell r="F2058">
            <v>184</v>
          </cell>
        </row>
        <row r="2059">
          <cell r="F2059">
            <v>169</v>
          </cell>
        </row>
        <row r="2060">
          <cell r="F2060">
            <v>172</v>
          </cell>
        </row>
        <row r="2061">
          <cell r="F2061">
            <v>175</v>
          </cell>
        </row>
        <row r="2062">
          <cell r="F2062">
            <v>159</v>
          </cell>
        </row>
        <row r="2063">
          <cell r="F2063">
            <v>175</v>
          </cell>
        </row>
        <row r="2064">
          <cell r="F2064">
            <v>170</v>
          </cell>
        </row>
        <row r="2065">
          <cell r="F2065">
            <v>196</v>
          </cell>
        </row>
        <row r="2066">
          <cell r="F2066">
            <v>170</v>
          </cell>
        </row>
        <row r="2067">
          <cell r="F2067">
            <v>161</v>
          </cell>
        </row>
        <row r="2068">
          <cell r="F2068">
            <v>192</v>
          </cell>
        </row>
        <row r="2069">
          <cell r="F2069">
            <v>165</v>
          </cell>
        </row>
        <row r="2070">
          <cell r="F2070">
            <v>170</v>
          </cell>
        </row>
        <row r="2071">
          <cell r="F2071">
            <v>179</v>
          </cell>
        </row>
        <row r="2072">
          <cell r="F2072">
            <v>172</v>
          </cell>
        </row>
        <row r="2073">
          <cell r="F2073">
            <v>164</v>
          </cell>
        </row>
        <row r="2074">
          <cell r="F2074">
            <v>172</v>
          </cell>
        </row>
        <row r="2075">
          <cell r="F2075">
            <v>162</v>
          </cell>
        </row>
        <row r="2076">
          <cell r="F2076">
            <v>184</v>
          </cell>
        </row>
        <row r="2077">
          <cell r="F2077">
            <v>165</v>
          </cell>
        </row>
        <row r="2078">
          <cell r="F2078">
            <v>173</v>
          </cell>
        </row>
        <row r="2079">
          <cell r="F2079">
            <v>150</v>
          </cell>
        </row>
        <row r="2080">
          <cell r="F2080">
            <v>187</v>
          </cell>
        </row>
        <row r="2081">
          <cell r="F2081">
            <v>158</v>
          </cell>
        </row>
        <row r="2082">
          <cell r="F2082">
            <v>176</v>
          </cell>
        </row>
        <row r="2083">
          <cell r="F2083">
            <v>154</v>
          </cell>
        </row>
        <row r="2084">
          <cell r="F2084">
            <v>166</v>
          </cell>
        </row>
        <row r="2085">
          <cell r="F2085">
            <v>150</v>
          </cell>
        </row>
        <row r="2086">
          <cell r="F2086">
            <v>192</v>
          </cell>
        </row>
        <row r="2087">
          <cell r="F2087">
            <v>177</v>
          </cell>
        </row>
        <row r="2088">
          <cell r="F2088">
            <v>163</v>
          </cell>
        </row>
        <row r="2089">
          <cell r="F2089">
            <v>168</v>
          </cell>
        </row>
        <row r="2090">
          <cell r="F2090">
            <v>183</v>
          </cell>
        </row>
        <row r="2091">
          <cell r="F2091">
            <v>165</v>
          </cell>
        </row>
        <row r="2092">
          <cell r="F2092">
            <v>170</v>
          </cell>
        </row>
        <row r="2093">
          <cell r="F2093">
            <v>161</v>
          </cell>
        </row>
        <row r="2094">
          <cell r="F2094">
            <v>178</v>
          </cell>
        </row>
        <row r="2095">
          <cell r="F2095">
            <v>167</v>
          </cell>
        </row>
        <row r="2096">
          <cell r="F2096">
            <v>177</v>
          </cell>
        </row>
        <row r="2097">
          <cell r="F2097">
            <v>165</v>
          </cell>
        </row>
        <row r="2098">
          <cell r="F2098">
            <v>175</v>
          </cell>
        </row>
        <row r="2099">
          <cell r="F2099">
            <v>165</v>
          </cell>
        </row>
        <row r="2100">
          <cell r="F2100">
            <v>160</v>
          </cell>
        </row>
        <row r="2101">
          <cell r="F2101">
            <v>173</v>
          </cell>
        </row>
        <row r="2102">
          <cell r="F2102">
            <v>156</v>
          </cell>
        </row>
        <row r="2103">
          <cell r="F2103">
            <v>170</v>
          </cell>
        </row>
        <row r="2104">
          <cell r="F2104">
            <v>157</v>
          </cell>
        </row>
        <row r="2105">
          <cell r="F2105">
            <v>177</v>
          </cell>
        </row>
        <row r="2106">
          <cell r="F2106">
            <v>170</v>
          </cell>
        </row>
        <row r="2107">
          <cell r="F2107">
            <v>169</v>
          </cell>
        </row>
        <row r="2108">
          <cell r="F2108">
            <v>190</v>
          </cell>
        </row>
        <row r="2109">
          <cell r="F2109">
            <v>160</v>
          </cell>
        </row>
        <row r="2110">
          <cell r="F2110">
            <v>166</v>
          </cell>
        </row>
        <row r="2111">
          <cell r="F2111">
            <v>171</v>
          </cell>
        </row>
        <row r="2112">
          <cell r="F2112">
            <v>171</v>
          </cell>
        </row>
        <row r="2113">
          <cell r="F2113">
            <v>168</v>
          </cell>
        </row>
        <row r="2114">
          <cell r="F2114">
            <v>171</v>
          </cell>
        </row>
        <row r="2115">
          <cell r="F2115">
            <v>174</v>
          </cell>
        </row>
        <row r="2116">
          <cell r="F2116">
            <v>165</v>
          </cell>
        </row>
        <row r="2117">
          <cell r="F2117">
            <v>157</v>
          </cell>
        </row>
        <row r="2118">
          <cell r="F2118">
            <v>178</v>
          </cell>
        </row>
        <row r="2119">
          <cell r="F2119">
            <v>170</v>
          </cell>
        </row>
        <row r="2120">
          <cell r="F2120">
            <v>170</v>
          </cell>
        </row>
        <row r="2121">
          <cell r="F2121">
            <v>168</v>
          </cell>
        </row>
        <row r="2122">
          <cell r="F2122">
            <v>155</v>
          </cell>
        </row>
        <row r="2123">
          <cell r="F2123">
            <v>173</v>
          </cell>
        </row>
        <row r="2124">
          <cell r="F2124">
            <v>166</v>
          </cell>
        </row>
        <row r="2125">
          <cell r="F2125">
            <v>172</v>
          </cell>
        </row>
        <row r="2126">
          <cell r="F2126">
            <v>168</v>
          </cell>
        </row>
        <row r="2127">
          <cell r="F2127">
            <v>176</v>
          </cell>
        </row>
        <row r="2128">
          <cell r="F2128">
            <v>176</v>
          </cell>
        </row>
        <row r="2129">
          <cell r="F2129">
            <v>169</v>
          </cell>
        </row>
        <row r="2130">
          <cell r="F2130">
            <v>181</v>
          </cell>
        </row>
        <row r="2131">
          <cell r="F2131">
            <v>165</v>
          </cell>
        </row>
        <row r="2132">
          <cell r="F2132">
            <v>184</v>
          </cell>
        </row>
        <row r="2133">
          <cell r="F2133">
            <v>183</v>
          </cell>
        </row>
        <row r="2134">
          <cell r="F2134">
            <v>175</v>
          </cell>
        </row>
        <row r="2135">
          <cell r="F2135">
            <v>172</v>
          </cell>
        </row>
        <row r="2136">
          <cell r="F2136">
            <v>154</v>
          </cell>
        </row>
        <row r="2137">
          <cell r="F2137">
            <v>172</v>
          </cell>
        </row>
        <row r="2138">
          <cell r="F2138">
            <v>167</v>
          </cell>
        </row>
        <row r="2139">
          <cell r="F2139">
            <v>167</v>
          </cell>
        </row>
        <row r="2140">
          <cell r="F2140">
            <v>173</v>
          </cell>
        </row>
        <row r="2141">
          <cell r="F2141">
            <v>168</v>
          </cell>
        </row>
        <row r="2142">
          <cell r="F2142">
            <v>164</v>
          </cell>
        </row>
        <row r="2143">
          <cell r="F2143">
            <v>160</v>
          </cell>
        </row>
        <row r="2144">
          <cell r="F2144">
            <v>166</v>
          </cell>
        </row>
        <row r="2145">
          <cell r="F2145">
            <v>159</v>
          </cell>
        </row>
        <row r="2146">
          <cell r="F2146">
            <v>163</v>
          </cell>
        </row>
        <row r="2147">
          <cell r="F2147">
            <v>183</v>
          </cell>
        </row>
        <row r="2148">
          <cell r="F2148">
            <v>169</v>
          </cell>
        </row>
        <row r="2149">
          <cell r="F2149">
            <v>179</v>
          </cell>
        </row>
        <row r="2150">
          <cell r="F2150">
            <v>173</v>
          </cell>
        </row>
        <row r="2151">
          <cell r="F2151">
            <v>165</v>
          </cell>
        </row>
        <row r="2152">
          <cell r="F2152">
            <v>170</v>
          </cell>
        </row>
        <row r="2153">
          <cell r="F2153">
            <v>175</v>
          </cell>
        </row>
        <row r="2154">
          <cell r="F2154">
            <v>172</v>
          </cell>
        </row>
        <row r="2155">
          <cell r="F2155">
            <v>159</v>
          </cell>
        </row>
        <row r="2156">
          <cell r="F2156">
            <v>180</v>
          </cell>
        </row>
        <row r="2157">
          <cell r="F2157">
            <v>180</v>
          </cell>
        </row>
        <row r="2158">
          <cell r="F2158">
            <v>180</v>
          </cell>
        </row>
        <row r="2159">
          <cell r="F2159">
            <v>168</v>
          </cell>
        </row>
        <row r="2160">
          <cell r="F2160">
            <v>169</v>
          </cell>
        </row>
        <row r="2161">
          <cell r="F2161">
            <v>180</v>
          </cell>
        </row>
        <row r="2162">
          <cell r="F2162">
            <v>171</v>
          </cell>
        </row>
        <row r="2163">
          <cell r="F2163">
            <v>164</v>
          </cell>
        </row>
        <row r="2164">
          <cell r="F2164">
            <v>180</v>
          </cell>
        </row>
        <row r="2165">
          <cell r="F2165">
            <v>160</v>
          </cell>
        </row>
        <row r="2166">
          <cell r="F2166">
            <v>174</v>
          </cell>
        </row>
        <row r="2167">
          <cell r="F2167">
            <v>170</v>
          </cell>
        </row>
        <row r="2168">
          <cell r="F2168">
            <v>192</v>
          </cell>
        </row>
        <row r="2169">
          <cell r="F2169">
            <v>170</v>
          </cell>
        </row>
        <row r="2170">
          <cell r="F2170">
            <v>172</v>
          </cell>
        </row>
        <row r="2171">
          <cell r="F2171">
            <v>155</v>
          </cell>
        </row>
        <row r="2172">
          <cell r="F2172">
            <v>180</v>
          </cell>
        </row>
        <row r="2173">
          <cell r="F2173">
            <v>163</v>
          </cell>
        </row>
        <row r="2174">
          <cell r="F2174">
            <v>163</v>
          </cell>
        </row>
        <row r="2175">
          <cell r="F2175">
            <v>168</v>
          </cell>
        </row>
        <row r="2176">
          <cell r="F2176">
            <v>165</v>
          </cell>
        </row>
        <row r="2177">
          <cell r="F2177">
            <v>167</v>
          </cell>
        </row>
        <row r="2178">
          <cell r="F2178">
            <v>176</v>
          </cell>
        </row>
        <row r="2179">
          <cell r="F2179">
            <v>177</v>
          </cell>
        </row>
        <row r="2180">
          <cell r="F2180">
            <v>193</v>
          </cell>
        </row>
        <row r="2181">
          <cell r="F2181">
            <v>163</v>
          </cell>
        </row>
        <row r="2182">
          <cell r="F2182">
            <v>163</v>
          </cell>
        </row>
        <row r="2183">
          <cell r="F2183">
            <v>158</v>
          </cell>
        </row>
        <row r="2184">
          <cell r="F2184">
            <v>186</v>
          </cell>
        </row>
        <row r="2185">
          <cell r="F2185">
            <v>183</v>
          </cell>
        </row>
        <row r="2186">
          <cell r="F2186">
            <v>164</v>
          </cell>
        </row>
        <row r="2187">
          <cell r="F2187">
            <v>162</v>
          </cell>
        </row>
        <row r="2188">
          <cell r="F2188">
            <v>169</v>
          </cell>
        </row>
        <row r="2189">
          <cell r="F2189">
            <v>184</v>
          </cell>
        </row>
        <row r="2190">
          <cell r="F2190">
            <v>170</v>
          </cell>
        </row>
        <row r="2191">
          <cell r="F2191">
            <v>161</v>
          </cell>
        </row>
        <row r="2192">
          <cell r="F2192">
            <v>178</v>
          </cell>
        </row>
        <row r="2193">
          <cell r="F2193">
            <v>158</v>
          </cell>
        </row>
        <row r="2194">
          <cell r="F2194">
            <v>178</v>
          </cell>
        </row>
        <row r="2195">
          <cell r="F2195">
            <v>169</v>
          </cell>
        </row>
        <row r="2196">
          <cell r="F2196">
            <v>174</v>
          </cell>
        </row>
        <row r="2197">
          <cell r="F2197">
            <v>176</v>
          </cell>
        </row>
        <row r="2198">
          <cell r="F2198">
            <v>184</v>
          </cell>
        </row>
        <row r="2199">
          <cell r="F2199">
            <v>172</v>
          </cell>
        </row>
        <row r="2200">
          <cell r="F2200">
            <v>173</v>
          </cell>
        </row>
        <row r="2201">
          <cell r="F2201">
            <v>162</v>
          </cell>
        </row>
        <row r="2202">
          <cell r="F2202">
            <v>168</v>
          </cell>
        </row>
        <row r="2203">
          <cell r="F2203">
            <v>193</v>
          </cell>
        </row>
        <row r="2204">
          <cell r="F2204">
            <v>171</v>
          </cell>
        </row>
        <row r="2205">
          <cell r="F2205">
            <v>164</v>
          </cell>
        </row>
        <row r="2206">
          <cell r="F2206">
            <v>173</v>
          </cell>
        </row>
        <row r="2207">
          <cell r="F2207">
            <v>163</v>
          </cell>
        </row>
        <row r="2208">
          <cell r="F2208">
            <v>168</v>
          </cell>
        </row>
        <row r="2209">
          <cell r="F2209">
            <v>163</v>
          </cell>
        </row>
        <row r="2210">
          <cell r="F2210">
            <v>167</v>
          </cell>
        </row>
        <row r="2211">
          <cell r="F2211">
            <v>167</v>
          </cell>
        </row>
        <row r="2212">
          <cell r="F2212">
            <v>178</v>
          </cell>
        </row>
        <row r="2213">
          <cell r="F2213">
            <v>172</v>
          </cell>
        </row>
        <row r="2214">
          <cell r="F2214">
            <v>170</v>
          </cell>
        </row>
        <row r="2215">
          <cell r="F2215">
            <v>180</v>
          </cell>
        </row>
        <row r="2216">
          <cell r="F2216">
            <v>163</v>
          </cell>
        </row>
        <row r="2217">
          <cell r="F2217">
            <v>175</v>
          </cell>
        </row>
        <row r="2218">
          <cell r="F2218">
            <v>183</v>
          </cell>
        </row>
        <row r="2219">
          <cell r="F2219">
            <v>168</v>
          </cell>
        </row>
        <row r="2220">
          <cell r="F2220">
            <v>186</v>
          </cell>
        </row>
        <row r="2221">
          <cell r="F2221">
            <v>180</v>
          </cell>
        </row>
        <row r="2222">
          <cell r="F2222">
            <v>172</v>
          </cell>
        </row>
        <row r="2223">
          <cell r="F2223">
            <v>190</v>
          </cell>
        </row>
        <row r="2224">
          <cell r="F2224">
            <v>172</v>
          </cell>
        </row>
        <row r="2225">
          <cell r="F2225">
            <v>175</v>
          </cell>
        </row>
        <row r="2226">
          <cell r="F2226">
            <v>155</v>
          </cell>
        </row>
        <row r="2227">
          <cell r="F2227">
            <v>165</v>
          </cell>
        </row>
        <row r="2228">
          <cell r="F2228">
            <v>173</v>
          </cell>
        </row>
        <row r="2229">
          <cell r="F2229">
            <v>173</v>
          </cell>
        </row>
        <row r="2230">
          <cell r="F2230">
            <v>183</v>
          </cell>
        </row>
        <row r="2231">
          <cell r="F2231">
            <v>163</v>
          </cell>
        </row>
        <row r="2232">
          <cell r="F2232">
            <v>168</v>
          </cell>
        </row>
        <row r="2233">
          <cell r="F2233">
            <v>171</v>
          </cell>
        </row>
        <row r="2234">
          <cell r="F2234">
            <v>183</v>
          </cell>
        </row>
        <row r="2235">
          <cell r="F2235">
            <v>173</v>
          </cell>
        </row>
        <row r="2236">
          <cell r="F2236">
            <v>178</v>
          </cell>
        </row>
        <row r="2237">
          <cell r="F2237">
            <v>168</v>
          </cell>
        </row>
        <row r="2238">
          <cell r="F2238">
            <v>179</v>
          </cell>
        </row>
        <row r="2239">
          <cell r="F2239">
            <v>173</v>
          </cell>
        </row>
        <row r="2240">
          <cell r="F2240">
            <v>164</v>
          </cell>
        </row>
        <row r="2241">
          <cell r="F2241">
            <v>170</v>
          </cell>
        </row>
        <row r="2242">
          <cell r="F2242">
            <v>161</v>
          </cell>
        </row>
        <row r="2243">
          <cell r="F2243">
            <v>168</v>
          </cell>
        </row>
        <row r="2244">
          <cell r="F2244">
            <v>178</v>
          </cell>
        </row>
        <row r="2245">
          <cell r="F2245">
            <v>178</v>
          </cell>
        </row>
        <row r="2246">
          <cell r="F2246">
            <v>173</v>
          </cell>
        </row>
        <row r="2247">
          <cell r="F2247">
            <v>175</v>
          </cell>
        </row>
        <row r="2248">
          <cell r="F2248">
            <v>173</v>
          </cell>
        </row>
        <row r="2249">
          <cell r="F2249">
            <v>170</v>
          </cell>
        </row>
        <row r="2250">
          <cell r="F2250">
            <v>166</v>
          </cell>
        </row>
        <row r="2251">
          <cell r="F2251">
            <v>163</v>
          </cell>
        </row>
        <row r="2252">
          <cell r="F2252">
            <v>154</v>
          </cell>
        </row>
        <row r="2253">
          <cell r="F2253">
            <v>170</v>
          </cell>
        </row>
        <row r="2254">
          <cell r="F2254">
            <v>167</v>
          </cell>
        </row>
        <row r="2255">
          <cell r="F2255">
            <v>172</v>
          </cell>
        </row>
        <row r="2256">
          <cell r="F2256">
            <v>164</v>
          </cell>
        </row>
        <row r="2257">
          <cell r="F2257">
            <v>157</v>
          </cell>
        </row>
        <row r="2258">
          <cell r="F2258">
            <v>159</v>
          </cell>
        </row>
        <row r="2259">
          <cell r="F2259">
            <v>178</v>
          </cell>
        </row>
        <row r="2260">
          <cell r="F2260">
            <v>173</v>
          </cell>
        </row>
        <row r="2261">
          <cell r="F2261">
            <v>182</v>
          </cell>
        </row>
        <row r="2262">
          <cell r="F2262">
            <v>174</v>
          </cell>
        </row>
        <row r="2263">
          <cell r="F2263">
            <v>169</v>
          </cell>
        </row>
        <row r="2264">
          <cell r="F2264">
            <v>159</v>
          </cell>
        </row>
        <row r="2265">
          <cell r="F2265">
            <v>179</v>
          </cell>
        </row>
        <row r="2266">
          <cell r="F2266">
            <v>160</v>
          </cell>
        </row>
        <row r="2267">
          <cell r="F2267">
            <v>165</v>
          </cell>
        </row>
        <row r="2268">
          <cell r="F2268">
            <v>176</v>
          </cell>
        </row>
        <row r="2269">
          <cell r="F2269">
            <v>160</v>
          </cell>
        </row>
        <row r="2270">
          <cell r="F2270">
            <v>152</v>
          </cell>
        </row>
        <row r="2271">
          <cell r="F2271">
            <v>170</v>
          </cell>
        </row>
        <row r="2272">
          <cell r="F2272">
            <v>169</v>
          </cell>
        </row>
        <row r="2273">
          <cell r="F2273">
            <v>175</v>
          </cell>
        </row>
        <row r="2274">
          <cell r="F2274">
            <v>165</v>
          </cell>
        </row>
        <row r="2275">
          <cell r="F2275">
            <v>183</v>
          </cell>
        </row>
        <row r="2276">
          <cell r="F2276">
            <v>171</v>
          </cell>
        </row>
        <row r="2277">
          <cell r="F2277">
            <v>168</v>
          </cell>
        </row>
        <row r="2278">
          <cell r="F2278">
            <v>185</v>
          </cell>
        </row>
        <row r="2279">
          <cell r="F2279">
            <v>163</v>
          </cell>
        </row>
        <row r="2280">
          <cell r="F2280">
            <v>159</v>
          </cell>
        </row>
        <row r="2281">
          <cell r="F2281">
            <v>178</v>
          </cell>
        </row>
        <row r="2282">
          <cell r="F2282">
            <v>188</v>
          </cell>
        </row>
        <row r="2283">
          <cell r="F2283">
            <v>178</v>
          </cell>
        </row>
        <row r="2284">
          <cell r="F2284">
            <v>193</v>
          </cell>
        </row>
        <row r="2285">
          <cell r="F2285">
            <v>165</v>
          </cell>
        </row>
        <row r="2286">
          <cell r="F2286">
            <v>167</v>
          </cell>
        </row>
        <row r="2287">
          <cell r="F2287">
            <v>150</v>
          </cell>
        </row>
        <row r="2288">
          <cell r="F2288">
            <v>174</v>
          </cell>
        </row>
        <row r="2289">
          <cell r="F2289">
            <v>178</v>
          </cell>
        </row>
        <row r="2290">
          <cell r="F2290">
            <v>161</v>
          </cell>
        </row>
        <row r="2291">
          <cell r="F2291">
            <v>188</v>
          </cell>
        </row>
        <row r="2292">
          <cell r="F2292">
            <v>163</v>
          </cell>
        </row>
        <row r="2293">
          <cell r="F2293">
            <v>178</v>
          </cell>
        </row>
        <row r="2294">
          <cell r="F2294">
            <v>175</v>
          </cell>
        </row>
        <row r="2295">
          <cell r="F2295">
            <v>180</v>
          </cell>
        </row>
        <row r="2296">
          <cell r="F2296">
            <v>170</v>
          </cell>
        </row>
        <row r="2297">
          <cell r="F2297">
            <v>178</v>
          </cell>
        </row>
        <row r="2298">
          <cell r="F2298">
            <v>167</v>
          </cell>
        </row>
        <row r="2299">
          <cell r="F2299">
            <v>170</v>
          </cell>
        </row>
        <row r="2300">
          <cell r="F2300">
            <v>162</v>
          </cell>
        </row>
        <row r="2301">
          <cell r="F2301">
            <v>173</v>
          </cell>
        </row>
        <row r="2302">
          <cell r="F2302">
            <v>164</v>
          </cell>
        </row>
        <row r="2303">
          <cell r="F2303">
            <v>180</v>
          </cell>
        </row>
        <row r="2304">
          <cell r="F2304">
            <v>177</v>
          </cell>
        </row>
        <row r="2305">
          <cell r="F2305">
            <v>182</v>
          </cell>
        </row>
        <row r="2306">
          <cell r="F2306">
            <v>191</v>
          </cell>
        </row>
        <row r="2307">
          <cell r="F2307">
            <v>183</v>
          </cell>
        </row>
        <row r="2308">
          <cell r="F2308">
            <v>167</v>
          </cell>
        </row>
        <row r="2309">
          <cell r="F2309">
            <v>183</v>
          </cell>
        </row>
        <row r="2310">
          <cell r="F2310">
            <v>177</v>
          </cell>
        </row>
        <row r="2311">
          <cell r="F2311">
            <v>169</v>
          </cell>
        </row>
        <row r="2312">
          <cell r="F2312">
            <v>164</v>
          </cell>
        </row>
        <row r="2313">
          <cell r="F2313">
            <v>165</v>
          </cell>
        </row>
        <row r="2314">
          <cell r="F2314">
            <v>171</v>
          </cell>
        </row>
        <row r="2315">
          <cell r="F2315">
            <v>183</v>
          </cell>
        </row>
        <row r="2316">
          <cell r="F2316">
            <v>173</v>
          </cell>
        </row>
        <row r="2317">
          <cell r="F2317">
            <v>180</v>
          </cell>
        </row>
        <row r="2318">
          <cell r="F2318">
            <v>165</v>
          </cell>
        </row>
        <row r="2319">
          <cell r="F2319">
            <v>160</v>
          </cell>
        </row>
        <row r="2320">
          <cell r="F2320">
            <v>162</v>
          </cell>
        </row>
        <row r="2321">
          <cell r="F2321">
            <v>175</v>
          </cell>
        </row>
        <row r="2322">
          <cell r="F2322">
            <v>179</v>
          </cell>
        </row>
        <row r="2323">
          <cell r="F2323">
            <v>175</v>
          </cell>
        </row>
        <row r="2324">
          <cell r="F2324">
            <v>168</v>
          </cell>
        </row>
        <row r="2325">
          <cell r="F2325">
            <v>167</v>
          </cell>
        </row>
        <row r="2326">
          <cell r="F2326">
            <v>182</v>
          </cell>
        </row>
        <row r="2327">
          <cell r="F2327">
            <v>160</v>
          </cell>
        </row>
        <row r="2328">
          <cell r="F2328">
            <v>150</v>
          </cell>
        </row>
        <row r="2329">
          <cell r="F2329">
            <v>169</v>
          </cell>
        </row>
        <row r="2330">
          <cell r="F2330">
            <v>182</v>
          </cell>
        </row>
        <row r="2331">
          <cell r="F2331">
            <v>163</v>
          </cell>
        </row>
        <row r="2332">
          <cell r="F2332">
            <v>173</v>
          </cell>
        </row>
        <row r="2333">
          <cell r="F2333">
            <v>157</v>
          </cell>
        </row>
        <row r="2334">
          <cell r="F2334">
            <v>155</v>
          </cell>
        </row>
        <row r="2335">
          <cell r="F2335">
            <v>161</v>
          </cell>
        </row>
        <row r="2336">
          <cell r="F2336">
            <v>168</v>
          </cell>
        </row>
        <row r="2337">
          <cell r="F2337">
            <v>172</v>
          </cell>
        </row>
        <row r="2338">
          <cell r="F2338">
            <v>185</v>
          </cell>
        </row>
        <row r="2339">
          <cell r="F2339">
            <v>153</v>
          </cell>
        </row>
        <row r="2340">
          <cell r="F2340">
            <v>153</v>
          </cell>
        </row>
        <row r="2341">
          <cell r="F2341">
            <v>153</v>
          </cell>
        </row>
        <row r="2342">
          <cell r="F2342">
            <v>170</v>
          </cell>
        </row>
        <row r="2343">
          <cell r="F2343">
            <v>163</v>
          </cell>
        </row>
        <row r="2344">
          <cell r="F2344">
            <v>160</v>
          </cell>
        </row>
        <row r="2345">
          <cell r="F2345">
            <v>179</v>
          </cell>
        </row>
        <row r="2346">
          <cell r="F2346">
            <v>165</v>
          </cell>
        </row>
        <row r="2347">
          <cell r="F2347">
            <v>167</v>
          </cell>
        </row>
        <row r="2348">
          <cell r="F2348">
            <v>156</v>
          </cell>
        </row>
        <row r="2349">
          <cell r="F2349">
            <v>161</v>
          </cell>
        </row>
        <row r="2350">
          <cell r="F2350">
            <v>179</v>
          </cell>
        </row>
        <row r="2351">
          <cell r="F2351">
            <v>160</v>
          </cell>
        </row>
        <row r="2352">
          <cell r="F2352">
            <v>150</v>
          </cell>
        </row>
        <row r="2353">
          <cell r="F2353">
            <v>169</v>
          </cell>
        </row>
        <row r="2354">
          <cell r="F2354">
            <v>175</v>
          </cell>
        </row>
        <row r="2355">
          <cell r="F2355">
            <v>163</v>
          </cell>
        </row>
        <row r="2356">
          <cell r="F2356">
            <v>175</v>
          </cell>
        </row>
        <row r="2357">
          <cell r="F2357">
            <v>163</v>
          </cell>
        </row>
        <row r="2358">
          <cell r="F2358">
            <v>164</v>
          </cell>
        </row>
        <row r="2359">
          <cell r="F2359">
            <v>155</v>
          </cell>
        </row>
        <row r="2360">
          <cell r="F2360">
            <v>161</v>
          </cell>
        </row>
        <row r="2361">
          <cell r="F2361">
            <v>187</v>
          </cell>
        </row>
        <row r="2362">
          <cell r="F2362">
            <v>165</v>
          </cell>
        </row>
        <row r="2363">
          <cell r="F2363">
            <v>159</v>
          </cell>
        </row>
        <row r="2364">
          <cell r="F2364">
            <v>174</v>
          </cell>
        </row>
        <row r="2365">
          <cell r="F2365">
            <v>192</v>
          </cell>
        </row>
        <row r="2366">
          <cell r="F2366">
            <v>188</v>
          </cell>
        </row>
        <row r="2367">
          <cell r="F2367">
            <v>168</v>
          </cell>
        </row>
        <row r="2368">
          <cell r="F2368">
            <v>161</v>
          </cell>
        </row>
        <row r="2369">
          <cell r="F2369">
            <v>193</v>
          </cell>
        </row>
        <row r="2370">
          <cell r="F2370">
            <v>178</v>
          </cell>
        </row>
        <row r="2371">
          <cell r="F2371">
            <v>182</v>
          </cell>
        </row>
        <row r="2372">
          <cell r="F2372">
            <v>187</v>
          </cell>
        </row>
        <row r="2373">
          <cell r="F2373">
            <v>164</v>
          </cell>
        </row>
        <row r="2374">
          <cell r="F2374">
            <v>163</v>
          </cell>
        </row>
        <row r="2375">
          <cell r="F2375">
            <v>185</v>
          </cell>
        </row>
        <row r="2376">
          <cell r="F2376">
            <v>165</v>
          </cell>
        </row>
        <row r="2377">
          <cell r="F2377">
            <v>178</v>
          </cell>
        </row>
        <row r="2378">
          <cell r="F2378">
            <v>179</v>
          </cell>
        </row>
        <row r="2379">
          <cell r="F2379">
            <v>174</v>
          </cell>
        </row>
        <row r="2380">
          <cell r="F2380">
            <v>183</v>
          </cell>
        </row>
        <row r="2381">
          <cell r="F2381">
            <v>184</v>
          </cell>
        </row>
        <row r="2382">
          <cell r="F2382">
            <v>178</v>
          </cell>
        </row>
        <row r="2383">
          <cell r="F2383">
            <v>165</v>
          </cell>
        </row>
        <row r="2384">
          <cell r="F2384">
            <v>170</v>
          </cell>
        </row>
        <row r="2385">
          <cell r="F2385">
            <v>162</v>
          </cell>
        </row>
        <row r="2386">
          <cell r="F2386">
            <v>163</v>
          </cell>
        </row>
        <row r="2387">
          <cell r="F2387">
            <v>173</v>
          </cell>
        </row>
        <row r="2388">
          <cell r="F2388">
            <v>173</v>
          </cell>
        </row>
        <row r="2389">
          <cell r="F2389">
            <v>173</v>
          </cell>
        </row>
        <row r="2390">
          <cell r="F2390">
            <v>168</v>
          </cell>
        </row>
        <row r="2391">
          <cell r="F2391">
            <v>165</v>
          </cell>
        </row>
        <row r="2392">
          <cell r="F2392">
            <v>176</v>
          </cell>
        </row>
        <row r="2393">
          <cell r="F2393">
            <v>158</v>
          </cell>
        </row>
        <row r="2394">
          <cell r="F2394">
            <v>170</v>
          </cell>
        </row>
        <row r="2395">
          <cell r="F2395">
            <v>173</v>
          </cell>
        </row>
        <row r="2396">
          <cell r="F2396">
            <v>158</v>
          </cell>
        </row>
        <row r="2397">
          <cell r="F2397">
            <v>170</v>
          </cell>
        </row>
        <row r="2398">
          <cell r="F2398">
            <v>168</v>
          </cell>
        </row>
        <row r="2399">
          <cell r="F2399">
            <v>153</v>
          </cell>
        </row>
        <row r="2400">
          <cell r="F2400">
            <v>174</v>
          </cell>
        </row>
        <row r="2401">
          <cell r="F2401">
            <v>166</v>
          </cell>
        </row>
        <row r="2402">
          <cell r="F2402">
            <v>159</v>
          </cell>
        </row>
        <row r="2403">
          <cell r="F2403">
            <v>165</v>
          </cell>
        </row>
        <row r="2404">
          <cell r="F2404">
            <v>167</v>
          </cell>
        </row>
        <row r="2405">
          <cell r="F2405">
            <v>166</v>
          </cell>
        </row>
        <row r="2406">
          <cell r="F2406">
            <v>170</v>
          </cell>
        </row>
        <row r="2407">
          <cell r="F2407">
            <v>174</v>
          </cell>
        </row>
        <row r="2408">
          <cell r="F2408">
            <v>175</v>
          </cell>
        </row>
        <row r="2409">
          <cell r="F2409">
            <v>170</v>
          </cell>
        </row>
        <row r="2410">
          <cell r="F2410">
            <v>173</v>
          </cell>
        </row>
        <row r="2411">
          <cell r="F2411">
            <v>178</v>
          </cell>
        </row>
        <row r="2412">
          <cell r="F2412">
            <v>173</v>
          </cell>
        </row>
        <row r="2413">
          <cell r="F2413">
            <v>168</v>
          </cell>
        </row>
        <row r="2414">
          <cell r="F2414">
            <v>181</v>
          </cell>
        </row>
        <row r="2415">
          <cell r="F2415">
            <v>180</v>
          </cell>
        </row>
        <row r="2416">
          <cell r="F2416">
            <v>177</v>
          </cell>
        </row>
        <row r="2417">
          <cell r="F2417">
            <v>184</v>
          </cell>
        </row>
        <row r="2418">
          <cell r="F2418">
            <v>172</v>
          </cell>
        </row>
        <row r="2419">
          <cell r="F2419">
            <v>186</v>
          </cell>
        </row>
        <row r="2420">
          <cell r="F2420">
            <v>160</v>
          </cell>
        </row>
        <row r="2421">
          <cell r="F2421">
            <v>162</v>
          </cell>
        </row>
        <row r="2422">
          <cell r="F2422">
            <v>181</v>
          </cell>
        </row>
        <row r="2423">
          <cell r="F2423">
            <v>173</v>
          </cell>
        </row>
        <row r="2424">
          <cell r="F2424">
            <v>170</v>
          </cell>
        </row>
        <row r="2425">
          <cell r="F2425">
            <v>172</v>
          </cell>
        </row>
        <row r="2426">
          <cell r="F2426">
            <v>173</v>
          </cell>
        </row>
        <row r="2427">
          <cell r="F2427">
            <v>169</v>
          </cell>
        </row>
        <row r="2428">
          <cell r="F2428">
            <v>186</v>
          </cell>
        </row>
        <row r="2429">
          <cell r="F2429">
            <v>168</v>
          </cell>
        </row>
        <row r="2430">
          <cell r="F2430">
            <v>163</v>
          </cell>
        </row>
        <row r="2431">
          <cell r="F2431">
            <v>169</v>
          </cell>
        </row>
        <row r="2432">
          <cell r="F2432">
            <v>178</v>
          </cell>
        </row>
        <row r="2433">
          <cell r="F2433">
            <v>169</v>
          </cell>
        </row>
        <row r="2434">
          <cell r="F2434">
            <v>162</v>
          </cell>
        </row>
        <row r="2435">
          <cell r="F2435">
            <v>165</v>
          </cell>
        </row>
        <row r="2436">
          <cell r="F2436">
            <v>158</v>
          </cell>
        </row>
        <row r="2437">
          <cell r="F2437">
            <v>157</v>
          </cell>
        </row>
        <row r="2438">
          <cell r="F2438">
            <v>167</v>
          </cell>
        </row>
        <row r="2439">
          <cell r="F2439">
            <v>166</v>
          </cell>
        </row>
        <row r="2440">
          <cell r="F2440">
            <v>164</v>
          </cell>
        </row>
        <row r="2441">
          <cell r="F2441">
            <v>164</v>
          </cell>
        </row>
        <row r="2442">
          <cell r="F2442">
            <v>173</v>
          </cell>
        </row>
        <row r="2443">
          <cell r="F2443">
            <v>160</v>
          </cell>
        </row>
        <row r="2444">
          <cell r="F2444">
            <v>183</v>
          </cell>
        </row>
        <row r="2445">
          <cell r="F2445">
            <v>168</v>
          </cell>
        </row>
        <row r="2446">
          <cell r="F2446">
            <v>183</v>
          </cell>
        </row>
        <row r="2447">
          <cell r="F2447">
            <v>172</v>
          </cell>
        </row>
        <row r="2448">
          <cell r="F2448">
            <v>157</v>
          </cell>
        </row>
        <row r="2449">
          <cell r="F2449">
            <v>169</v>
          </cell>
        </row>
        <row r="2450">
          <cell r="F2450">
            <v>163</v>
          </cell>
        </row>
        <row r="2451">
          <cell r="F2451">
            <v>175</v>
          </cell>
        </row>
        <row r="2452">
          <cell r="F2452">
            <v>181</v>
          </cell>
        </row>
        <row r="2453">
          <cell r="F2453">
            <v>164</v>
          </cell>
        </row>
        <row r="2454">
          <cell r="F2454">
            <v>179</v>
          </cell>
        </row>
        <row r="2455">
          <cell r="F2455">
            <v>166</v>
          </cell>
        </row>
        <row r="2456">
          <cell r="F2456">
            <v>158</v>
          </cell>
        </row>
        <row r="2457">
          <cell r="F2457">
            <v>170</v>
          </cell>
        </row>
        <row r="2458">
          <cell r="F2458">
            <v>169</v>
          </cell>
        </row>
        <row r="2459">
          <cell r="F2459">
            <v>175</v>
          </cell>
        </row>
        <row r="2460">
          <cell r="F2460">
            <v>155</v>
          </cell>
        </row>
        <row r="2461">
          <cell r="F2461">
            <v>172</v>
          </cell>
        </row>
        <row r="2462">
          <cell r="F2462">
            <v>184</v>
          </cell>
        </row>
        <row r="2463">
          <cell r="F2463">
            <v>173</v>
          </cell>
        </row>
        <row r="2464">
          <cell r="F2464">
            <v>173</v>
          </cell>
        </row>
        <row r="2465">
          <cell r="F2465">
            <v>167</v>
          </cell>
        </row>
        <row r="2466">
          <cell r="F2466">
            <v>165</v>
          </cell>
        </row>
        <row r="2467">
          <cell r="F2467">
            <v>173</v>
          </cell>
        </row>
        <row r="2468">
          <cell r="F2468">
            <v>176</v>
          </cell>
        </row>
        <row r="2469">
          <cell r="F2469">
            <v>174</v>
          </cell>
        </row>
        <row r="2470">
          <cell r="F2470">
            <v>169</v>
          </cell>
        </row>
        <row r="2471">
          <cell r="F2471">
            <v>178</v>
          </cell>
        </row>
        <row r="2472">
          <cell r="F2472">
            <v>159</v>
          </cell>
        </row>
        <row r="2473">
          <cell r="F2473">
            <v>165</v>
          </cell>
        </row>
        <row r="2474">
          <cell r="F2474">
            <v>180</v>
          </cell>
        </row>
        <row r="2475">
          <cell r="F2475">
            <v>184</v>
          </cell>
        </row>
        <row r="2476">
          <cell r="F2476">
            <v>187</v>
          </cell>
        </row>
        <row r="2477">
          <cell r="F2477">
            <v>150</v>
          </cell>
        </row>
        <row r="2478">
          <cell r="F2478">
            <v>191</v>
          </cell>
        </row>
        <row r="2479">
          <cell r="F2479">
            <v>190</v>
          </cell>
        </row>
        <row r="2480">
          <cell r="F2480">
            <v>160</v>
          </cell>
        </row>
        <row r="2481">
          <cell r="F2481">
            <v>167</v>
          </cell>
        </row>
        <row r="2482">
          <cell r="F2482">
            <v>184</v>
          </cell>
        </row>
        <row r="2483">
          <cell r="F2483">
            <v>173</v>
          </cell>
        </row>
        <row r="2484">
          <cell r="F2484">
            <v>178</v>
          </cell>
        </row>
        <row r="2485">
          <cell r="F2485">
            <v>173</v>
          </cell>
        </row>
        <row r="2486">
          <cell r="F2486">
            <v>172</v>
          </cell>
        </row>
        <row r="2487">
          <cell r="F2487">
            <v>157</v>
          </cell>
        </row>
        <row r="2488">
          <cell r="F2488">
            <v>170</v>
          </cell>
        </row>
        <row r="2489">
          <cell r="F2489">
            <v>191</v>
          </cell>
        </row>
        <row r="2490">
          <cell r="F2490">
            <v>185</v>
          </cell>
        </row>
        <row r="2491">
          <cell r="F2491">
            <v>178</v>
          </cell>
        </row>
        <row r="2492">
          <cell r="F2492">
            <v>160</v>
          </cell>
        </row>
        <row r="2493">
          <cell r="F2493">
            <v>173</v>
          </cell>
        </row>
        <row r="2494">
          <cell r="F2494">
            <v>179</v>
          </cell>
        </row>
        <row r="2495">
          <cell r="F2495">
            <v>161</v>
          </cell>
        </row>
        <row r="2496">
          <cell r="F2496">
            <v>168</v>
          </cell>
        </row>
        <row r="2497">
          <cell r="F2497">
            <v>171</v>
          </cell>
        </row>
        <row r="2498">
          <cell r="F2498">
            <v>181</v>
          </cell>
        </row>
        <row r="2499">
          <cell r="F2499">
            <v>175</v>
          </cell>
        </row>
        <row r="2500">
          <cell r="F2500">
            <v>168</v>
          </cell>
        </row>
        <row r="2501">
          <cell r="F2501">
            <v>168</v>
          </cell>
        </row>
        <row r="2502">
          <cell r="F2502">
            <v>172</v>
          </cell>
        </row>
        <row r="2503">
          <cell r="F2503">
            <v>161</v>
          </cell>
        </row>
        <row r="2504">
          <cell r="F2504">
            <v>168</v>
          </cell>
        </row>
        <row r="2505">
          <cell r="F2505">
            <v>190</v>
          </cell>
        </row>
        <row r="2506">
          <cell r="F2506">
            <v>170</v>
          </cell>
        </row>
        <row r="2507">
          <cell r="F2507">
            <v>186</v>
          </cell>
        </row>
        <row r="2508">
          <cell r="F2508">
            <v>185</v>
          </cell>
        </row>
        <row r="2509">
          <cell r="F2509">
            <v>164</v>
          </cell>
        </row>
        <row r="2510">
          <cell r="F2510">
            <v>169</v>
          </cell>
        </row>
        <row r="2511">
          <cell r="F2511">
            <v>170</v>
          </cell>
        </row>
        <row r="2512">
          <cell r="F2512">
            <v>167</v>
          </cell>
        </row>
        <row r="2513">
          <cell r="F2513">
            <v>175</v>
          </cell>
        </row>
        <row r="2514">
          <cell r="F2514">
            <v>172</v>
          </cell>
        </row>
        <row r="2515">
          <cell r="F2515">
            <v>173</v>
          </cell>
        </row>
        <row r="2516">
          <cell r="F2516">
            <v>160</v>
          </cell>
        </row>
        <row r="2517">
          <cell r="F2517">
            <v>175</v>
          </cell>
        </row>
        <row r="2518">
          <cell r="F2518">
            <v>160</v>
          </cell>
        </row>
        <row r="2519">
          <cell r="F2519">
            <v>161</v>
          </cell>
        </row>
        <row r="2520">
          <cell r="F2520">
            <v>178</v>
          </cell>
        </row>
        <row r="2521">
          <cell r="F2521">
            <v>161</v>
          </cell>
        </row>
        <row r="2522">
          <cell r="F2522">
            <v>168</v>
          </cell>
        </row>
        <row r="2523">
          <cell r="F2523">
            <v>166</v>
          </cell>
        </row>
        <row r="2524">
          <cell r="F2524">
            <v>185</v>
          </cell>
        </row>
        <row r="2525">
          <cell r="F2525">
            <v>178</v>
          </cell>
        </row>
        <row r="2526">
          <cell r="F2526">
            <v>183</v>
          </cell>
        </row>
        <row r="2527">
          <cell r="F2527">
            <v>178</v>
          </cell>
        </row>
        <row r="2528">
          <cell r="F2528">
            <v>176</v>
          </cell>
        </row>
        <row r="2529">
          <cell r="F2529">
            <v>180</v>
          </cell>
        </row>
        <row r="2530">
          <cell r="F2530">
            <v>170</v>
          </cell>
        </row>
        <row r="2531">
          <cell r="F2531">
            <v>180</v>
          </cell>
        </row>
        <row r="2532">
          <cell r="F2532">
            <v>152</v>
          </cell>
        </row>
        <row r="2533">
          <cell r="F2533">
            <v>164</v>
          </cell>
        </row>
        <row r="2534">
          <cell r="F2534">
            <v>158</v>
          </cell>
        </row>
        <row r="2535">
          <cell r="F2535">
            <v>169</v>
          </cell>
        </row>
        <row r="2536">
          <cell r="F2536">
            <v>173</v>
          </cell>
        </row>
        <row r="2537">
          <cell r="F2537">
            <v>167</v>
          </cell>
        </row>
        <row r="2538">
          <cell r="F2538">
            <v>174</v>
          </cell>
        </row>
        <row r="2539">
          <cell r="F2539">
            <v>165</v>
          </cell>
        </row>
        <row r="2540">
          <cell r="F2540">
            <v>173</v>
          </cell>
        </row>
        <row r="2541">
          <cell r="F2541">
            <v>161</v>
          </cell>
        </row>
        <row r="2542">
          <cell r="F2542">
            <v>165</v>
          </cell>
        </row>
        <row r="2543">
          <cell r="F2543">
            <v>172</v>
          </cell>
        </row>
        <row r="2544">
          <cell r="F2544">
            <v>168</v>
          </cell>
        </row>
        <row r="2545">
          <cell r="F2545">
            <v>173</v>
          </cell>
        </row>
        <row r="2546">
          <cell r="F2546">
            <v>167</v>
          </cell>
        </row>
        <row r="2547">
          <cell r="F2547">
            <v>173</v>
          </cell>
        </row>
        <row r="2548">
          <cell r="F2548">
            <v>173</v>
          </cell>
        </row>
        <row r="2549">
          <cell r="F2549">
            <v>178</v>
          </cell>
        </row>
        <row r="2550">
          <cell r="F2550">
            <v>165</v>
          </cell>
        </row>
        <row r="2551">
          <cell r="F2551">
            <v>155</v>
          </cell>
        </row>
        <row r="2552">
          <cell r="F2552">
            <v>159</v>
          </cell>
        </row>
        <row r="2553">
          <cell r="F2553">
            <v>163</v>
          </cell>
        </row>
        <row r="2554">
          <cell r="F2554">
            <v>148</v>
          </cell>
        </row>
        <row r="2555">
          <cell r="F2555">
            <v>159</v>
          </cell>
        </row>
        <row r="2556">
          <cell r="F2556">
            <v>174</v>
          </cell>
        </row>
        <row r="2557">
          <cell r="F2557">
            <v>165</v>
          </cell>
        </row>
        <row r="2558">
          <cell r="F2558">
            <v>173</v>
          </cell>
        </row>
        <row r="2559">
          <cell r="F2559">
            <v>178</v>
          </cell>
        </row>
        <row r="2560">
          <cell r="F2560">
            <v>153</v>
          </cell>
        </row>
        <row r="2561">
          <cell r="F2561">
            <v>168</v>
          </cell>
        </row>
        <row r="2562">
          <cell r="F2562">
            <v>163</v>
          </cell>
        </row>
        <row r="2563">
          <cell r="F2563">
            <v>158</v>
          </cell>
        </row>
        <row r="2564">
          <cell r="F2564">
            <v>171</v>
          </cell>
        </row>
        <row r="2565">
          <cell r="F2565">
            <v>165</v>
          </cell>
        </row>
        <row r="2566">
          <cell r="F2566">
            <v>167</v>
          </cell>
        </row>
        <row r="2567">
          <cell r="F2567">
            <v>161</v>
          </cell>
        </row>
        <row r="2568">
          <cell r="F2568">
            <v>181</v>
          </cell>
        </row>
        <row r="2569">
          <cell r="F2569">
            <v>154</v>
          </cell>
        </row>
        <row r="2570">
          <cell r="F2570">
            <v>169</v>
          </cell>
        </row>
        <row r="2571">
          <cell r="F2571">
            <v>160</v>
          </cell>
        </row>
        <row r="2572">
          <cell r="F2572">
            <v>165</v>
          </cell>
        </row>
        <row r="2573">
          <cell r="F2573">
            <v>165</v>
          </cell>
        </row>
        <row r="2574">
          <cell r="F2574">
            <v>153</v>
          </cell>
        </row>
        <row r="2575">
          <cell r="F2575">
            <v>171</v>
          </cell>
        </row>
        <row r="2576">
          <cell r="F2576">
            <v>174</v>
          </cell>
        </row>
        <row r="2577">
          <cell r="F2577">
            <v>179</v>
          </cell>
        </row>
        <row r="2578">
          <cell r="F2578">
            <v>174</v>
          </cell>
        </row>
        <row r="2579">
          <cell r="F2579">
            <v>165</v>
          </cell>
        </row>
        <row r="2580">
          <cell r="F2580">
            <v>177</v>
          </cell>
        </row>
        <row r="2581">
          <cell r="F2581">
            <v>172</v>
          </cell>
        </row>
        <row r="2582">
          <cell r="F2582">
            <v>168</v>
          </cell>
        </row>
        <row r="2583">
          <cell r="F2583">
            <v>162</v>
          </cell>
        </row>
        <row r="2584">
          <cell r="F2584">
            <v>184</v>
          </cell>
        </row>
        <row r="2585">
          <cell r="F2585">
            <v>175</v>
          </cell>
        </row>
        <row r="2586">
          <cell r="F2586">
            <v>163</v>
          </cell>
        </row>
        <row r="2587">
          <cell r="F2587">
            <v>180</v>
          </cell>
        </row>
        <row r="2588">
          <cell r="F2588">
            <v>180</v>
          </cell>
        </row>
        <row r="2589">
          <cell r="F2589">
            <v>180</v>
          </cell>
        </row>
        <row r="2590">
          <cell r="F2590">
            <v>153</v>
          </cell>
        </row>
        <row r="2591">
          <cell r="F2591">
            <v>160</v>
          </cell>
        </row>
        <row r="2592">
          <cell r="F2592">
            <v>186</v>
          </cell>
        </row>
        <row r="2593">
          <cell r="F2593">
            <v>165</v>
          </cell>
        </row>
        <row r="2594">
          <cell r="F2594">
            <v>177</v>
          </cell>
        </row>
        <row r="2595">
          <cell r="F2595">
            <v>179</v>
          </cell>
        </row>
        <row r="2596">
          <cell r="F2596">
            <v>170</v>
          </cell>
        </row>
        <row r="2597">
          <cell r="F2597">
            <v>168</v>
          </cell>
        </row>
        <row r="2598">
          <cell r="F2598">
            <v>168</v>
          </cell>
        </row>
        <row r="2599">
          <cell r="F2599">
            <v>187</v>
          </cell>
        </row>
        <row r="2600">
          <cell r="F2600">
            <v>171</v>
          </cell>
        </row>
        <row r="2601">
          <cell r="F2601">
            <v>155</v>
          </cell>
        </row>
        <row r="2602">
          <cell r="F2602">
            <v>170</v>
          </cell>
        </row>
        <row r="2603">
          <cell r="F2603">
            <v>175</v>
          </cell>
        </row>
        <row r="2604">
          <cell r="F2604">
            <v>168</v>
          </cell>
        </row>
        <row r="2605">
          <cell r="F2605">
            <v>168</v>
          </cell>
        </row>
        <row r="2606">
          <cell r="F2606">
            <v>185</v>
          </cell>
        </row>
        <row r="2607">
          <cell r="F2607">
            <v>174</v>
          </cell>
        </row>
        <row r="2608">
          <cell r="F2608">
            <v>160</v>
          </cell>
        </row>
        <row r="2609">
          <cell r="F2609">
            <v>178</v>
          </cell>
        </row>
        <row r="2610">
          <cell r="F2610">
            <v>180</v>
          </cell>
        </row>
        <row r="2611">
          <cell r="F2611">
            <v>178</v>
          </cell>
        </row>
        <row r="2612">
          <cell r="F2612">
            <v>162</v>
          </cell>
        </row>
        <row r="2613">
          <cell r="F2613">
            <v>167</v>
          </cell>
        </row>
        <row r="2614">
          <cell r="F2614">
            <v>174</v>
          </cell>
        </row>
        <row r="2615">
          <cell r="F2615">
            <v>175</v>
          </cell>
        </row>
        <row r="2616">
          <cell r="F2616">
            <v>151</v>
          </cell>
        </row>
        <row r="2617">
          <cell r="F2617">
            <v>170</v>
          </cell>
        </row>
        <row r="2618">
          <cell r="F2618">
            <v>170</v>
          </cell>
        </row>
        <row r="2619">
          <cell r="F2619">
            <v>169</v>
          </cell>
        </row>
        <row r="2620">
          <cell r="F2620">
            <v>178</v>
          </cell>
        </row>
        <row r="2621">
          <cell r="F2621">
            <v>166</v>
          </cell>
        </row>
        <row r="2622">
          <cell r="F2622">
            <v>169</v>
          </cell>
        </row>
        <row r="2623">
          <cell r="F2623">
            <v>166</v>
          </cell>
        </row>
        <row r="2624">
          <cell r="F2624">
            <v>156</v>
          </cell>
        </row>
        <row r="2625">
          <cell r="F2625">
            <v>163</v>
          </cell>
        </row>
        <row r="2626">
          <cell r="F2626">
            <v>171</v>
          </cell>
        </row>
        <row r="2627">
          <cell r="F2627">
            <v>165</v>
          </cell>
        </row>
        <row r="2628">
          <cell r="F2628">
            <v>160</v>
          </cell>
        </row>
        <row r="2629">
          <cell r="F2629">
            <v>175</v>
          </cell>
        </row>
        <row r="2630">
          <cell r="F2630">
            <v>163</v>
          </cell>
        </row>
        <row r="2631">
          <cell r="F2631">
            <v>168</v>
          </cell>
        </row>
        <row r="2632">
          <cell r="F2632">
            <v>170</v>
          </cell>
        </row>
        <row r="2633">
          <cell r="F2633">
            <v>169</v>
          </cell>
        </row>
        <row r="2634">
          <cell r="F2634">
            <v>178</v>
          </cell>
        </row>
        <row r="2635">
          <cell r="F2635">
            <v>183</v>
          </cell>
        </row>
        <row r="2636">
          <cell r="F2636">
            <v>167</v>
          </cell>
        </row>
        <row r="2637">
          <cell r="F2637">
            <v>168</v>
          </cell>
        </row>
        <row r="2638">
          <cell r="F2638">
            <v>183</v>
          </cell>
        </row>
        <row r="2639">
          <cell r="F2639">
            <v>174</v>
          </cell>
        </row>
        <row r="2640">
          <cell r="F2640">
            <v>164</v>
          </cell>
        </row>
        <row r="2641">
          <cell r="F2641">
            <v>170</v>
          </cell>
        </row>
        <row r="2642">
          <cell r="F2642">
            <v>164</v>
          </cell>
        </row>
        <row r="2643">
          <cell r="F2643">
            <v>164</v>
          </cell>
        </row>
        <row r="2644">
          <cell r="F2644">
            <v>180</v>
          </cell>
        </row>
        <row r="2645">
          <cell r="F2645">
            <v>166</v>
          </cell>
        </row>
        <row r="2646">
          <cell r="F2646">
            <v>178</v>
          </cell>
        </row>
        <row r="2647">
          <cell r="F2647">
            <v>180</v>
          </cell>
        </row>
        <row r="2648">
          <cell r="F2648">
            <v>158</v>
          </cell>
        </row>
        <row r="2649">
          <cell r="F2649">
            <v>176</v>
          </cell>
        </row>
        <row r="2650">
          <cell r="F2650">
            <v>164</v>
          </cell>
        </row>
        <row r="2651">
          <cell r="F2651">
            <v>175</v>
          </cell>
        </row>
        <row r="2652">
          <cell r="F2652">
            <v>166</v>
          </cell>
        </row>
        <row r="2653">
          <cell r="F2653">
            <v>170</v>
          </cell>
        </row>
        <row r="2654">
          <cell r="F2654">
            <v>163</v>
          </cell>
        </row>
        <row r="2655">
          <cell r="F2655">
            <v>169</v>
          </cell>
        </row>
        <row r="2656">
          <cell r="F2656">
            <v>171</v>
          </cell>
        </row>
        <row r="2657">
          <cell r="F2657">
            <v>174</v>
          </cell>
        </row>
        <row r="2658">
          <cell r="F2658">
            <v>164</v>
          </cell>
        </row>
        <row r="2659">
          <cell r="F2659">
            <v>160</v>
          </cell>
        </row>
        <row r="2660">
          <cell r="F2660">
            <v>168</v>
          </cell>
        </row>
        <row r="2661">
          <cell r="F2661">
            <v>161</v>
          </cell>
        </row>
        <row r="2662">
          <cell r="F2662">
            <v>184</v>
          </cell>
        </row>
        <row r="2663">
          <cell r="F2663">
            <v>175</v>
          </cell>
        </row>
        <row r="2664">
          <cell r="F2664">
            <v>159</v>
          </cell>
        </row>
        <row r="2665">
          <cell r="F2665">
            <v>175</v>
          </cell>
        </row>
        <row r="2666">
          <cell r="F2666">
            <v>173</v>
          </cell>
        </row>
        <row r="2667">
          <cell r="F2667">
            <v>162</v>
          </cell>
        </row>
        <row r="2668">
          <cell r="F2668">
            <v>173</v>
          </cell>
        </row>
        <row r="2669">
          <cell r="F2669">
            <v>157</v>
          </cell>
        </row>
        <row r="2670">
          <cell r="F2670">
            <v>169</v>
          </cell>
        </row>
        <row r="2671">
          <cell r="F2671">
            <v>176</v>
          </cell>
        </row>
        <row r="2672">
          <cell r="F2672">
            <v>162</v>
          </cell>
        </row>
        <row r="2673">
          <cell r="F2673">
            <v>165</v>
          </cell>
        </row>
        <row r="2674">
          <cell r="F2674">
            <v>176</v>
          </cell>
        </row>
        <row r="2675">
          <cell r="F2675">
            <v>169</v>
          </cell>
        </row>
        <row r="2676">
          <cell r="F2676">
            <v>167</v>
          </cell>
        </row>
        <row r="2677">
          <cell r="F2677">
            <v>167</v>
          </cell>
        </row>
        <row r="2678">
          <cell r="F2678">
            <v>176</v>
          </cell>
        </row>
        <row r="2679">
          <cell r="F2679">
            <v>165</v>
          </cell>
        </row>
        <row r="2680">
          <cell r="F2680">
            <v>175</v>
          </cell>
        </row>
        <row r="2681">
          <cell r="F2681">
            <v>173</v>
          </cell>
        </row>
        <row r="2682">
          <cell r="F2682">
            <v>175</v>
          </cell>
        </row>
        <row r="2683">
          <cell r="F2683">
            <v>175</v>
          </cell>
        </row>
        <row r="2684">
          <cell r="F2684">
            <v>173</v>
          </cell>
        </row>
        <row r="2685">
          <cell r="F2685">
            <v>170</v>
          </cell>
        </row>
        <row r="2686">
          <cell r="F2686">
            <v>180</v>
          </cell>
        </row>
        <row r="2687">
          <cell r="F2687">
            <v>186</v>
          </cell>
        </row>
        <row r="2688">
          <cell r="F2688">
            <v>178</v>
          </cell>
        </row>
        <row r="2689">
          <cell r="F2689">
            <v>175</v>
          </cell>
        </row>
        <row r="2690">
          <cell r="F2690">
            <v>168</v>
          </cell>
        </row>
        <row r="2691">
          <cell r="F2691">
            <v>168</v>
          </cell>
        </row>
        <row r="2692">
          <cell r="F2692">
            <v>168</v>
          </cell>
        </row>
        <row r="2693">
          <cell r="F2693">
            <v>157</v>
          </cell>
        </row>
        <row r="2694">
          <cell r="F2694">
            <v>183</v>
          </cell>
        </row>
        <row r="2695">
          <cell r="F2695">
            <v>155</v>
          </cell>
        </row>
        <row r="2696">
          <cell r="F2696">
            <v>167</v>
          </cell>
        </row>
        <row r="2697">
          <cell r="F2697">
            <v>157</v>
          </cell>
        </row>
        <row r="2698">
          <cell r="F2698">
            <v>173</v>
          </cell>
        </row>
        <row r="2699">
          <cell r="F2699">
            <v>156</v>
          </cell>
        </row>
        <row r="2700">
          <cell r="F2700">
            <v>171</v>
          </cell>
        </row>
        <row r="2701">
          <cell r="F2701">
            <v>178</v>
          </cell>
        </row>
        <row r="2702">
          <cell r="F2702">
            <v>173</v>
          </cell>
        </row>
        <row r="2703">
          <cell r="F2703">
            <v>172</v>
          </cell>
        </row>
        <row r="2704">
          <cell r="F2704">
            <v>180</v>
          </cell>
        </row>
        <row r="2705">
          <cell r="F2705">
            <v>174</v>
          </cell>
        </row>
        <row r="2706">
          <cell r="F2706">
            <v>167</v>
          </cell>
        </row>
        <row r="2707">
          <cell r="F2707">
            <v>175</v>
          </cell>
        </row>
        <row r="2708">
          <cell r="F2708">
            <v>179</v>
          </cell>
        </row>
        <row r="2709">
          <cell r="F2709">
            <v>163</v>
          </cell>
        </row>
        <row r="2710">
          <cell r="F2710">
            <v>168</v>
          </cell>
        </row>
        <row r="2711">
          <cell r="F2711">
            <v>172</v>
          </cell>
        </row>
        <row r="2712">
          <cell r="F2712">
            <v>177</v>
          </cell>
        </row>
        <row r="2713">
          <cell r="F2713">
            <v>180</v>
          </cell>
        </row>
        <row r="2714">
          <cell r="F2714">
            <v>173</v>
          </cell>
        </row>
        <row r="2715">
          <cell r="F2715">
            <v>160</v>
          </cell>
        </row>
        <row r="2716">
          <cell r="F2716">
            <v>157</v>
          </cell>
        </row>
        <row r="2717">
          <cell r="F2717">
            <v>169</v>
          </cell>
        </row>
        <row r="2718">
          <cell r="F2718">
            <v>160</v>
          </cell>
        </row>
        <row r="2719">
          <cell r="F2719">
            <v>179</v>
          </cell>
        </row>
        <row r="2720">
          <cell r="F2720">
            <v>178</v>
          </cell>
        </row>
        <row r="2721">
          <cell r="F2721">
            <v>180</v>
          </cell>
        </row>
        <row r="2722">
          <cell r="F2722">
            <v>188</v>
          </cell>
        </row>
        <row r="2723">
          <cell r="F2723">
            <v>178</v>
          </cell>
        </row>
        <row r="2724">
          <cell r="F2724">
            <v>176</v>
          </cell>
        </row>
        <row r="2725">
          <cell r="F2725">
            <v>162</v>
          </cell>
        </row>
        <row r="2726">
          <cell r="F2726">
            <v>176</v>
          </cell>
        </row>
        <row r="2727">
          <cell r="F2727">
            <v>185</v>
          </cell>
        </row>
        <row r="2728">
          <cell r="F2728">
            <v>170</v>
          </cell>
        </row>
        <row r="2729">
          <cell r="F2729">
            <v>167</v>
          </cell>
        </row>
        <row r="2730">
          <cell r="F2730">
            <v>160</v>
          </cell>
        </row>
        <row r="2731">
          <cell r="F2731">
            <v>167</v>
          </cell>
        </row>
        <row r="2732">
          <cell r="F2732">
            <v>166</v>
          </cell>
        </row>
        <row r="2733">
          <cell r="F2733">
            <v>182</v>
          </cell>
        </row>
        <row r="2734">
          <cell r="F2734">
            <v>177</v>
          </cell>
        </row>
        <row r="2735">
          <cell r="F2735">
            <v>168</v>
          </cell>
        </row>
        <row r="2736">
          <cell r="F2736">
            <v>178</v>
          </cell>
        </row>
        <row r="2737">
          <cell r="F2737">
            <v>166</v>
          </cell>
        </row>
        <row r="2738">
          <cell r="F2738">
            <v>172</v>
          </cell>
        </row>
        <row r="2739">
          <cell r="F2739">
            <v>169</v>
          </cell>
        </row>
        <row r="2740">
          <cell r="F2740">
            <v>165</v>
          </cell>
        </row>
        <row r="2741">
          <cell r="F2741">
            <v>191</v>
          </cell>
        </row>
        <row r="2742">
          <cell r="F2742">
            <v>168</v>
          </cell>
        </row>
        <row r="2743">
          <cell r="F2743">
            <v>160</v>
          </cell>
        </row>
        <row r="2744">
          <cell r="F2744">
            <v>170</v>
          </cell>
        </row>
        <row r="2745">
          <cell r="F2745">
            <v>179</v>
          </cell>
        </row>
        <row r="2746">
          <cell r="F2746">
            <v>153</v>
          </cell>
        </row>
        <row r="2747">
          <cell r="F2747">
            <v>164</v>
          </cell>
        </row>
        <row r="2748">
          <cell r="F2748">
            <v>184</v>
          </cell>
        </row>
        <row r="2749">
          <cell r="F2749">
            <v>171</v>
          </cell>
        </row>
        <row r="2750">
          <cell r="F2750">
            <v>165</v>
          </cell>
        </row>
        <row r="2751">
          <cell r="F2751">
            <v>176</v>
          </cell>
        </row>
        <row r="2752">
          <cell r="F2752">
            <v>168</v>
          </cell>
        </row>
        <row r="2753">
          <cell r="F2753">
            <v>183</v>
          </cell>
        </row>
        <row r="2754">
          <cell r="F2754">
            <v>172</v>
          </cell>
        </row>
        <row r="2755">
          <cell r="F2755">
            <v>187</v>
          </cell>
        </row>
        <row r="2756">
          <cell r="F2756">
            <v>164</v>
          </cell>
        </row>
        <row r="2757">
          <cell r="F2757">
            <v>167</v>
          </cell>
        </row>
        <row r="2758">
          <cell r="F2758">
            <v>173</v>
          </cell>
        </row>
        <row r="2759">
          <cell r="F2759">
            <v>169</v>
          </cell>
        </row>
        <row r="2760">
          <cell r="F2760">
            <v>167</v>
          </cell>
        </row>
        <row r="2761">
          <cell r="F2761">
            <v>171</v>
          </cell>
        </row>
        <row r="2762">
          <cell r="F2762">
            <v>188</v>
          </cell>
        </row>
        <row r="2763">
          <cell r="F2763">
            <v>160</v>
          </cell>
        </row>
        <row r="2764">
          <cell r="F2764">
            <v>175</v>
          </cell>
        </row>
        <row r="2765">
          <cell r="F2765">
            <v>171</v>
          </cell>
        </row>
        <row r="2766">
          <cell r="F2766">
            <v>152</v>
          </cell>
        </row>
        <row r="2767">
          <cell r="F2767">
            <v>173</v>
          </cell>
        </row>
        <row r="2768">
          <cell r="F2768">
            <v>195</v>
          </cell>
        </row>
        <row r="2769">
          <cell r="F2769">
            <v>178</v>
          </cell>
        </row>
        <row r="2770">
          <cell r="F2770">
            <v>163</v>
          </cell>
        </row>
        <row r="2771">
          <cell r="F2771">
            <v>171</v>
          </cell>
        </row>
        <row r="2772">
          <cell r="F2772">
            <v>172</v>
          </cell>
        </row>
        <row r="2773">
          <cell r="F2773">
            <v>166</v>
          </cell>
        </row>
        <row r="2774">
          <cell r="F2774">
            <v>175</v>
          </cell>
        </row>
        <row r="2775">
          <cell r="F2775">
            <v>170</v>
          </cell>
        </row>
        <row r="2776">
          <cell r="F2776">
            <v>169</v>
          </cell>
        </row>
        <row r="2777">
          <cell r="F2777">
            <v>169</v>
          </cell>
        </row>
        <row r="2778">
          <cell r="F2778">
            <v>177</v>
          </cell>
        </row>
        <row r="2779">
          <cell r="F2779">
            <v>177</v>
          </cell>
        </row>
        <row r="2780">
          <cell r="F2780">
            <v>175</v>
          </cell>
        </row>
        <row r="2781">
          <cell r="F2781">
            <v>170</v>
          </cell>
        </row>
        <row r="2782">
          <cell r="F2782">
            <v>162</v>
          </cell>
        </row>
        <row r="2783">
          <cell r="F2783">
            <v>160</v>
          </cell>
        </row>
        <row r="2784">
          <cell r="F2784">
            <v>165</v>
          </cell>
        </row>
        <row r="2785">
          <cell r="F2785">
            <v>174</v>
          </cell>
        </row>
        <row r="2786">
          <cell r="F2786">
            <v>168</v>
          </cell>
        </row>
        <row r="2787">
          <cell r="F2787">
            <v>165</v>
          </cell>
        </row>
        <row r="2788">
          <cell r="F2788">
            <v>165</v>
          </cell>
        </row>
        <row r="2789">
          <cell r="F2789">
            <v>166</v>
          </cell>
        </row>
        <row r="2790">
          <cell r="F2790">
            <v>175</v>
          </cell>
        </row>
        <row r="2791">
          <cell r="F2791">
            <v>173</v>
          </cell>
        </row>
        <row r="2792">
          <cell r="F2792">
            <v>177</v>
          </cell>
        </row>
        <row r="2793">
          <cell r="F2793">
            <v>166</v>
          </cell>
        </row>
        <row r="2794">
          <cell r="F2794">
            <v>159</v>
          </cell>
        </row>
        <row r="2795">
          <cell r="F2795">
            <v>165</v>
          </cell>
        </row>
        <row r="2796">
          <cell r="F2796">
            <v>162</v>
          </cell>
        </row>
        <row r="2797">
          <cell r="F2797">
            <v>168</v>
          </cell>
        </row>
        <row r="2798">
          <cell r="F2798">
            <v>170</v>
          </cell>
        </row>
        <row r="2799">
          <cell r="F2799">
            <v>164</v>
          </cell>
        </row>
        <row r="2800">
          <cell r="F2800">
            <v>164</v>
          </cell>
        </row>
        <row r="2801">
          <cell r="F2801">
            <v>170</v>
          </cell>
        </row>
        <row r="2802">
          <cell r="F2802">
            <v>174</v>
          </cell>
        </row>
        <row r="2803">
          <cell r="F2803">
            <v>172</v>
          </cell>
        </row>
        <row r="2804">
          <cell r="F2804">
            <v>153</v>
          </cell>
        </row>
        <row r="2805">
          <cell r="F2805">
            <v>182</v>
          </cell>
        </row>
        <row r="2806">
          <cell r="F2806">
            <v>172</v>
          </cell>
        </row>
        <row r="2807">
          <cell r="F2807">
            <v>157</v>
          </cell>
        </row>
        <row r="2808">
          <cell r="F2808">
            <v>175</v>
          </cell>
        </row>
        <row r="2809">
          <cell r="F2809">
            <v>163</v>
          </cell>
        </row>
        <row r="2810">
          <cell r="F2810">
            <v>157</v>
          </cell>
        </row>
        <row r="2811">
          <cell r="F2811">
            <v>188</v>
          </cell>
        </row>
        <row r="2812">
          <cell r="F2812">
            <v>176</v>
          </cell>
        </row>
        <row r="2813">
          <cell r="F2813">
            <v>161</v>
          </cell>
        </row>
        <row r="2814">
          <cell r="F2814">
            <v>169</v>
          </cell>
        </row>
        <row r="2815">
          <cell r="F2815">
            <v>174</v>
          </cell>
        </row>
        <row r="2816">
          <cell r="F2816">
            <v>177</v>
          </cell>
        </row>
        <row r="2817">
          <cell r="F2817">
            <v>177</v>
          </cell>
        </row>
        <row r="2818">
          <cell r="F2818">
            <v>180</v>
          </cell>
        </row>
        <row r="2819">
          <cell r="F2819">
            <v>178</v>
          </cell>
        </row>
        <row r="2820">
          <cell r="F2820">
            <v>167</v>
          </cell>
        </row>
        <row r="2821">
          <cell r="F2821">
            <v>167</v>
          </cell>
        </row>
        <row r="2822">
          <cell r="F2822">
            <v>174</v>
          </cell>
        </row>
        <row r="2823">
          <cell r="F2823">
            <v>172</v>
          </cell>
        </row>
        <row r="2824">
          <cell r="F2824">
            <v>158</v>
          </cell>
        </row>
        <row r="2825">
          <cell r="F2825">
            <v>173</v>
          </cell>
        </row>
        <row r="2826">
          <cell r="F2826">
            <v>176</v>
          </cell>
        </row>
        <row r="2827">
          <cell r="F2827">
            <v>167</v>
          </cell>
        </row>
        <row r="2828">
          <cell r="F2828">
            <v>170</v>
          </cell>
        </row>
        <row r="2829">
          <cell r="F2829">
            <v>170</v>
          </cell>
        </row>
        <row r="2830">
          <cell r="F2830">
            <v>174</v>
          </cell>
        </row>
        <row r="2831">
          <cell r="F2831">
            <v>165</v>
          </cell>
        </row>
        <row r="2832">
          <cell r="F2832">
            <v>175</v>
          </cell>
        </row>
        <row r="2833">
          <cell r="F2833">
            <v>178</v>
          </cell>
        </row>
        <row r="2834">
          <cell r="F2834">
            <v>179</v>
          </cell>
        </row>
        <row r="2835">
          <cell r="F2835">
            <v>158</v>
          </cell>
        </row>
        <row r="2836">
          <cell r="F2836">
            <v>184</v>
          </cell>
        </row>
        <row r="2837">
          <cell r="F2837">
            <v>167</v>
          </cell>
        </row>
        <row r="2838">
          <cell r="F2838">
            <v>183</v>
          </cell>
        </row>
        <row r="2839">
          <cell r="F2839">
            <v>187</v>
          </cell>
        </row>
        <row r="2840">
          <cell r="F2840">
            <v>182</v>
          </cell>
        </row>
        <row r="2841">
          <cell r="F2841">
            <v>181</v>
          </cell>
        </row>
        <row r="2842">
          <cell r="F2842">
            <v>168</v>
          </cell>
        </row>
        <row r="2843">
          <cell r="F2843">
            <v>179</v>
          </cell>
        </row>
        <row r="2844">
          <cell r="F2844">
            <v>174</v>
          </cell>
        </row>
        <row r="2845">
          <cell r="F2845">
            <v>175</v>
          </cell>
        </row>
        <row r="2846">
          <cell r="F2846">
            <v>169</v>
          </cell>
        </row>
        <row r="2847">
          <cell r="F2847">
            <v>179</v>
          </cell>
        </row>
        <row r="2848">
          <cell r="F2848">
            <v>178</v>
          </cell>
        </row>
        <row r="2849">
          <cell r="F2849">
            <v>157</v>
          </cell>
        </row>
        <row r="2850">
          <cell r="F2850">
            <v>165</v>
          </cell>
        </row>
        <row r="2851">
          <cell r="F2851">
            <v>152</v>
          </cell>
        </row>
        <row r="2852">
          <cell r="F2852">
            <v>172</v>
          </cell>
        </row>
        <row r="2853">
          <cell r="F2853">
            <v>171</v>
          </cell>
        </row>
        <row r="2854">
          <cell r="F2854">
            <v>172</v>
          </cell>
        </row>
        <row r="2855">
          <cell r="F2855">
            <v>173</v>
          </cell>
        </row>
        <row r="2856">
          <cell r="F2856">
            <v>180</v>
          </cell>
        </row>
        <row r="2857">
          <cell r="F2857">
            <v>169</v>
          </cell>
        </row>
        <row r="2858">
          <cell r="F2858">
            <v>173</v>
          </cell>
        </row>
        <row r="2859">
          <cell r="F2859">
            <v>164</v>
          </cell>
        </row>
        <row r="2860">
          <cell r="F2860">
            <v>168</v>
          </cell>
        </row>
        <row r="2861">
          <cell r="F2861">
            <v>169</v>
          </cell>
        </row>
        <row r="2862">
          <cell r="F2862">
            <v>169</v>
          </cell>
        </row>
        <row r="2863">
          <cell r="F2863">
            <v>172</v>
          </cell>
        </row>
        <row r="2864">
          <cell r="F2864">
            <v>165</v>
          </cell>
        </row>
        <row r="2865">
          <cell r="F2865">
            <v>168</v>
          </cell>
        </row>
        <row r="2866">
          <cell r="F2866">
            <v>169</v>
          </cell>
        </row>
        <row r="2867">
          <cell r="F2867">
            <v>173</v>
          </cell>
        </row>
        <row r="2868">
          <cell r="F2868">
            <v>156</v>
          </cell>
        </row>
        <row r="2869">
          <cell r="F2869">
            <v>146</v>
          </cell>
        </row>
        <row r="2870">
          <cell r="F2870">
            <v>163</v>
          </cell>
        </row>
        <row r="2871">
          <cell r="F2871">
            <v>176</v>
          </cell>
        </row>
        <row r="2872">
          <cell r="F2872">
            <v>172</v>
          </cell>
        </row>
        <row r="2873">
          <cell r="F2873">
            <v>161</v>
          </cell>
        </row>
        <row r="2874">
          <cell r="F2874">
            <v>198</v>
          </cell>
        </row>
        <row r="2875">
          <cell r="F2875">
            <v>147</v>
          </cell>
        </row>
        <row r="2876">
          <cell r="F2876">
            <v>168</v>
          </cell>
        </row>
        <row r="2877">
          <cell r="F2877">
            <v>170</v>
          </cell>
        </row>
        <row r="2878">
          <cell r="F2878">
            <v>175</v>
          </cell>
        </row>
        <row r="2879">
          <cell r="F2879">
            <v>183</v>
          </cell>
        </row>
        <row r="2880">
          <cell r="F2880">
            <v>172</v>
          </cell>
        </row>
        <row r="2881">
          <cell r="F2881">
            <v>170</v>
          </cell>
        </row>
        <row r="2882">
          <cell r="F2882">
            <v>162</v>
          </cell>
        </row>
        <row r="2883">
          <cell r="F2883">
            <v>186</v>
          </cell>
        </row>
        <row r="2884">
          <cell r="F2884">
            <v>158</v>
          </cell>
        </row>
        <row r="2885">
          <cell r="F2885">
            <v>183</v>
          </cell>
        </row>
        <row r="2886">
          <cell r="F2886">
            <v>170</v>
          </cell>
        </row>
        <row r="2887">
          <cell r="F2887">
            <v>175</v>
          </cell>
        </row>
        <row r="2888">
          <cell r="F2888">
            <v>167</v>
          </cell>
        </row>
        <row r="2889">
          <cell r="F2889">
            <v>170</v>
          </cell>
        </row>
        <row r="2890">
          <cell r="F2890">
            <v>160</v>
          </cell>
        </row>
        <row r="2891">
          <cell r="F2891">
            <v>172</v>
          </cell>
        </row>
        <row r="2892">
          <cell r="F2892">
            <v>169</v>
          </cell>
        </row>
        <row r="2893">
          <cell r="F2893">
            <v>180</v>
          </cell>
        </row>
        <row r="2894">
          <cell r="F2894">
            <v>180</v>
          </cell>
        </row>
        <row r="2895">
          <cell r="F2895">
            <v>163</v>
          </cell>
        </row>
        <row r="2896">
          <cell r="F2896">
            <v>167</v>
          </cell>
        </row>
        <row r="2897">
          <cell r="F2897">
            <v>176</v>
          </cell>
        </row>
        <row r="2898">
          <cell r="F2898">
            <v>170</v>
          </cell>
        </row>
        <row r="2899">
          <cell r="F2899">
            <v>185</v>
          </cell>
        </row>
        <row r="2900">
          <cell r="F2900">
            <v>174</v>
          </cell>
        </row>
        <row r="2901">
          <cell r="F2901">
            <v>173</v>
          </cell>
        </row>
        <row r="2902">
          <cell r="F2902">
            <v>159</v>
          </cell>
        </row>
        <row r="2903">
          <cell r="F2903">
            <v>172</v>
          </cell>
        </row>
        <row r="2904">
          <cell r="F2904">
            <v>178</v>
          </cell>
        </row>
        <row r="2905">
          <cell r="F2905">
            <v>176</v>
          </cell>
        </row>
        <row r="2906">
          <cell r="F2906">
            <v>167</v>
          </cell>
        </row>
        <row r="2907">
          <cell r="F2907">
            <v>164</v>
          </cell>
        </row>
        <row r="2908">
          <cell r="F2908">
            <v>160</v>
          </cell>
        </row>
        <row r="2909">
          <cell r="F2909">
            <v>170</v>
          </cell>
        </row>
        <row r="2910">
          <cell r="F2910">
            <v>179</v>
          </cell>
        </row>
        <row r="2911">
          <cell r="F2911">
            <v>167</v>
          </cell>
        </row>
        <row r="2912">
          <cell r="F2912">
            <v>165</v>
          </cell>
        </row>
        <row r="2913">
          <cell r="F2913">
            <v>169</v>
          </cell>
        </row>
        <row r="2914">
          <cell r="F2914">
            <v>168</v>
          </cell>
        </row>
        <row r="2915">
          <cell r="F2915">
            <v>172</v>
          </cell>
        </row>
        <row r="2916">
          <cell r="F2916">
            <v>170</v>
          </cell>
        </row>
        <row r="2917">
          <cell r="F2917">
            <v>177</v>
          </cell>
        </row>
        <row r="2918">
          <cell r="F2918">
            <v>157</v>
          </cell>
        </row>
        <row r="2919">
          <cell r="F2919">
            <v>163</v>
          </cell>
        </row>
        <row r="2920">
          <cell r="F2920">
            <v>151</v>
          </cell>
        </row>
        <row r="2921">
          <cell r="F2921">
            <v>148</v>
          </cell>
        </row>
        <row r="2922">
          <cell r="F2922">
            <v>161</v>
          </cell>
        </row>
        <row r="2923">
          <cell r="F2923">
            <v>180</v>
          </cell>
        </row>
        <row r="2924">
          <cell r="F2924">
            <v>180</v>
          </cell>
        </row>
        <row r="2925">
          <cell r="F2925">
            <v>177</v>
          </cell>
        </row>
        <row r="2926">
          <cell r="F2926">
            <v>170</v>
          </cell>
        </row>
        <row r="2927">
          <cell r="F2927">
            <v>170</v>
          </cell>
        </row>
        <row r="2928">
          <cell r="F2928">
            <v>154</v>
          </cell>
        </row>
        <row r="2929">
          <cell r="F2929">
            <v>167</v>
          </cell>
        </row>
        <row r="2930">
          <cell r="F2930">
            <v>163</v>
          </cell>
        </row>
        <row r="2931">
          <cell r="F2931">
            <v>167</v>
          </cell>
        </row>
        <row r="2932">
          <cell r="F2932">
            <v>188</v>
          </cell>
        </row>
        <row r="2933">
          <cell r="F2933">
            <v>167</v>
          </cell>
        </row>
        <row r="2934">
          <cell r="F2934">
            <v>174</v>
          </cell>
        </row>
        <row r="2935">
          <cell r="F2935">
            <v>173</v>
          </cell>
        </row>
        <row r="2936">
          <cell r="F2936">
            <v>162</v>
          </cell>
        </row>
        <row r="2937">
          <cell r="F2937">
            <v>163</v>
          </cell>
        </row>
        <row r="2938">
          <cell r="F2938">
            <v>161</v>
          </cell>
        </row>
        <row r="2939">
          <cell r="F2939">
            <v>171</v>
          </cell>
        </row>
        <row r="2940">
          <cell r="F2940">
            <v>168</v>
          </cell>
        </row>
        <row r="2941">
          <cell r="F2941">
            <v>160</v>
          </cell>
        </row>
        <row r="2942">
          <cell r="F2942">
            <v>162</v>
          </cell>
        </row>
        <row r="2943">
          <cell r="F2943">
            <v>165</v>
          </cell>
        </row>
        <row r="2944">
          <cell r="F2944">
            <v>168</v>
          </cell>
        </row>
        <row r="2945">
          <cell r="F2945">
            <v>172</v>
          </cell>
        </row>
        <row r="2946">
          <cell r="F2946">
            <v>158</v>
          </cell>
        </row>
        <row r="2947">
          <cell r="F2947">
            <v>163</v>
          </cell>
        </row>
        <row r="2948">
          <cell r="F2948">
            <v>164</v>
          </cell>
        </row>
        <row r="2949">
          <cell r="F2949">
            <v>170</v>
          </cell>
        </row>
        <row r="2950">
          <cell r="F2950">
            <v>196</v>
          </cell>
        </row>
        <row r="2951">
          <cell r="F2951">
            <v>171</v>
          </cell>
        </row>
        <row r="2952">
          <cell r="F2952">
            <v>158</v>
          </cell>
        </row>
        <row r="2953">
          <cell r="F2953">
            <v>167</v>
          </cell>
        </row>
        <row r="2954">
          <cell r="F2954">
            <v>172</v>
          </cell>
        </row>
        <row r="2955">
          <cell r="F2955">
            <v>169</v>
          </cell>
        </row>
        <row r="2956">
          <cell r="F2956">
            <v>172</v>
          </cell>
        </row>
        <row r="2957">
          <cell r="F2957">
            <v>175</v>
          </cell>
        </row>
        <row r="2958">
          <cell r="F2958">
            <v>168</v>
          </cell>
        </row>
        <row r="2959">
          <cell r="F2959">
            <v>175</v>
          </cell>
        </row>
        <row r="2960">
          <cell r="F2960">
            <v>158</v>
          </cell>
        </row>
        <row r="2961">
          <cell r="F2961">
            <v>166</v>
          </cell>
        </row>
        <row r="2962">
          <cell r="F2962">
            <v>143</v>
          </cell>
        </row>
        <row r="2963">
          <cell r="F2963">
            <v>156</v>
          </cell>
        </row>
        <row r="2964">
          <cell r="F2964">
            <v>161</v>
          </cell>
        </row>
        <row r="2965">
          <cell r="F2965">
            <v>174</v>
          </cell>
        </row>
        <row r="2966">
          <cell r="F2966">
            <v>157</v>
          </cell>
        </row>
        <row r="2967">
          <cell r="F2967">
            <v>180</v>
          </cell>
        </row>
        <row r="2968">
          <cell r="F2968">
            <v>170</v>
          </cell>
        </row>
        <row r="2969">
          <cell r="F2969">
            <v>173</v>
          </cell>
        </row>
        <row r="2970">
          <cell r="F2970">
            <v>171</v>
          </cell>
        </row>
        <row r="2971">
          <cell r="F2971">
            <v>170</v>
          </cell>
        </row>
        <row r="2972">
          <cell r="F2972">
            <v>181</v>
          </cell>
        </row>
        <row r="2973">
          <cell r="F2973">
            <v>150</v>
          </cell>
        </row>
        <row r="2974">
          <cell r="F2974">
            <v>150</v>
          </cell>
        </row>
        <row r="2975">
          <cell r="F2975">
            <v>165</v>
          </cell>
        </row>
        <row r="2976">
          <cell r="F2976">
            <v>172</v>
          </cell>
        </row>
        <row r="2977">
          <cell r="F2977">
            <v>178</v>
          </cell>
        </row>
        <row r="2978">
          <cell r="F2978">
            <v>173</v>
          </cell>
        </row>
        <row r="2979">
          <cell r="F2979">
            <v>161</v>
          </cell>
        </row>
        <row r="2980">
          <cell r="F2980">
            <v>180</v>
          </cell>
        </row>
        <row r="2981">
          <cell r="F2981">
            <v>178</v>
          </cell>
        </row>
        <row r="2982">
          <cell r="F2982">
            <v>172</v>
          </cell>
        </row>
        <row r="2983">
          <cell r="F2983">
            <v>160</v>
          </cell>
        </row>
        <row r="2984">
          <cell r="F2984">
            <v>172</v>
          </cell>
        </row>
        <row r="2985">
          <cell r="F2985">
            <v>178</v>
          </cell>
        </row>
        <row r="2986">
          <cell r="F2986">
            <v>171</v>
          </cell>
        </row>
        <row r="2987">
          <cell r="F2987">
            <v>166</v>
          </cell>
        </row>
        <row r="2988">
          <cell r="F2988">
            <v>169</v>
          </cell>
        </row>
        <row r="2989">
          <cell r="F2989">
            <v>174</v>
          </cell>
        </row>
        <row r="2990">
          <cell r="F2990">
            <v>175</v>
          </cell>
        </row>
        <row r="2991">
          <cell r="F2991">
            <v>172</v>
          </cell>
        </row>
        <row r="2992">
          <cell r="F2992">
            <v>165</v>
          </cell>
        </row>
        <row r="2993">
          <cell r="F2993">
            <v>160</v>
          </cell>
        </row>
        <row r="2994">
          <cell r="F2994">
            <v>168</v>
          </cell>
        </row>
        <row r="2995">
          <cell r="F2995">
            <v>167</v>
          </cell>
        </row>
        <row r="2996">
          <cell r="F2996">
            <v>158</v>
          </cell>
        </row>
        <row r="2997">
          <cell r="F2997">
            <v>167</v>
          </cell>
        </row>
        <row r="2998">
          <cell r="F2998">
            <v>159</v>
          </cell>
        </row>
        <row r="2999">
          <cell r="F2999">
            <v>164</v>
          </cell>
        </row>
        <row r="3000">
          <cell r="F3000">
            <v>158</v>
          </cell>
        </row>
        <row r="3001">
          <cell r="F3001">
            <v>165</v>
          </cell>
        </row>
        <row r="3002">
          <cell r="F3002">
            <v>174</v>
          </cell>
        </row>
        <row r="3003">
          <cell r="F3003">
            <v>166</v>
          </cell>
        </row>
        <row r="3004">
          <cell r="F3004">
            <v>160</v>
          </cell>
        </row>
        <row r="3005">
          <cell r="F3005">
            <v>163</v>
          </cell>
        </row>
        <row r="3006">
          <cell r="F3006">
            <v>163</v>
          </cell>
        </row>
        <row r="3007">
          <cell r="F3007">
            <v>169</v>
          </cell>
        </row>
        <row r="3008">
          <cell r="F3008">
            <v>175</v>
          </cell>
        </row>
        <row r="3009">
          <cell r="F3009">
            <v>174</v>
          </cell>
        </row>
        <row r="3010">
          <cell r="F3010">
            <v>175</v>
          </cell>
        </row>
        <row r="3011">
          <cell r="F3011">
            <v>173</v>
          </cell>
        </row>
        <row r="3012">
          <cell r="F3012">
            <v>164</v>
          </cell>
        </row>
        <row r="3013">
          <cell r="F3013">
            <v>175</v>
          </cell>
        </row>
        <row r="3014">
          <cell r="F3014">
            <v>174</v>
          </cell>
        </row>
        <row r="3015">
          <cell r="F3015">
            <v>175</v>
          </cell>
        </row>
        <row r="3016">
          <cell r="F3016">
            <v>168</v>
          </cell>
        </row>
        <row r="3017">
          <cell r="F3017">
            <v>166</v>
          </cell>
        </row>
        <row r="3018">
          <cell r="F3018">
            <v>165</v>
          </cell>
        </row>
        <row r="3019">
          <cell r="F3019">
            <v>169</v>
          </cell>
        </row>
        <row r="3020">
          <cell r="F3020">
            <v>165</v>
          </cell>
        </row>
        <row r="3021">
          <cell r="F3021">
            <v>174</v>
          </cell>
        </row>
        <row r="3022">
          <cell r="F3022">
            <v>160</v>
          </cell>
        </row>
        <row r="3023">
          <cell r="F3023">
            <v>159</v>
          </cell>
        </row>
        <row r="3024">
          <cell r="F3024">
            <v>173</v>
          </cell>
        </row>
        <row r="3025">
          <cell r="F3025">
            <v>169</v>
          </cell>
        </row>
        <row r="3026">
          <cell r="F3026">
            <v>173</v>
          </cell>
        </row>
        <row r="3027">
          <cell r="F3027">
            <v>158</v>
          </cell>
        </row>
        <row r="3028">
          <cell r="F3028">
            <v>170</v>
          </cell>
        </row>
        <row r="3029">
          <cell r="F3029">
            <v>155</v>
          </cell>
        </row>
        <row r="3030">
          <cell r="F3030">
            <v>170</v>
          </cell>
        </row>
        <row r="3031">
          <cell r="F3031">
            <v>161</v>
          </cell>
        </row>
        <row r="3032">
          <cell r="F3032">
            <v>195</v>
          </cell>
        </row>
        <row r="3033">
          <cell r="F3033">
            <v>175</v>
          </cell>
        </row>
        <row r="3034">
          <cell r="F3034">
            <v>169</v>
          </cell>
        </row>
        <row r="3035">
          <cell r="F3035">
            <v>163</v>
          </cell>
        </row>
        <row r="3036">
          <cell r="F3036">
            <v>153</v>
          </cell>
        </row>
        <row r="3037">
          <cell r="F3037">
            <v>154</v>
          </cell>
        </row>
        <row r="3038">
          <cell r="F3038">
            <v>171</v>
          </cell>
        </row>
        <row r="3039">
          <cell r="F3039">
            <v>152</v>
          </cell>
        </row>
        <row r="3040">
          <cell r="F3040">
            <v>163</v>
          </cell>
        </row>
        <row r="3041">
          <cell r="F3041">
            <v>181</v>
          </cell>
        </row>
        <row r="3042">
          <cell r="F3042">
            <v>170</v>
          </cell>
        </row>
        <row r="3043">
          <cell r="F3043">
            <v>165</v>
          </cell>
        </row>
        <row r="3044">
          <cell r="F3044">
            <v>171</v>
          </cell>
        </row>
        <row r="3045">
          <cell r="F3045">
            <v>181</v>
          </cell>
        </row>
        <row r="3046">
          <cell r="F3046">
            <v>159</v>
          </cell>
        </row>
        <row r="3047">
          <cell r="F3047">
            <v>175</v>
          </cell>
        </row>
        <row r="3048">
          <cell r="F3048">
            <v>185</v>
          </cell>
        </row>
        <row r="3049">
          <cell r="F3049">
            <v>159</v>
          </cell>
        </row>
        <row r="3050">
          <cell r="F3050">
            <v>173</v>
          </cell>
        </row>
        <row r="3051">
          <cell r="F3051">
            <v>172</v>
          </cell>
        </row>
        <row r="3052">
          <cell r="F3052">
            <v>182</v>
          </cell>
        </row>
        <row r="3053">
          <cell r="F3053">
            <v>190</v>
          </cell>
        </row>
        <row r="3054">
          <cell r="F3054">
            <v>160</v>
          </cell>
        </row>
        <row r="3055">
          <cell r="F3055">
            <v>170</v>
          </cell>
        </row>
        <row r="3056">
          <cell r="F3056">
            <v>168</v>
          </cell>
        </row>
        <row r="3057">
          <cell r="F3057">
            <v>190</v>
          </cell>
        </row>
        <row r="3058">
          <cell r="F3058">
            <v>166</v>
          </cell>
        </row>
        <row r="3059">
          <cell r="F3059">
            <v>171</v>
          </cell>
        </row>
        <row r="3060">
          <cell r="F3060">
            <v>182</v>
          </cell>
        </row>
        <row r="3061">
          <cell r="F3061">
            <v>175</v>
          </cell>
        </row>
        <row r="3062">
          <cell r="F3062">
            <v>169</v>
          </cell>
        </row>
        <row r="3063">
          <cell r="F3063">
            <v>164</v>
          </cell>
        </row>
        <row r="3064">
          <cell r="F3064">
            <v>158</v>
          </cell>
        </row>
        <row r="3065">
          <cell r="F3065">
            <v>164</v>
          </cell>
        </row>
        <row r="3066">
          <cell r="F3066">
            <v>173</v>
          </cell>
        </row>
        <row r="3067">
          <cell r="F3067">
            <v>171</v>
          </cell>
        </row>
        <row r="3068">
          <cell r="F3068">
            <v>180</v>
          </cell>
        </row>
        <row r="3069">
          <cell r="F3069">
            <v>173</v>
          </cell>
        </row>
        <row r="3070">
          <cell r="F3070">
            <v>162</v>
          </cell>
        </row>
        <row r="3071">
          <cell r="F3071">
            <v>169</v>
          </cell>
        </row>
        <row r="3072">
          <cell r="F3072">
            <v>155</v>
          </cell>
        </row>
        <row r="3073">
          <cell r="F3073">
            <v>170</v>
          </cell>
        </row>
        <row r="3074">
          <cell r="F3074">
            <v>162</v>
          </cell>
        </row>
        <row r="3075">
          <cell r="F3075">
            <v>165</v>
          </cell>
        </row>
        <row r="3076">
          <cell r="F3076">
            <v>186</v>
          </cell>
        </row>
        <row r="3077">
          <cell r="F3077">
            <v>153</v>
          </cell>
        </row>
        <row r="3078">
          <cell r="F3078">
            <v>178</v>
          </cell>
        </row>
        <row r="3079">
          <cell r="F3079">
            <v>165</v>
          </cell>
        </row>
        <row r="3080">
          <cell r="F3080">
            <v>175</v>
          </cell>
        </row>
        <row r="3081">
          <cell r="F3081">
            <v>162</v>
          </cell>
        </row>
        <row r="3082">
          <cell r="F3082">
            <v>162</v>
          </cell>
        </row>
        <row r="3083">
          <cell r="F3083">
            <v>177</v>
          </cell>
        </row>
        <row r="3084">
          <cell r="F3084">
            <v>164</v>
          </cell>
        </row>
        <row r="3085">
          <cell r="F3085">
            <v>178</v>
          </cell>
        </row>
        <row r="3086">
          <cell r="F3086">
            <v>153</v>
          </cell>
        </row>
        <row r="3087">
          <cell r="F3087">
            <v>174</v>
          </cell>
        </row>
        <row r="3088">
          <cell r="F3088">
            <v>155</v>
          </cell>
        </row>
        <row r="3089">
          <cell r="F3089">
            <v>177</v>
          </cell>
        </row>
        <row r="3090">
          <cell r="F3090">
            <v>182</v>
          </cell>
        </row>
        <row r="3091">
          <cell r="F3091">
            <v>155</v>
          </cell>
        </row>
        <row r="3092">
          <cell r="F3092">
            <v>158</v>
          </cell>
        </row>
        <row r="3093">
          <cell r="F3093">
            <v>167</v>
          </cell>
        </row>
        <row r="3094">
          <cell r="F3094">
            <v>155</v>
          </cell>
        </row>
        <row r="3095">
          <cell r="F3095">
            <v>165</v>
          </cell>
        </row>
        <row r="3096">
          <cell r="F3096">
            <v>166</v>
          </cell>
        </row>
        <row r="3097">
          <cell r="F3097">
            <v>184</v>
          </cell>
        </row>
        <row r="3098">
          <cell r="F3098">
            <v>163</v>
          </cell>
        </row>
        <row r="3099">
          <cell r="F3099">
            <v>176</v>
          </cell>
        </row>
        <row r="3100">
          <cell r="F3100">
            <v>166</v>
          </cell>
        </row>
        <row r="3101">
          <cell r="F3101">
            <v>157</v>
          </cell>
        </row>
        <row r="3102">
          <cell r="F3102">
            <v>178</v>
          </cell>
        </row>
        <row r="3103">
          <cell r="F3103">
            <v>161</v>
          </cell>
        </row>
        <row r="3104">
          <cell r="F3104">
            <v>167</v>
          </cell>
        </row>
        <row r="3105">
          <cell r="F3105">
            <v>178</v>
          </cell>
        </row>
        <row r="3106">
          <cell r="F3106">
            <v>171</v>
          </cell>
        </row>
        <row r="3107">
          <cell r="F3107">
            <v>174</v>
          </cell>
        </row>
        <row r="3108">
          <cell r="F3108">
            <v>189</v>
          </cell>
        </row>
        <row r="3109">
          <cell r="F3109">
            <v>164</v>
          </cell>
        </row>
        <row r="3110">
          <cell r="F3110">
            <v>169</v>
          </cell>
        </row>
        <row r="3111">
          <cell r="F3111">
            <v>176</v>
          </cell>
        </row>
        <row r="3112">
          <cell r="F3112">
            <v>171</v>
          </cell>
        </row>
        <row r="3113">
          <cell r="F3113">
            <v>158</v>
          </cell>
        </row>
        <row r="3114">
          <cell r="F3114">
            <v>181</v>
          </cell>
        </row>
        <row r="3115">
          <cell r="F3115">
            <v>178</v>
          </cell>
        </row>
        <row r="3116">
          <cell r="F3116">
            <v>174</v>
          </cell>
        </row>
        <row r="3117">
          <cell r="F3117">
            <v>168</v>
          </cell>
        </row>
        <row r="3118">
          <cell r="F3118">
            <v>172</v>
          </cell>
        </row>
        <row r="3119">
          <cell r="F3119">
            <v>178</v>
          </cell>
        </row>
        <row r="3120">
          <cell r="F3120">
            <v>176</v>
          </cell>
        </row>
        <row r="3121">
          <cell r="F3121">
            <v>164</v>
          </cell>
        </row>
        <row r="3122">
          <cell r="F3122">
            <v>170</v>
          </cell>
        </row>
        <row r="3123">
          <cell r="F3123">
            <v>170</v>
          </cell>
        </row>
        <row r="3124">
          <cell r="F3124">
            <v>153</v>
          </cell>
        </row>
        <row r="3125">
          <cell r="F3125">
            <v>181</v>
          </cell>
        </row>
        <row r="3126">
          <cell r="F3126">
            <v>168</v>
          </cell>
        </row>
        <row r="3127">
          <cell r="F3127">
            <v>180</v>
          </cell>
        </row>
        <row r="3128">
          <cell r="F3128">
            <v>167</v>
          </cell>
        </row>
        <row r="3129">
          <cell r="F3129">
            <v>175</v>
          </cell>
        </row>
        <row r="3130">
          <cell r="F3130">
            <v>172</v>
          </cell>
        </row>
        <row r="3131">
          <cell r="F3131">
            <v>163</v>
          </cell>
        </row>
        <row r="3132">
          <cell r="F3132">
            <v>162</v>
          </cell>
        </row>
        <row r="3133">
          <cell r="F3133">
            <v>165</v>
          </cell>
        </row>
        <row r="3134">
          <cell r="F3134">
            <v>180</v>
          </cell>
        </row>
        <row r="3135">
          <cell r="F3135">
            <v>155</v>
          </cell>
        </row>
        <row r="3136">
          <cell r="F3136">
            <v>168</v>
          </cell>
        </row>
        <row r="3137">
          <cell r="F3137">
            <v>177</v>
          </cell>
        </row>
        <row r="3138">
          <cell r="F3138">
            <v>161</v>
          </cell>
        </row>
        <row r="3139">
          <cell r="F3139">
            <v>178</v>
          </cell>
        </row>
        <row r="3140">
          <cell r="F3140">
            <v>175</v>
          </cell>
        </row>
        <row r="3141">
          <cell r="F3141">
            <v>163</v>
          </cell>
        </row>
        <row r="3142">
          <cell r="F3142">
            <v>170</v>
          </cell>
        </row>
        <row r="3143">
          <cell r="F3143">
            <v>175</v>
          </cell>
        </row>
        <row r="3144">
          <cell r="F3144">
            <v>166</v>
          </cell>
        </row>
        <row r="3145">
          <cell r="F3145">
            <v>187</v>
          </cell>
        </row>
        <row r="3146">
          <cell r="F3146">
            <v>170</v>
          </cell>
        </row>
        <row r="3147">
          <cell r="F3147">
            <v>177</v>
          </cell>
        </row>
        <row r="3148">
          <cell r="F3148">
            <v>169</v>
          </cell>
        </row>
        <row r="3149">
          <cell r="F3149">
            <v>174</v>
          </cell>
        </row>
        <row r="3150">
          <cell r="F3150">
            <v>174</v>
          </cell>
        </row>
        <row r="3151">
          <cell r="F3151">
            <v>153</v>
          </cell>
        </row>
        <row r="3152">
          <cell r="F3152">
            <v>159</v>
          </cell>
        </row>
        <row r="3153">
          <cell r="F3153">
            <v>172</v>
          </cell>
        </row>
        <row r="3154">
          <cell r="F3154">
            <v>168</v>
          </cell>
        </row>
        <row r="3155">
          <cell r="F3155">
            <v>176</v>
          </cell>
        </row>
        <row r="3156">
          <cell r="F3156">
            <v>171</v>
          </cell>
        </row>
        <row r="3157">
          <cell r="F3157">
            <v>177</v>
          </cell>
        </row>
        <row r="3158">
          <cell r="F3158">
            <v>160</v>
          </cell>
        </row>
        <row r="3159">
          <cell r="F3159">
            <v>170</v>
          </cell>
        </row>
        <row r="3160">
          <cell r="F3160">
            <v>173</v>
          </cell>
        </row>
        <row r="3161">
          <cell r="F3161">
            <v>149</v>
          </cell>
        </row>
        <row r="3162">
          <cell r="F3162">
            <v>152</v>
          </cell>
        </row>
        <row r="3163">
          <cell r="F3163">
            <v>162</v>
          </cell>
        </row>
        <row r="3164">
          <cell r="F3164">
            <v>174</v>
          </cell>
        </row>
        <row r="3165">
          <cell r="F3165">
            <v>164</v>
          </cell>
        </row>
        <row r="3166">
          <cell r="F3166">
            <v>177</v>
          </cell>
        </row>
        <row r="3167">
          <cell r="F3167">
            <v>173</v>
          </cell>
        </row>
        <row r="3168">
          <cell r="F3168">
            <v>177</v>
          </cell>
        </row>
        <row r="3169">
          <cell r="F3169">
            <v>169</v>
          </cell>
        </row>
        <row r="3170">
          <cell r="F3170">
            <v>171</v>
          </cell>
        </row>
        <row r="3171">
          <cell r="F3171">
            <v>173</v>
          </cell>
        </row>
        <row r="3172">
          <cell r="F3172">
            <v>166</v>
          </cell>
        </row>
        <row r="3173">
          <cell r="F3173">
            <v>172</v>
          </cell>
        </row>
        <row r="3174">
          <cell r="F3174">
            <v>167</v>
          </cell>
        </row>
        <row r="3175">
          <cell r="F3175">
            <v>158</v>
          </cell>
        </row>
        <row r="3176">
          <cell r="F3176">
            <v>172</v>
          </cell>
        </row>
        <row r="3177">
          <cell r="F3177">
            <v>174</v>
          </cell>
        </row>
        <row r="3178">
          <cell r="F3178">
            <v>170</v>
          </cell>
        </row>
        <row r="3179">
          <cell r="F3179">
            <v>180</v>
          </cell>
        </row>
        <row r="3180">
          <cell r="F3180">
            <v>167</v>
          </cell>
        </row>
        <row r="3181">
          <cell r="F3181">
            <v>176</v>
          </cell>
        </row>
        <row r="3182">
          <cell r="F3182">
            <v>157</v>
          </cell>
        </row>
        <row r="3183">
          <cell r="F3183">
            <v>183</v>
          </cell>
        </row>
        <row r="3184">
          <cell r="F3184">
            <v>170</v>
          </cell>
        </row>
        <row r="3185">
          <cell r="F3185">
            <v>168</v>
          </cell>
        </row>
        <row r="3186">
          <cell r="F3186">
            <v>177</v>
          </cell>
        </row>
        <row r="3187">
          <cell r="F3187">
            <v>163</v>
          </cell>
        </row>
        <row r="3188">
          <cell r="F3188">
            <v>180</v>
          </cell>
        </row>
        <row r="3189">
          <cell r="F3189">
            <v>174</v>
          </cell>
        </row>
        <row r="3190">
          <cell r="F3190">
            <v>170</v>
          </cell>
        </row>
        <row r="3191">
          <cell r="F3191">
            <v>178</v>
          </cell>
        </row>
        <row r="3192">
          <cell r="F3192">
            <v>182</v>
          </cell>
        </row>
        <row r="3193">
          <cell r="F3193">
            <v>186</v>
          </cell>
        </row>
        <row r="3194">
          <cell r="F3194">
            <v>155</v>
          </cell>
        </row>
        <row r="3195">
          <cell r="F3195">
            <v>179</v>
          </cell>
        </row>
        <row r="3196">
          <cell r="F3196">
            <v>168</v>
          </cell>
        </row>
        <row r="3197">
          <cell r="F3197">
            <v>178</v>
          </cell>
        </row>
        <row r="3198">
          <cell r="F3198">
            <v>163</v>
          </cell>
        </row>
        <row r="3199">
          <cell r="F3199">
            <v>178</v>
          </cell>
        </row>
        <row r="3200">
          <cell r="F3200">
            <v>170</v>
          </cell>
        </row>
        <row r="3201">
          <cell r="F3201">
            <v>157</v>
          </cell>
        </row>
        <row r="3202">
          <cell r="F3202">
            <v>157</v>
          </cell>
        </row>
        <row r="3203">
          <cell r="F3203">
            <v>183</v>
          </cell>
        </row>
        <row r="3204">
          <cell r="F3204">
            <v>183</v>
          </cell>
        </row>
        <row r="3205">
          <cell r="F3205">
            <v>157</v>
          </cell>
        </row>
        <row r="3206">
          <cell r="F3206">
            <v>160</v>
          </cell>
        </row>
        <row r="3207">
          <cell r="F3207">
            <v>180</v>
          </cell>
        </row>
        <row r="3208">
          <cell r="F3208">
            <v>172</v>
          </cell>
        </row>
        <row r="3209">
          <cell r="F3209">
            <v>180</v>
          </cell>
        </row>
        <row r="3210">
          <cell r="F3210">
            <v>172</v>
          </cell>
        </row>
        <row r="3211">
          <cell r="F3211">
            <v>173</v>
          </cell>
        </row>
        <row r="3212">
          <cell r="F3212">
            <v>184</v>
          </cell>
        </row>
        <row r="3213">
          <cell r="F3213">
            <v>173</v>
          </cell>
        </row>
        <row r="3214">
          <cell r="F3214">
            <v>173</v>
          </cell>
        </row>
        <row r="3215">
          <cell r="F3215">
            <v>167</v>
          </cell>
        </row>
        <row r="3216">
          <cell r="F3216">
            <v>165</v>
          </cell>
        </row>
        <row r="3217">
          <cell r="F3217">
            <v>165</v>
          </cell>
        </row>
        <row r="3218">
          <cell r="F3218">
            <v>177</v>
          </cell>
        </row>
        <row r="3219">
          <cell r="F3219">
            <v>160</v>
          </cell>
        </row>
        <row r="3220">
          <cell r="F3220">
            <v>161</v>
          </cell>
        </row>
        <row r="3221">
          <cell r="F3221">
            <v>176</v>
          </cell>
        </row>
        <row r="3222">
          <cell r="F3222">
            <v>174</v>
          </cell>
        </row>
        <row r="3223">
          <cell r="F3223">
            <v>173</v>
          </cell>
        </row>
        <row r="3224">
          <cell r="F3224">
            <v>175</v>
          </cell>
        </row>
        <row r="3225">
          <cell r="F3225">
            <v>188</v>
          </cell>
        </row>
        <row r="3226">
          <cell r="F3226">
            <v>178</v>
          </cell>
        </row>
        <row r="3227">
          <cell r="F3227">
            <v>180</v>
          </cell>
        </row>
        <row r="3228">
          <cell r="F3228">
            <v>152</v>
          </cell>
        </row>
        <row r="3229">
          <cell r="F3229">
            <v>177</v>
          </cell>
        </row>
        <row r="3230">
          <cell r="F3230">
            <v>183</v>
          </cell>
        </row>
        <row r="3231">
          <cell r="F3231">
            <v>166</v>
          </cell>
        </row>
        <row r="3232">
          <cell r="F3232">
            <v>170</v>
          </cell>
        </row>
        <row r="3233">
          <cell r="F3233">
            <v>173</v>
          </cell>
        </row>
        <row r="3234">
          <cell r="F3234">
            <v>160</v>
          </cell>
        </row>
        <row r="3235">
          <cell r="F3235">
            <v>173</v>
          </cell>
        </row>
        <row r="3236">
          <cell r="F3236">
            <v>176</v>
          </cell>
        </row>
        <row r="3237">
          <cell r="F3237">
            <v>165</v>
          </cell>
        </row>
        <row r="3238">
          <cell r="F3238">
            <v>162</v>
          </cell>
        </row>
        <row r="3239">
          <cell r="F3239">
            <v>171</v>
          </cell>
        </row>
        <row r="3240">
          <cell r="F3240">
            <v>174</v>
          </cell>
        </row>
        <row r="3241">
          <cell r="F3241">
            <v>185</v>
          </cell>
        </row>
        <row r="3242">
          <cell r="F3242">
            <v>170</v>
          </cell>
        </row>
        <row r="3243">
          <cell r="F3243">
            <v>172</v>
          </cell>
        </row>
        <row r="3244">
          <cell r="F3244">
            <v>171</v>
          </cell>
        </row>
        <row r="3245">
          <cell r="F3245">
            <v>175</v>
          </cell>
        </row>
        <row r="3246">
          <cell r="F3246">
            <v>170</v>
          </cell>
        </row>
        <row r="3247">
          <cell r="F3247">
            <v>186</v>
          </cell>
        </row>
        <row r="3248">
          <cell r="F3248">
            <v>174</v>
          </cell>
        </row>
        <row r="3249">
          <cell r="F3249">
            <v>188</v>
          </cell>
        </row>
        <row r="3250">
          <cell r="F3250">
            <v>175</v>
          </cell>
        </row>
        <row r="3251">
          <cell r="F3251">
            <v>177</v>
          </cell>
        </row>
        <row r="3252">
          <cell r="F3252">
            <v>172</v>
          </cell>
        </row>
        <row r="3253">
          <cell r="F3253">
            <v>173</v>
          </cell>
        </row>
        <row r="3254">
          <cell r="F3254">
            <v>176</v>
          </cell>
        </row>
        <row r="3255">
          <cell r="F3255">
            <v>186</v>
          </cell>
        </row>
        <row r="3256">
          <cell r="F3256">
            <v>152</v>
          </cell>
        </row>
        <row r="3257">
          <cell r="F3257">
            <v>178</v>
          </cell>
        </row>
        <row r="3258">
          <cell r="F3258">
            <v>170</v>
          </cell>
        </row>
        <row r="3259">
          <cell r="F3259">
            <v>178</v>
          </cell>
        </row>
        <row r="3260">
          <cell r="F3260">
            <v>190</v>
          </cell>
        </row>
        <row r="3261">
          <cell r="F3261">
            <v>161</v>
          </cell>
        </row>
        <row r="3262">
          <cell r="F3262">
            <v>161</v>
          </cell>
        </row>
        <row r="3263">
          <cell r="F3263">
            <v>167</v>
          </cell>
        </row>
        <row r="3264">
          <cell r="F3264">
            <v>166</v>
          </cell>
        </row>
        <row r="3265">
          <cell r="F3265">
            <v>175</v>
          </cell>
        </row>
        <row r="3266">
          <cell r="F3266">
            <v>160</v>
          </cell>
        </row>
        <row r="3267">
          <cell r="F3267">
            <v>160</v>
          </cell>
        </row>
        <row r="3268">
          <cell r="F3268">
            <v>184</v>
          </cell>
        </row>
        <row r="3269">
          <cell r="F3269">
            <v>181</v>
          </cell>
        </row>
        <row r="3270">
          <cell r="F3270">
            <v>152</v>
          </cell>
        </row>
        <row r="3271">
          <cell r="F3271">
            <v>165</v>
          </cell>
        </row>
        <row r="3272">
          <cell r="F3272">
            <v>172</v>
          </cell>
        </row>
        <row r="3273">
          <cell r="F3273">
            <v>190</v>
          </cell>
        </row>
        <row r="3274">
          <cell r="F3274">
            <v>161</v>
          </cell>
        </row>
        <row r="3275">
          <cell r="F3275">
            <v>165</v>
          </cell>
        </row>
        <row r="3276">
          <cell r="F3276">
            <v>177</v>
          </cell>
        </row>
        <row r="3277">
          <cell r="F3277">
            <v>176</v>
          </cell>
        </row>
        <row r="3278">
          <cell r="F3278">
            <v>175</v>
          </cell>
        </row>
        <row r="3279">
          <cell r="F3279">
            <v>163</v>
          </cell>
        </row>
        <row r="3280">
          <cell r="F3280">
            <v>173</v>
          </cell>
        </row>
        <row r="3281">
          <cell r="F3281">
            <v>155</v>
          </cell>
        </row>
        <row r="3282">
          <cell r="F3282">
            <v>163</v>
          </cell>
        </row>
        <row r="3283">
          <cell r="F3283">
            <v>165</v>
          </cell>
        </row>
        <row r="3284">
          <cell r="F3284">
            <v>176</v>
          </cell>
        </row>
        <row r="3285">
          <cell r="F3285">
            <v>164</v>
          </cell>
        </row>
        <row r="3286">
          <cell r="F3286">
            <v>177</v>
          </cell>
        </row>
        <row r="3287">
          <cell r="F3287">
            <v>191</v>
          </cell>
        </row>
        <row r="3288">
          <cell r="F3288">
            <v>173</v>
          </cell>
        </row>
        <row r="3289">
          <cell r="F3289">
            <v>180</v>
          </cell>
        </row>
        <row r="3290">
          <cell r="F3290">
            <v>176</v>
          </cell>
        </row>
        <row r="3291">
          <cell r="F3291">
            <v>170</v>
          </cell>
        </row>
        <row r="3292">
          <cell r="F3292">
            <v>155</v>
          </cell>
        </row>
        <row r="3293">
          <cell r="F3293">
            <v>155</v>
          </cell>
        </row>
        <row r="3294">
          <cell r="F3294">
            <v>165</v>
          </cell>
        </row>
        <row r="3295">
          <cell r="F3295">
            <v>150</v>
          </cell>
        </row>
        <row r="3296">
          <cell r="F3296">
            <v>169</v>
          </cell>
        </row>
        <row r="3297">
          <cell r="F3297">
            <v>163</v>
          </cell>
        </row>
        <row r="3298">
          <cell r="F3298">
            <v>176</v>
          </cell>
        </row>
        <row r="3299">
          <cell r="F3299">
            <v>150</v>
          </cell>
        </row>
        <row r="3300">
          <cell r="F3300">
            <v>158</v>
          </cell>
        </row>
        <row r="3301">
          <cell r="F3301">
            <v>159</v>
          </cell>
        </row>
        <row r="3302">
          <cell r="F3302">
            <v>165</v>
          </cell>
        </row>
        <row r="3303">
          <cell r="F3303">
            <v>169</v>
          </cell>
        </row>
        <row r="3304">
          <cell r="F3304">
            <v>157</v>
          </cell>
        </row>
        <row r="3305">
          <cell r="F3305">
            <v>165</v>
          </cell>
        </row>
        <row r="3306">
          <cell r="F3306">
            <v>162</v>
          </cell>
        </row>
        <row r="3307">
          <cell r="F3307">
            <v>169</v>
          </cell>
        </row>
        <row r="3308">
          <cell r="F3308">
            <v>190</v>
          </cell>
        </row>
        <row r="3309">
          <cell r="F3309">
            <v>157</v>
          </cell>
        </row>
        <row r="3310">
          <cell r="F3310">
            <v>170</v>
          </cell>
        </row>
        <row r="3311">
          <cell r="F3311">
            <v>180</v>
          </cell>
        </row>
        <row r="3312">
          <cell r="F3312">
            <v>164</v>
          </cell>
        </row>
        <row r="3313">
          <cell r="F3313">
            <v>184</v>
          </cell>
        </row>
        <row r="3314">
          <cell r="F3314">
            <v>172</v>
          </cell>
        </row>
        <row r="3315">
          <cell r="F3315">
            <v>171</v>
          </cell>
        </row>
        <row r="3316">
          <cell r="F3316">
            <v>158</v>
          </cell>
        </row>
        <row r="3317">
          <cell r="F3317">
            <v>181</v>
          </cell>
        </row>
        <row r="3318">
          <cell r="F3318">
            <v>165</v>
          </cell>
        </row>
        <row r="3319">
          <cell r="F3319">
            <v>159</v>
          </cell>
        </row>
        <row r="3320">
          <cell r="F3320">
            <v>160</v>
          </cell>
        </row>
        <row r="3321">
          <cell r="F3321">
            <v>164</v>
          </cell>
        </row>
        <row r="3322">
          <cell r="F3322">
            <v>165</v>
          </cell>
        </row>
        <row r="3323">
          <cell r="F3323">
            <v>157</v>
          </cell>
        </row>
        <row r="3324">
          <cell r="F3324">
            <v>179</v>
          </cell>
        </row>
        <row r="3325">
          <cell r="F3325">
            <v>161</v>
          </cell>
        </row>
        <row r="3326">
          <cell r="F3326">
            <v>154</v>
          </cell>
        </row>
        <row r="3327">
          <cell r="F3327">
            <v>171</v>
          </cell>
        </row>
        <row r="3328">
          <cell r="F3328">
            <v>176</v>
          </cell>
        </row>
        <row r="3329">
          <cell r="F3329">
            <v>180</v>
          </cell>
        </row>
        <row r="3330">
          <cell r="F3330">
            <v>168</v>
          </cell>
        </row>
        <row r="3331">
          <cell r="F3331">
            <v>162</v>
          </cell>
        </row>
        <row r="3332">
          <cell r="F3332">
            <v>165</v>
          </cell>
        </row>
        <row r="3333">
          <cell r="F3333">
            <v>164</v>
          </cell>
        </row>
        <row r="3334">
          <cell r="F3334">
            <v>163</v>
          </cell>
        </row>
        <row r="3335">
          <cell r="F3335">
            <v>173</v>
          </cell>
        </row>
        <row r="3336">
          <cell r="F3336">
            <v>177</v>
          </cell>
        </row>
        <row r="3337">
          <cell r="F3337">
            <v>178</v>
          </cell>
        </row>
        <row r="3338">
          <cell r="F3338">
            <v>183</v>
          </cell>
        </row>
        <row r="3339">
          <cell r="F3339">
            <v>170</v>
          </cell>
        </row>
        <row r="3340">
          <cell r="F3340">
            <v>166</v>
          </cell>
        </row>
        <row r="3341">
          <cell r="F3341">
            <v>178</v>
          </cell>
        </row>
        <row r="3342">
          <cell r="F3342">
            <v>175</v>
          </cell>
        </row>
        <row r="3343">
          <cell r="F3343">
            <v>152</v>
          </cell>
        </row>
        <row r="3344">
          <cell r="F3344">
            <v>183</v>
          </cell>
        </row>
        <row r="3345">
          <cell r="F3345">
            <v>174</v>
          </cell>
        </row>
        <row r="3346">
          <cell r="F3346">
            <v>171</v>
          </cell>
        </row>
        <row r="3347">
          <cell r="F3347">
            <v>180</v>
          </cell>
        </row>
        <row r="3348">
          <cell r="F3348">
            <v>168</v>
          </cell>
        </row>
        <row r="3349">
          <cell r="F3349">
            <v>170</v>
          </cell>
        </row>
        <row r="3350">
          <cell r="F3350">
            <v>173</v>
          </cell>
        </row>
        <row r="3351">
          <cell r="F3351">
            <v>173</v>
          </cell>
        </row>
        <row r="3352">
          <cell r="F3352">
            <v>182</v>
          </cell>
        </row>
        <row r="3353">
          <cell r="F3353">
            <v>167</v>
          </cell>
        </row>
        <row r="3354">
          <cell r="F3354">
            <v>158</v>
          </cell>
        </row>
        <row r="3355">
          <cell r="F3355">
            <v>162</v>
          </cell>
        </row>
        <row r="3356">
          <cell r="F3356">
            <v>160</v>
          </cell>
        </row>
        <row r="3357">
          <cell r="F3357">
            <v>168</v>
          </cell>
        </row>
        <row r="3358">
          <cell r="F3358">
            <v>167</v>
          </cell>
        </row>
        <row r="3359">
          <cell r="F3359">
            <v>164</v>
          </cell>
        </row>
        <row r="3360">
          <cell r="F3360">
            <v>180</v>
          </cell>
        </row>
        <row r="3361">
          <cell r="F3361">
            <v>160</v>
          </cell>
        </row>
        <row r="3362">
          <cell r="F3362">
            <v>177</v>
          </cell>
        </row>
        <row r="3363">
          <cell r="F3363">
            <v>170</v>
          </cell>
        </row>
        <row r="3364">
          <cell r="F3364">
            <v>159</v>
          </cell>
        </row>
        <row r="3365">
          <cell r="F3365">
            <v>153</v>
          </cell>
        </row>
        <row r="3366">
          <cell r="F3366">
            <v>163</v>
          </cell>
        </row>
        <row r="3367">
          <cell r="F3367">
            <v>157</v>
          </cell>
        </row>
        <row r="3368">
          <cell r="F3368">
            <v>149</v>
          </cell>
        </row>
        <row r="3369">
          <cell r="F3369">
            <v>166</v>
          </cell>
        </row>
        <row r="3370">
          <cell r="F3370">
            <v>161</v>
          </cell>
        </row>
        <row r="3371">
          <cell r="F3371">
            <v>175</v>
          </cell>
        </row>
        <row r="3372">
          <cell r="F3372">
            <v>168</v>
          </cell>
        </row>
        <row r="3373">
          <cell r="F3373">
            <v>168</v>
          </cell>
        </row>
        <row r="3374">
          <cell r="F3374">
            <v>160</v>
          </cell>
        </row>
        <row r="3375">
          <cell r="F3375">
            <v>165</v>
          </cell>
        </row>
        <row r="3376">
          <cell r="F3376">
            <v>168</v>
          </cell>
        </row>
        <row r="3377">
          <cell r="F3377">
            <v>183</v>
          </cell>
        </row>
        <row r="3378">
          <cell r="F3378">
            <v>163</v>
          </cell>
        </row>
        <row r="3379">
          <cell r="F3379">
            <v>165</v>
          </cell>
        </row>
        <row r="3380">
          <cell r="F3380">
            <v>168</v>
          </cell>
        </row>
        <row r="3381">
          <cell r="F3381">
            <v>180</v>
          </cell>
        </row>
        <row r="3382">
          <cell r="F3382">
            <v>162</v>
          </cell>
        </row>
        <row r="3383">
          <cell r="F3383">
            <v>163</v>
          </cell>
        </row>
        <row r="3384">
          <cell r="F3384">
            <v>168</v>
          </cell>
        </row>
        <row r="3385">
          <cell r="F3385">
            <v>162</v>
          </cell>
        </row>
        <row r="3386">
          <cell r="F3386">
            <v>172</v>
          </cell>
        </row>
        <row r="3387">
          <cell r="F3387">
            <v>172</v>
          </cell>
        </row>
        <row r="3388">
          <cell r="F3388">
            <v>175</v>
          </cell>
        </row>
        <row r="3389">
          <cell r="F3389">
            <v>170</v>
          </cell>
        </row>
        <row r="3390">
          <cell r="F3390">
            <v>182</v>
          </cell>
        </row>
        <row r="3391">
          <cell r="F3391">
            <v>170</v>
          </cell>
        </row>
        <row r="3392">
          <cell r="F3392">
            <v>168</v>
          </cell>
        </row>
        <row r="3393">
          <cell r="F3393">
            <v>159</v>
          </cell>
        </row>
        <row r="3394">
          <cell r="F3394">
            <v>171</v>
          </cell>
        </row>
        <row r="3395">
          <cell r="F3395">
            <v>193</v>
          </cell>
        </row>
        <row r="3396">
          <cell r="F3396">
            <v>175</v>
          </cell>
        </row>
        <row r="3397">
          <cell r="F3397">
            <v>172</v>
          </cell>
        </row>
        <row r="3398">
          <cell r="F3398">
            <v>174</v>
          </cell>
        </row>
        <row r="3399">
          <cell r="F3399">
            <v>163</v>
          </cell>
        </row>
        <row r="3400">
          <cell r="F3400">
            <v>172</v>
          </cell>
        </row>
        <row r="3401">
          <cell r="F3401">
            <v>166</v>
          </cell>
        </row>
        <row r="3402">
          <cell r="F3402">
            <v>161</v>
          </cell>
        </row>
        <row r="3403">
          <cell r="F3403">
            <v>184</v>
          </cell>
        </row>
        <row r="3404">
          <cell r="F3404">
            <v>165</v>
          </cell>
        </row>
        <row r="3405">
          <cell r="F3405">
            <v>165</v>
          </cell>
        </row>
        <row r="3406">
          <cell r="F3406">
            <v>173</v>
          </cell>
        </row>
        <row r="3407">
          <cell r="F3407">
            <v>170</v>
          </cell>
        </row>
        <row r="3408">
          <cell r="F3408">
            <v>159</v>
          </cell>
        </row>
        <row r="3409">
          <cell r="F3409">
            <v>155</v>
          </cell>
        </row>
        <row r="3410">
          <cell r="F3410">
            <v>171</v>
          </cell>
        </row>
        <row r="3411">
          <cell r="F3411">
            <v>175</v>
          </cell>
        </row>
        <row r="3412">
          <cell r="F3412">
            <v>169</v>
          </cell>
        </row>
        <row r="3413">
          <cell r="F3413">
            <v>158</v>
          </cell>
        </row>
        <row r="3414">
          <cell r="F3414">
            <v>163</v>
          </cell>
        </row>
        <row r="3415">
          <cell r="F3415">
            <v>171</v>
          </cell>
        </row>
        <row r="3416">
          <cell r="F3416">
            <v>170</v>
          </cell>
        </row>
        <row r="3417">
          <cell r="F3417">
            <v>159</v>
          </cell>
        </row>
        <row r="3418">
          <cell r="F3418">
            <v>163</v>
          </cell>
        </row>
        <row r="3419">
          <cell r="F3419">
            <v>157</v>
          </cell>
        </row>
        <row r="3420">
          <cell r="F3420">
            <v>169</v>
          </cell>
        </row>
        <row r="3421">
          <cell r="F3421">
            <v>175</v>
          </cell>
        </row>
        <row r="3422">
          <cell r="F3422">
            <v>179</v>
          </cell>
        </row>
        <row r="3423">
          <cell r="F3423">
            <v>170</v>
          </cell>
        </row>
        <row r="3424">
          <cell r="F3424">
            <v>165</v>
          </cell>
        </row>
        <row r="3425">
          <cell r="F3425">
            <v>169</v>
          </cell>
        </row>
        <row r="3426">
          <cell r="F3426">
            <v>160</v>
          </cell>
        </row>
        <row r="3427">
          <cell r="F3427">
            <v>168</v>
          </cell>
        </row>
        <row r="3428">
          <cell r="F3428">
            <v>165</v>
          </cell>
        </row>
        <row r="3429">
          <cell r="F3429">
            <v>178</v>
          </cell>
        </row>
        <row r="3430">
          <cell r="F3430">
            <v>170</v>
          </cell>
        </row>
        <row r="3431">
          <cell r="F3431">
            <v>170</v>
          </cell>
        </row>
        <row r="3432">
          <cell r="F3432">
            <v>167</v>
          </cell>
        </row>
        <row r="3433">
          <cell r="F3433">
            <v>163</v>
          </cell>
        </row>
        <row r="3434">
          <cell r="F3434">
            <v>177</v>
          </cell>
        </row>
        <row r="3435">
          <cell r="F3435">
            <v>164</v>
          </cell>
        </row>
        <row r="3436">
          <cell r="F3436">
            <v>175</v>
          </cell>
        </row>
        <row r="3437">
          <cell r="F3437">
            <v>169</v>
          </cell>
        </row>
        <row r="3438">
          <cell r="F3438">
            <v>173</v>
          </cell>
        </row>
        <row r="3439">
          <cell r="F3439">
            <v>168</v>
          </cell>
        </row>
        <row r="3440">
          <cell r="F3440">
            <v>162</v>
          </cell>
        </row>
        <row r="3441">
          <cell r="F3441">
            <v>166</v>
          </cell>
        </row>
        <row r="3442">
          <cell r="F3442">
            <v>194</v>
          </cell>
        </row>
        <row r="3443">
          <cell r="F3443">
            <v>173</v>
          </cell>
        </row>
        <row r="3444">
          <cell r="F3444">
            <v>190</v>
          </cell>
        </row>
        <row r="3445">
          <cell r="F3445">
            <v>170</v>
          </cell>
        </row>
        <row r="3446">
          <cell r="F3446">
            <v>178</v>
          </cell>
        </row>
        <row r="3447">
          <cell r="F3447">
            <v>160</v>
          </cell>
        </row>
        <row r="3448">
          <cell r="F3448">
            <v>175</v>
          </cell>
        </row>
        <row r="3449">
          <cell r="F3449">
            <v>181</v>
          </cell>
        </row>
        <row r="3450">
          <cell r="F3450">
            <v>176</v>
          </cell>
        </row>
        <row r="3451">
          <cell r="F3451">
            <v>164</v>
          </cell>
        </row>
        <row r="3452">
          <cell r="F3452">
            <v>177</v>
          </cell>
        </row>
        <row r="3453">
          <cell r="F3453">
            <v>194</v>
          </cell>
        </row>
        <row r="3454">
          <cell r="F3454">
            <v>164</v>
          </cell>
        </row>
        <row r="3455">
          <cell r="F3455">
            <v>168</v>
          </cell>
        </row>
        <row r="3456">
          <cell r="F3456">
            <v>171</v>
          </cell>
        </row>
        <row r="3457">
          <cell r="F3457">
            <v>180</v>
          </cell>
        </row>
        <row r="3458">
          <cell r="F3458">
            <v>163</v>
          </cell>
        </row>
        <row r="3459">
          <cell r="F3459">
            <v>175</v>
          </cell>
        </row>
        <row r="3460">
          <cell r="F3460">
            <v>177</v>
          </cell>
        </row>
        <row r="3461">
          <cell r="F3461">
            <v>161</v>
          </cell>
        </row>
        <row r="3462">
          <cell r="F3462">
            <v>160</v>
          </cell>
        </row>
        <row r="3463">
          <cell r="F3463">
            <v>178</v>
          </cell>
        </row>
        <row r="3464">
          <cell r="F3464">
            <v>174</v>
          </cell>
        </row>
        <row r="3465">
          <cell r="F3465">
            <v>177</v>
          </cell>
        </row>
        <row r="3466">
          <cell r="F3466">
            <v>167</v>
          </cell>
        </row>
        <row r="3467">
          <cell r="F3467">
            <v>169</v>
          </cell>
        </row>
        <row r="3468">
          <cell r="F3468">
            <v>160</v>
          </cell>
        </row>
        <row r="3469">
          <cell r="F3469">
            <v>171</v>
          </cell>
        </row>
        <row r="3470">
          <cell r="F3470">
            <v>170</v>
          </cell>
        </row>
        <row r="3471">
          <cell r="F3471">
            <v>174</v>
          </cell>
        </row>
        <row r="3472">
          <cell r="F3472">
            <v>167</v>
          </cell>
        </row>
        <row r="3473">
          <cell r="F3473">
            <v>165</v>
          </cell>
        </row>
        <row r="3474">
          <cell r="F3474">
            <v>173</v>
          </cell>
        </row>
        <row r="3475">
          <cell r="F3475">
            <v>170</v>
          </cell>
        </row>
        <row r="3476">
          <cell r="F3476">
            <v>160</v>
          </cell>
        </row>
        <row r="3477">
          <cell r="F3477">
            <v>174</v>
          </cell>
        </row>
        <row r="3478">
          <cell r="F3478">
            <v>167</v>
          </cell>
        </row>
        <row r="3479">
          <cell r="F3479">
            <v>177</v>
          </cell>
        </row>
        <row r="3480">
          <cell r="F3480">
            <v>170</v>
          </cell>
        </row>
        <row r="3481">
          <cell r="F3481">
            <v>170</v>
          </cell>
        </row>
        <row r="3482">
          <cell r="F3482">
            <v>184</v>
          </cell>
        </row>
        <row r="3483">
          <cell r="F3483">
            <v>152</v>
          </cell>
        </row>
        <row r="3484">
          <cell r="F3484">
            <v>164</v>
          </cell>
        </row>
        <row r="3485">
          <cell r="F3485">
            <v>172</v>
          </cell>
        </row>
        <row r="3486">
          <cell r="F3486">
            <v>169</v>
          </cell>
        </row>
        <row r="3487">
          <cell r="F3487">
            <v>166</v>
          </cell>
        </row>
        <row r="3488">
          <cell r="F3488">
            <v>158</v>
          </cell>
        </row>
        <row r="3489">
          <cell r="F3489">
            <v>167</v>
          </cell>
        </row>
        <row r="3490">
          <cell r="F3490">
            <v>157</v>
          </cell>
        </row>
        <row r="3491">
          <cell r="F3491">
            <v>173</v>
          </cell>
        </row>
        <row r="3492">
          <cell r="F3492">
            <v>160</v>
          </cell>
        </row>
        <row r="3493">
          <cell r="F3493">
            <v>176</v>
          </cell>
        </row>
        <row r="3494">
          <cell r="F3494">
            <v>194</v>
          </cell>
        </row>
        <row r="3495">
          <cell r="F3495">
            <v>159</v>
          </cell>
        </row>
        <row r="3496">
          <cell r="F3496">
            <v>167</v>
          </cell>
        </row>
        <row r="3497">
          <cell r="F3497">
            <v>164</v>
          </cell>
        </row>
        <row r="3498">
          <cell r="F3498">
            <v>167</v>
          </cell>
        </row>
        <row r="3499">
          <cell r="F3499">
            <v>157</v>
          </cell>
        </row>
        <row r="3500">
          <cell r="F3500">
            <v>150</v>
          </cell>
        </row>
        <row r="3501">
          <cell r="F3501">
            <v>179</v>
          </cell>
        </row>
        <row r="3502">
          <cell r="F3502">
            <v>168</v>
          </cell>
        </row>
        <row r="3503">
          <cell r="F3503">
            <v>169</v>
          </cell>
        </row>
        <row r="3504">
          <cell r="F3504">
            <v>175</v>
          </cell>
        </row>
        <row r="3505">
          <cell r="F3505">
            <v>177</v>
          </cell>
        </row>
        <row r="3506">
          <cell r="F3506">
            <v>170</v>
          </cell>
        </row>
        <row r="3507">
          <cell r="F3507">
            <v>179</v>
          </cell>
        </row>
        <row r="3508">
          <cell r="F3508">
            <v>166</v>
          </cell>
        </row>
        <row r="3509">
          <cell r="F3509">
            <v>192</v>
          </cell>
        </row>
        <row r="3510">
          <cell r="F3510">
            <v>175</v>
          </cell>
        </row>
        <row r="3511">
          <cell r="F3511">
            <v>155</v>
          </cell>
        </row>
        <row r="3512">
          <cell r="F3512">
            <v>163</v>
          </cell>
        </row>
        <row r="3513">
          <cell r="F3513">
            <v>173</v>
          </cell>
        </row>
        <row r="3514">
          <cell r="F3514">
            <v>166</v>
          </cell>
        </row>
        <row r="3515">
          <cell r="F3515">
            <v>160</v>
          </cell>
        </row>
        <row r="3516">
          <cell r="F3516">
            <v>158</v>
          </cell>
        </row>
        <row r="3517">
          <cell r="F3517">
            <v>168</v>
          </cell>
        </row>
        <row r="3518">
          <cell r="F3518">
            <v>165</v>
          </cell>
        </row>
        <row r="3519">
          <cell r="F3519">
            <v>170</v>
          </cell>
        </row>
        <row r="3520">
          <cell r="F3520">
            <v>172</v>
          </cell>
        </row>
        <row r="3521">
          <cell r="F3521">
            <v>170</v>
          </cell>
        </row>
        <row r="3522">
          <cell r="F3522">
            <v>173</v>
          </cell>
        </row>
        <row r="3523">
          <cell r="F3523">
            <v>163</v>
          </cell>
        </row>
        <row r="3524">
          <cell r="F3524">
            <v>174</v>
          </cell>
        </row>
        <row r="3525">
          <cell r="F3525">
            <v>170</v>
          </cell>
        </row>
        <row r="3526">
          <cell r="F3526">
            <v>175</v>
          </cell>
        </row>
        <row r="3527">
          <cell r="F3527">
            <v>170</v>
          </cell>
        </row>
        <row r="3528">
          <cell r="F3528">
            <v>168</v>
          </cell>
        </row>
        <row r="3529">
          <cell r="F3529">
            <v>173</v>
          </cell>
        </row>
        <row r="3530">
          <cell r="F3530">
            <v>166</v>
          </cell>
        </row>
        <row r="3531">
          <cell r="F3531">
            <v>164</v>
          </cell>
        </row>
        <row r="3532">
          <cell r="F3532">
            <v>172</v>
          </cell>
        </row>
        <row r="3533">
          <cell r="F3533">
            <v>174</v>
          </cell>
        </row>
        <row r="3534">
          <cell r="F3534">
            <v>163</v>
          </cell>
        </row>
        <row r="3535">
          <cell r="F3535">
            <v>162</v>
          </cell>
        </row>
        <row r="3536">
          <cell r="F3536">
            <v>170</v>
          </cell>
        </row>
        <row r="3537">
          <cell r="F3537">
            <v>179</v>
          </cell>
        </row>
        <row r="3538">
          <cell r="F3538">
            <v>168</v>
          </cell>
        </row>
        <row r="3539">
          <cell r="F3539">
            <v>177</v>
          </cell>
        </row>
        <row r="3540">
          <cell r="F3540">
            <v>166</v>
          </cell>
        </row>
        <row r="3541">
          <cell r="F3541">
            <v>191</v>
          </cell>
        </row>
        <row r="3542">
          <cell r="F3542">
            <v>170</v>
          </cell>
        </row>
        <row r="3543">
          <cell r="F3543">
            <v>177</v>
          </cell>
        </row>
        <row r="3544">
          <cell r="F3544">
            <v>168</v>
          </cell>
        </row>
        <row r="3545">
          <cell r="F3545">
            <v>179</v>
          </cell>
        </row>
        <row r="3546">
          <cell r="F3546">
            <v>181</v>
          </cell>
        </row>
        <row r="3547">
          <cell r="F3547">
            <v>164</v>
          </cell>
        </row>
        <row r="3548">
          <cell r="F3548">
            <v>170</v>
          </cell>
        </row>
        <row r="3549">
          <cell r="F3549">
            <v>170</v>
          </cell>
        </row>
        <row r="3550">
          <cell r="F3550">
            <v>175</v>
          </cell>
        </row>
        <row r="3551">
          <cell r="F3551">
            <v>165</v>
          </cell>
        </row>
        <row r="3552">
          <cell r="F3552">
            <v>176</v>
          </cell>
        </row>
        <row r="3553">
          <cell r="F3553">
            <v>153</v>
          </cell>
        </row>
        <row r="3554">
          <cell r="F3554">
            <v>170</v>
          </cell>
        </row>
        <row r="3555">
          <cell r="F3555">
            <v>180</v>
          </cell>
        </row>
        <row r="3556">
          <cell r="F3556">
            <v>178</v>
          </cell>
        </row>
        <row r="3557">
          <cell r="F3557">
            <v>160</v>
          </cell>
        </row>
        <row r="3558">
          <cell r="F3558">
            <v>167</v>
          </cell>
        </row>
        <row r="3559">
          <cell r="F3559">
            <v>170</v>
          </cell>
        </row>
        <row r="3560">
          <cell r="F3560">
            <v>158</v>
          </cell>
        </row>
        <row r="3561">
          <cell r="F3561">
            <v>160</v>
          </cell>
        </row>
        <row r="3562">
          <cell r="F3562">
            <v>165</v>
          </cell>
        </row>
        <row r="3563">
          <cell r="F3563">
            <v>170</v>
          </cell>
        </row>
        <row r="3564">
          <cell r="F3564">
            <v>165</v>
          </cell>
        </row>
        <row r="3565">
          <cell r="F3565">
            <v>183</v>
          </cell>
        </row>
        <row r="3566">
          <cell r="F3566">
            <v>168</v>
          </cell>
        </row>
        <row r="3567">
          <cell r="F3567">
            <v>170</v>
          </cell>
        </row>
        <row r="3568">
          <cell r="F3568">
            <v>172</v>
          </cell>
        </row>
        <row r="3569">
          <cell r="F3569">
            <v>168</v>
          </cell>
        </row>
        <row r="3570">
          <cell r="F3570">
            <v>177</v>
          </cell>
        </row>
        <row r="3571">
          <cell r="F3571">
            <v>159</v>
          </cell>
        </row>
        <row r="3572">
          <cell r="F3572">
            <v>168</v>
          </cell>
        </row>
        <row r="3573">
          <cell r="F3573">
            <v>167</v>
          </cell>
        </row>
        <row r="3574">
          <cell r="F3574">
            <v>165</v>
          </cell>
        </row>
        <row r="3575">
          <cell r="F3575">
            <v>164</v>
          </cell>
        </row>
        <row r="3576">
          <cell r="F3576">
            <v>168</v>
          </cell>
        </row>
        <row r="3577">
          <cell r="F3577">
            <v>174</v>
          </cell>
        </row>
        <row r="3578">
          <cell r="F3578">
            <v>180</v>
          </cell>
        </row>
        <row r="3579">
          <cell r="F3579">
            <v>163</v>
          </cell>
        </row>
        <row r="3580">
          <cell r="F3580">
            <v>170</v>
          </cell>
        </row>
        <row r="3581">
          <cell r="F3581">
            <v>154</v>
          </cell>
        </row>
        <row r="3582">
          <cell r="F3582">
            <v>169</v>
          </cell>
        </row>
        <row r="3583">
          <cell r="F3583">
            <v>173</v>
          </cell>
        </row>
        <row r="3584">
          <cell r="F3584">
            <v>166</v>
          </cell>
        </row>
        <row r="3585">
          <cell r="F3585">
            <v>165</v>
          </cell>
        </row>
        <row r="3586">
          <cell r="F3586">
            <v>168</v>
          </cell>
        </row>
        <row r="3587">
          <cell r="F3587">
            <v>159</v>
          </cell>
        </row>
        <row r="3588">
          <cell r="F3588">
            <v>166</v>
          </cell>
        </row>
        <row r="3589">
          <cell r="F3589">
            <v>163</v>
          </cell>
        </row>
        <row r="3590">
          <cell r="F3590">
            <v>155</v>
          </cell>
        </row>
        <row r="3591">
          <cell r="F3591">
            <v>180</v>
          </cell>
        </row>
        <row r="3592">
          <cell r="F3592">
            <v>167</v>
          </cell>
        </row>
        <row r="3593">
          <cell r="F3593">
            <v>170</v>
          </cell>
        </row>
        <row r="3594">
          <cell r="F3594">
            <v>170</v>
          </cell>
        </row>
        <row r="3595">
          <cell r="F3595">
            <v>173</v>
          </cell>
        </row>
        <row r="3596">
          <cell r="F3596">
            <v>168</v>
          </cell>
        </row>
        <row r="3597">
          <cell r="F3597">
            <v>173</v>
          </cell>
        </row>
        <row r="3598">
          <cell r="F3598">
            <v>156</v>
          </cell>
        </row>
        <row r="3599">
          <cell r="F3599">
            <v>151</v>
          </cell>
        </row>
        <row r="3600">
          <cell r="F3600">
            <v>167</v>
          </cell>
        </row>
        <row r="3601">
          <cell r="F3601">
            <v>173</v>
          </cell>
        </row>
        <row r="3602">
          <cell r="F3602">
            <v>170</v>
          </cell>
        </row>
        <row r="3603">
          <cell r="F3603">
            <v>188</v>
          </cell>
        </row>
        <row r="3604">
          <cell r="F3604">
            <v>173</v>
          </cell>
        </row>
        <row r="3605">
          <cell r="F3605">
            <v>178</v>
          </cell>
        </row>
        <row r="3606">
          <cell r="F3606">
            <v>167</v>
          </cell>
        </row>
        <row r="3607">
          <cell r="F3607">
            <v>163</v>
          </cell>
        </row>
        <row r="3608">
          <cell r="F3608">
            <v>177</v>
          </cell>
        </row>
        <row r="3609">
          <cell r="F3609">
            <v>166</v>
          </cell>
        </row>
        <row r="3610">
          <cell r="F3610">
            <v>160</v>
          </cell>
        </row>
        <row r="3611">
          <cell r="F3611">
            <v>169</v>
          </cell>
        </row>
        <row r="3612">
          <cell r="F3612">
            <v>170</v>
          </cell>
        </row>
        <row r="3613">
          <cell r="F3613">
            <v>182</v>
          </cell>
        </row>
        <row r="3614">
          <cell r="F3614">
            <v>171</v>
          </cell>
        </row>
        <row r="3615">
          <cell r="F3615">
            <v>153</v>
          </cell>
        </row>
        <row r="3616">
          <cell r="F3616">
            <v>175</v>
          </cell>
        </row>
        <row r="3617">
          <cell r="F3617">
            <v>164</v>
          </cell>
        </row>
        <row r="3618">
          <cell r="F3618">
            <v>170</v>
          </cell>
        </row>
        <row r="3619">
          <cell r="F3619">
            <v>180</v>
          </cell>
        </row>
        <row r="3620">
          <cell r="F3620">
            <v>180</v>
          </cell>
        </row>
        <row r="3621">
          <cell r="F3621">
            <v>182</v>
          </cell>
        </row>
        <row r="3622">
          <cell r="F3622">
            <v>168</v>
          </cell>
        </row>
        <row r="3623">
          <cell r="F3623">
            <v>173</v>
          </cell>
        </row>
        <row r="3624">
          <cell r="F3624">
            <v>172</v>
          </cell>
        </row>
        <row r="3625">
          <cell r="F3625">
            <v>160</v>
          </cell>
        </row>
        <row r="3626">
          <cell r="F3626">
            <v>173</v>
          </cell>
        </row>
        <row r="3627">
          <cell r="F3627">
            <v>164</v>
          </cell>
        </row>
        <row r="3628">
          <cell r="F3628">
            <v>165</v>
          </cell>
        </row>
        <row r="3629">
          <cell r="F3629">
            <v>171</v>
          </cell>
        </row>
        <row r="3630">
          <cell r="F3630">
            <v>178</v>
          </cell>
        </row>
        <row r="3631">
          <cell r="F3631">
            <v>174</v>
          </cell>
        </row>
        <row r="3632">
          <cell r="F3632">
            <v>196</v>
          </cell>
        </row>
        <row r="3633">
          <cell r="F3633">
            <v>176</v>
          </cell>
        </row>
        <row r="3634">
          <cell r="F3634">
            <v>167</v>
          </cell>
        </row>
        <row r="3635">
          <cell r="F3635">
            <v>176</v>
          </cell>
        </row>
        <row r="3636">
          <cell r="F3636">
            <v>168</v>
          </cell>
        </row>
        <row r="3637">
          <cell r="F3637">
            <v>176</v>
          </cell>
        </row>
        <row r="3638">
          <cell r="F3638">
            <v>171</v>
          </cell>
        </row>
        <row r="3639">
          <cell r="F3639">
            <v>169</v>
          </cell>
        </row>
        <row r="3640">
          <cell r="F3640">
            <v>178</v>
          </cell>
        </row>
        <row r="3641">
          <cell r="F3641">
            <v>176</v>
          </cell>
        </row>
        <row r="3642">
          <cell r="F3642">
            <v>165</v>
          </cell>
        </row>
        <row r="3643">
          <cell r="F3643">
            <v>183</v>
          </cell>
        </row>
        <row r="3644">
          <cell r="F3644">
            <v>175</v>
          </cell>
        </row>
        <row r="3645">
          <cell r="F3645">
            <v>161</v>
          </cell>
        </row>
        <row r="3646">
          <cell r="F3646">
            <v>171</v>
          </cell>
        </row>
        <row r="3647">
          <cell r="F3647">
            <v>178</v>
          </cell>
        </row>
        <row r="3648">
          <cell r="F3648">
            <v>183</v>
          </cell>
        </row>
        <row r="3649">
          <cell r="F3649">
            <v>172</v>
          </cell>
        </row>
        <row r="3650">
          <cell r="F3650">
            <v>177</v>
          </cell>
        </row>
        <row r="3651">
          <cell r="F3651">
            <v>165</v>
          </cell>
        </row>
        <row r="3652">
          <cell r="F3652">
            <v>178</v>
          </cell>
        </row>
        <row r="3653">
          <cell r="F3653">
            <v>174</v>
          </cell>
        </row>
        <row r="3654">
          <cell r="F3654">
            <v>176</v>
          </cell>
        </row>
        <row r="3655">
          <cell r="F3655">
            <v>167</v>
          </cell>
        </row>
        <row r="3656">
          <cell r="F3656">
            <v>174</v>
          </cell>
        </row>
        <row r="3657">
          <cell r="F3657">
            <v>158</v>
          </cell>
        </row>
        <row r="3658">
          <cell r="F3658">
            <v>174</v>
          </cell>
        </row>
        <row r="3659">
          <cell r="F3659">
            <v>172</v>
          </cell>
        </row>
        <row r="3660">
          <cell r="F3660">
            <v>172</v>
          </cell>
        </row>
        <row r="3661">
          <cell r="F3661">
            <v>173</v>
          </cell>
        </row>
        <row r="3662">
          <cell r="F3662">
            <v>169</v>
          </cell>
        </row>
        <row r="3663">
          <cell r="F3663">
            <v>181</v>
          </cell>
        </row>
        <row r="3664">
          <cell r="F3664">
            <v>163</v>
          </cell>
        </row>
        <row r="3665">
          <cell r="F3665">
            <v>182</v>
          </cell>
        </row>
        <row r="3666">
          <cell r="F3666">
            <v>164</v>
          </cell>
        </row>
        <row r="3667">
          <cell r="F3667">
            <v>188</v>
          </cell>
        </row>
        <row r="3668">
          <cell r="F3668">
            <v>182</v>
          </cell>
        </row>
        <row r="3669">
          <cell r="F3669">
            <v>170</v>
          </cell>
        </row>
        <row r="3670">
          <cell r="F3670">
            <v>175</v>
          </cell>
        </row>
        <row r="3671">
          <cell r="F3671">
            <v>167</v>
          </cell>
        </row>
        <row r="3672">
          <cell r="F3672">
            <v>166</v>
          </cell>
        </row>
        <row r="3673">
          <cell r="F3673">
            <v>183</v>
          </cell>
        </row>
        <row r="3674">
          <cell r="F3674">
            <v>152</v>
          </cell>
        </row>
        <row r="3675">
          <cell r="F3675">
            <v>174</v>
          </cell>
        </row>
        <row r="3676">
          <cell r="F3676">
            <v>167</v>
          </cell>
        </row>
        <row r="3677">
          <cell r="F3677">
            <v>144</v>
          </cell>
        </row>
        <row r="3678">
          <cell r="F3678">
            <v>154</v>
          </cell>
        </row>
        <row r="3679">
          <cell r="F3679">
            <v>150</v>
          </cell>
        </row>
        <row r="3680">
          <cell r="F3680">
            <v>171</v>
          </cell>
        </row>
        <row r="3681">
          <cell r="F3681">
            <v>187</v>
          </cell>
        </row>
        <row r="3682">
          <cell r="F3682">
            <v>190</v>
          </cell>
        </row>
        <row r="3683">
          <cell r="F3683">
            <v>170</v>
          </cell>
        </row>
        <row r="3684">
          <cell r="F3684">
            <v>168</v>
          </cell>
        </row>
        <row r="3685">
          <cell r="F3685">
            <v>168</v>
          </cell>
        </row>
        <row r="3686">
          <cell r="F3686">
            <v>189</v>
          </cell>
        </row>
        <row r="3687">
          <cell r="F3687">
            <v>179</v>
          </cell>
        </row>
        <row r="3688">
          <cell r="F3688">
            <v>164</v>
          </cell>
        </row>
        <row r="3689">
          <cell r="F3689">
            <v>173</v>
          </cell>
        </row>
        <row r="3690">
          <cell r="F3690">
            <v>173</v>
          </cell>
        </row>
        <row r="3691">
          <cell r="F3691">
            <v>174</v>
          </cell>
        </row>
        <row r="3692">
          <cell r="F3692">
            <v>165</v>
          </cell>
        </row>
        <row r="3693">
          <cell r="F3693">
            <v>170</v>
          </cell>
        </row>
        <row r="3694">
          <cell r="F3694">
            <v>164</v>
          </cell>
        </row>
        <row r="3695">
          <cell r="F3695">
            <v>161</v>
          </cell>
        </row>
        <row r="3696">
          <cell r="F3696">
            <v>173</v>
          </cell>
        </row>
        <row r="3697">
          <cell r="F3697">
            <v>165</v>
          </cell>
        </row>
        <row r="3698">
          <cell r="F3698">
            <v>167</v>
          </cell>
        </row>
        <row r="3699">
          <cell r="F3699">
            <v>159</v>
          </cell>
        </row>
        <row r="3700">
          <cell r="F3700">
            <v>165</v>
          </cell>
        </row>
        <row r="3701">
          <cell r="F3701">
            <v>173</v>
          </cell>
        </row>
        <row r="3702">
          <cell r="F3702">
            <v>164</v>
          </cell>
        </row>
        <row r="3703">
          <cell r="F3703">
            <v>145</v>
          </cell>
        </row>
        <row r="3704">
          <cell r="F3704">
            <v>156</v>
          </cell>
        </row>
        <row r="3705">
          <cell r="F3705">
            <v>190</v>
          </cell>
        </row>
        <row r="3706">
          <cell r="F3706">
            <v>162</v>
          </cell>
        </row>
        <row r="3707">
          <cell r="F3707">
            <v>170</v>
          </cell>
        </row>
        <row r="3708">
          <cell r="F3708">
            <v>168</v>
          </cell>
        </row>
        <row r="3709">
          <cell r="F3709">
            <v>167</v>
          </cell>
        </row>
        <row r="3710">
          <cell r="F3710">
            <v>168</v>
          </cell>
        </row>
        <row r="3711">
          <cell r="F3711">
            <v>168</v>
          </cell>
        </row>
        <row r="3712">
          <cell r="F3712">
            <v>186</v>
          </cell>
        </row>
        <row r="3713">
          <cell r="F3713">
            <v>162</v>
          </cell>
        </row>
        <row r="3714">
          <cell r="F3714">
            <v>160</v>
          </cell>
        </row>
        <row r="3715">
          <cell r="F3715">
            <v>173</v>
          </cell>
        </row>
        <row r="3716">
          <cell r="F3716">
            <v>168</v>
          </cell>
        </row>
        <row r="3717">
          <cell r="F3717">
            <v>160</v>
          </cell>
        </row>
        <row r="3718">
          <cell r="F3718">
            <v>169</v>
          </cell>
        </row>
        <row r="3719">
          <cell r="F3719">
            <v>165</v>
          </cell>
        </row>
        <row r="3720">
          <cell r="F3720">
            <v>173</v>
          </cell>
        </row>
        <row r="3721">
          <cell r="F3721">
            <v>167</v>
          </cell>
        </row>
        <row r="3722">
          <cell r="F3722">
            <v>150</v>
          </cell>
        </row>
        <row r="3723">
          <cell r="F3723">
            <v>178</v>
          </cell>
        </row>
        <row r="3724">
          <cell r="F3724">
            <v>180</v>
          </cell>
        </row>
        <row r="3725">
          <cell r="F3725">
            <v>163</v>
          </cell>
        </row>
        <row r="3726">
          <cell r="F3726">
            <v>163</v>
          </cell>
        </row>
        <row r="3727">
          <cell r="F3727">
            <v>175</v>
          </cell>
        </row>
        <row r="3728">
          <cell r="F3728">
            <v>170</v>
          </cell>
        </row>
        <row r="3729">
          <cell r="F3729">
            <v>165</v>
          </cell>
        </row>
        <row r="3730">
          <cell r="F3730">
            <v>165</v>
          </cell>
        </row>
        <row r="3731">
          <cell r="F3731">
            <v>162</v>
          </cell>
        </row>
        <row r="3732">
          <cell r="F3732">
            <v>173</v>
          </cell>
        </row>
        <row r="3733">
          <cell r="F3733">
            <v>150</v>
          </cell>
        </row>
        <row r="3734">
          <cell r="F3734">
            <v>164</v>
          </cell>
        </row>
        <row r="3735">
          <cell r="F3735">
            <v>173</v>
          </cell>
        </row>
        <row r="3736">
          <cell r="F3736">
            <v>156</v>
          </cell>
        </row>
        <row r="3737">
          <cell r="F3737">
            <v>168</v>
          </cell>
        </row>
        <row r="3738">
          <cell r="F3738">
            <v>187</v>
          </cell>
        </row>
        <row r="3739">
          <cell r="F3739">
            <v>160</v>
          </cell>
        </row>
        <row r="3740">
          <cell r="F3740">
            <v>171</v>
          </cell>
        </row>
        <row r="3741">
          <cell r="F3741">
            <v>165</v>
          </cell>
        </row>
        <row r="3742">
          <cell r="F3742">
            <v>181</v>
          </cell>
        </row>
        <row r="3743">
          <cell r="F3743">
            <v>181</v>
          </cell>
        </row>
        <row r="3744">
          <cell r="F3744">
            <v>170</v>
          </cell>
        </row>
        <row r="3745">
          <cell r="F3745">
            <v>183</v>
          </cell>
        </row>
        <row r="3746">
          <cell r="F3746">
            <v>175</v>
          </cell>
        </row>
        <row r="3747">
          <cell r="F3747">
            <v>157</v>
          </cell>
        </row>
        <row r="3748">
          <cell r="F3748">
            <v>164</v>
          </cell>
        </row>
        <row r="3749">
          <cell r="F3749">
            <v>172</v>
          </cell>
        </row>
        <row r="3750">
          <cell r="F3750">
            <v>184</v>
          </cell>
        </row>
        <row r="3751">
          <cell r="F3751">
            <v>162</v>
          </cell>
        </row>
        <row r="3752">
          <cell r="F3752">
            <v>163</v>
          </cell>
        </row>
        <row r="3753">
          <cell r="F3753">
            <v>165</v>
          </cell>
        </row>
        <row r="3754">
          <cell r="F3754">
            <v>156</v>
          </cell>
        </row>
        <row r="3755">
          <cell r="F3755">
            <v>158</v>
          </cell>
        </row>
        <row r="3756">
          <cell r="F3756">
            <v>169</v>
          </cell>
        </row>
        <row r="3757">
          <cell r="F3757">
            <v>185</v>
          </cell>
        </row>
        <row r="3758">
          <cell r="F3758">
            <v>185</v>
          </cell>
        </row>
        <row r="3759">
          <cell r="F3759">
            <v>183</v>
          </cell>
        </row>
        <row r="3760">
          <cell r="F3760">
            <v>173</v>
          </cell>
        </row>
        <row r="3761">
          <cell r="F3761">
            <v>163</v>
          </cell>
        </row>
        <row r="3762">
          <cell r="F3762">
            <v>156</v>
          </cell>
        </row>
        <row r="3763">
          <cell r="F3763">
            <v>165</v>
          </cell>
        </row>
        <row r="3764">
          <cell r="F3764">
            <v>170</v>
          </cell>
        </row>
        <row r="3765">
          <cell r="F3765">
            <v>155</v>
          </cell>
        </row>
        <row r="3766">
          <cell r="F3766">
            <v>170</v>
          </cell>
        </row>
        <row r="3767">
          <cell r="F3767">
            <v>183</v>
          </cell>
        </row>
        <row r="3768">
          <cell r="F3768">
            <v>158</v>
          </cell>
        </row>
        <row r="3769">
          <cell r="F3769">
            <v>163</v>
          </cell>
        </row>
        <row r="3770">
          <cell r="F3770">
            <v>165</v>
          </cell>
        </row>
        <row r="3771">
          <cell r="F3771">
            <v>165</v>
          </cell>
        </row>
        <row r="3772">
          <cell r="F3772">
            <v>168</v>
          </cell>
        </row>
        <row r="3773">
          <cell r="F3773">
            <v>160</v>
          </cell>
        </row>
        <row r="3774">
          <cell r="F3774">
            <v>172</v>
          </cell>
        </row>
        <row r="3775">
          <cell r="F3775">
            <v>177</v>
          </cell>
        </row>
        <row r="3776">
          <cell r="F3776">
            <v>154</v>
          </cell>
        </row>
        <row r="3777">
          <cell r="F3777">
            <v>171</v>
          </cell>
        </row>
        <row r="3778">
          <cell r="F3778">
            <v>168</v>
          </cell>
        </row>
        <row r="3779">
          <cell r="F3779">
            <v>170</v>
          </cell>
        </row>
        <row r="3780">
          <cell r="F3780">
            <v>163</v>
          </cell>
        </row>
        <row r="3781">
          <cell r="F3781">
            <v>166</v>
          </cell>
        </row>
        <row r="3782">
          <cell r="F3782">
            <v>178</v>
          </cell>
        </row>
        <row r="3783">
          <cell r="F3783">
            <v>180</v>
          </cell>
        </row>
        <row r="3784">
          <cell r="F3784">
            <v>166</v>
          </cell>
        </row>
        <row r="3785">
          <cell r="F3785">
            <v>175</v>
          </cell>
        </row>
        <row r="3786">
          <cell r="F3786">
            <v>168</v>
          </cell>
        </row>
        <row r="3787">
          <cell r="F3787">
            <v>167</v>
          </cell>
        </row>
        <row r="3788">
          <cell r="F3788">
            <v>152</v>
          </cell>
        </row>
        <row r="3789">
          <cell r="F3789">
            <v>176</v>
          </cell>
        </row>
        <row r="3790">
          <cell r="F3790">
            <v>165</v>
          </cell>
        </row>
        <row r="3791">
          <cell r="F3791">
            <v>175</v>
          </cell>
        </row>
        <row r="3792">
          <cell r="F3792">
            <v>172</v>
          </cell>
        </row>
        <row r="3793">
          <cell r="F3793">
            <v>165</v>
          </cell>
        </row>
        <row r="3794">
          <cell r="F3794">
            <v>168</v>
          </cell>
        </row>
        <row r="3795">
          <cell r="F3795">
            <v>170</v>
          </cell>
        </row>
        <row r="3796">
          <cell r="F3796">
            <v>168</v>
          </cell>
        </row>
        <row r="3797">
          <cell r="F3797">
            <v>185</v>
          </cell>
        </row>
        <row r="3798">
          <cell r="F3798">
            <v>173</v>
          </cell>
        </row>
        <row r="3799">
          <cell r="F3799">
            <v>183</v>
          </cell>
        </row>
        <row r="3800">
          <cell r="F3800">
            <v>169</v>
          </cell>
        </row>
        <row r="3801">
          <cell r="F3801">
            <v>152</v>
          </cell>
        </row>
        <row r="3802">
          <cell r="F3802">
            <v>160</v>
          </cell>
        </row>
        <row r="3803">
          <cell r="F3803">
            <v>165</v>
          </cell>
        </row>
        <row r="3804">
          <cell r="F3804">
            <v>169</v>
          </cell>
        </row>
        <row r="3805">
          <cell r="F3805">
            <v>165</v>
          </cell>
        </row>
        <row r="3806">
          <cell r="F3806">
            <v>166</v>
          </cell>
        </row>
        <row r="3807">
          <cell r="F3807">
            <v>163</v>
          </cell>
        </row>
        <row r="3808">
          <cell r="F3808">
            <v>180</v>
          </cell>
        </row>
        <row r="3809">
          <cell r="F3809">
            <v>156</v>
          </cell>
        </row>
        <row r="3810">
          <cell r="F3810">
            <v>178</v>
          </cell>
        </row>
        <row r="3811">
          <cell r="F3811">
            <v>164</v>
          </cell>
        </row>
        <row r="3812">
          <cell r="F3812">
            <v>179</v>
          </cell>
        </row>
        <row r="3813">
          <cell r="F3813">
            <v>184</v>
          </cell>
        </row>
        <row r="3814">
          <cell r="F3814">
            <v>166</v>
          </cell>
        </row>
        <row r="3815">
          <cell r="F3815">
            <v>160</v>
          </cell>
        </row>
        <row r="3816">
          <cell r="F3816">
            <v>166</v>
          </cell>
        </row>
        <row r="3817">
          <cell r="F3817">
            <v>160</v>
          </cell>
        </row>
        <row r="3818">
          <cell r="F3818">
            <v>175</v>
          </cell>
        </row>
        <row r="3819">
          <cell r="F3819">
            <v>189</v>
          </cell>
        </row>
        <row r="3820">
          <cell r="F3820">
            <v>167</v>
          </cell>
        </row>
        <row r="3821">
          <cell r="F3821">
            <v>175</v>
          </cell>
        </row>
        <row r="3822">
          <cell r="F3822">
            <v>188</v>
          </cell>
        </row>
        <row r="3823">
          <cell r="F3823">
            <v>179</v>
          </cell>
        </row>
        <row r="3824">
          <cell r="F3824">
            <v>170</v>
          </cell>
        </row>
        <row r="3825">
          <cell r="F3825">
            <v>178</v>
          </cell>
        </row>
        <row r="3826">
          <cell r="F3826">
            <v>177</v>
          </cell>
        </row>
        <row r="3827">
          <cell r="F3827">
            <v>173</v>
          </cell>
        </row>
        <row r="3828">
          <cell r="F3828">
            <v>186</v>
          </cell>
        </row>
        <row r="3829">
          <cell r="F3829">
            <v>169</v>
          </cell>
        </row>
        <row r="3830">
          <cell r="F3830">
            <v>160</v>
          </cell>
        </row>
        <row r="3831">
          <cell r="F3831">
            <v>166</v>
          </cell>
        </row>
        <row r="3832">
          <cell r="F3832">
            <v>167</v>
          </cell>
        </row>
        <row r="3833">
          <cell r="F3833">
            <v>170</v>
          </cell>
        </row>
        <row r="3834">
          <cell r="F3834">
            <v>165</v>
          </cell>
        </row>
        <row r="3835">
          <cell r="F3835">
            <v>157</v>
          </cell>
        </row>
        <row r="3836">
          <cell r="F3836">
            <v>176</v>
          </cell>
        </row>
        <row r="3837">
          <cell r="F3837">
            <v>169</v>
          </cell>
        </row>
        <row r="3838">
          <cell r="F3838">
            <v>175</v>
          </cell>
        </row>
        <row r="3839">
          <cell r="F3839">
            <v>168</v>
          </cell>
        </row>
        <row r="3840">
          <cell r="F3840">
            <v>160</v>
          </cell>
        </row>
        <row r="3841">
          <cell r="F3841">
            <v>171</v>
          </cell>
        </row>
        <row r="3842">
          <cell r="F3842">
            <v>159</v>
          </cell>
        </row>
        <row r="3843">
          <cell r="F3843">
            <v>168</v>
          </cell>
        </row>
        <row r="3844">
          <cell r="F3844">
            <v>191</v>
          </cell>
        </row>
        <row r="3845">
          <cell r="F3845">
            <v>157</v>
          </cell>
        </row>
        <row r="3846">
          <cell r="F3846">
            <v>160</v>
          </cell>
        </row>
        <row r="3847">
          <cell r="F3847">
            <v>174</v>
          </cell>
        </row>
        <row r="3848">
          <cell r="F3848">
            <v>180</v>
          </cell>
        </row>
        <row r="3849">
          <cell r="F3849">
            <v>172</v>
          </cell>
        </row>
        <row r="3850">
          <cell r="F3850">
            <v>160</v>
          </cell>
        </row>
        <row r="3851">
          <cell r="F3851">
            <v>168</v>
          </cell>
        </row>
        <row r="3852">
          <cell r="F3852">
            <v>173</v>
          </cell>
        </row>
        <row r="3853">
          <cell r="F3853">
            <v>173</v>
          </cell>
        </row>
        <row r="3854">
          <cell r="F3854">
            <v>169</v>
          </cell>
        </row>
        <row r="3855">
          <cell r="F3855">
            <v>157</v>
          </cell>
        </row>
        <row r="3856">
          <cell r="F3856">
            <v>165</v>
          </cell>
        </row>
        <row r="3857">
          <cell r="F3857">
            <v>175</v>
          </cell>
        </row>
        <row r="3858">
          <cell r="F3858">
            <v>176</v>
          </cell>
        </row>
        <row r="3859">
          <cell r="F3859">
            <v>151</v>
          </cell>
        </row>
        <row r="3860">
          <cell r="F3860">
            <v>171</v>
          </cell>
        </row>
        <row r="3861">
          <cell r="F3861">
            <v>170</v>
          </cell>
        </row>
        <row r="3862">
          <cell r="F3862">
            <v>166</v>
          </cell>
        </row>
        <row r="3863">
          <cell r="F3863">
            <v>158</v>
          </cell>
        </row>
        <row r="3864">
          <cell r="F3864">
            <v>161</v>
          </cell>
        </row>
        <row r="3865">
          <cell r="F3865">
            <v>162</v>
          </cell>
        </row>
        <row r="3866">
          <cell r="F3866">
            <v>156</v>
          </cell>
        </row>
        <row r="3867">
          <cell r="F3867">
            <v>152</v>
          </cell>
        </row>
        <row r="3868">
          <cell r="F3868">
            <v>176</v>
          </cell>
        </row>
        <row r="3869">
          <cell r="F3869">
            <v>178</v>
          </cell>
        </row>
        <row r="3870">
          <cell r="F3870">
            <v>172</v>
          </cell>
        </row>
        <row r="3871">
          <cell r="F3871">
            <v>175</v>
          </cell>
        </row>
        <row r="3872">
          <cell r="F3872">
            <v>157</v>
          </cell>
        </row>
        <row r="3873">
          <cell r="F3873">
            <v>172</v>
          </cell>
        </row>
        <row r="3874">
          <cell r="F3874">
            <v>163</v>
          </cell>
        </row>
        <row r="3875">
          <cell r="F3875">
            <v>170</v>
          </cell>
        </row>
        <row r="3876">
          <cell r="F3876">
            <v>168</v>
          </cell>
        </row>
        <row r="3877">
          <cell r="F3877">
            <v>169</v>
          </cell>
        </row>
        <row r="3878">
          <cell r="F3878">
            <v>175</v>
          </cell>
        </row>
        <row r="3879">
          <cell r="F3879">
            <v>168</v>
          </cell>
        </row>
        <row r="3880">
          <cell r="F3880">
            <v>174</v>
          </cell>
        </row>
        <row r="3881">
          <cell r="F3881">
            <v>165</v>
          </cell>
        </row>
        <row r="3882">
          <cell r="F3882">
            <v>151</v>
          </cell>
        </row>
        <row r="3883">
          <cell r="F3883">
            <v>160</v>
          </cell>
        </row>
        <row r="3884">
          <cell r="F3884">
            <v>167</v>
          </cell>
        </row>
        <row r="3885">
          <cell r="F3885">
            <v>167</v>
          </cell>
        </row>
        <row r="3886">
          <cell r="F3886">
            <v>175</v>
          </cell>
        </row>
        <row r="3887">
          <cell r="F3887">
            <v>162</v>
          </cell>
        </row>
        <row r="3888">
          <cell r="F3888">
            <v>175</v>
          </cell>
        </row>
        <row r="3889">
          <cell r="F3889">
            <v>170</v>
          </cell>
        </row>
        <row r="3890">
          <cell r="F3890">
            <v>170</v>
          </cell>
        </row>
        <row r="3891">
          <cell r="F3891">
            <v>180</v>
          </cell>
        </row>
        <row r="3892">
          <cell r="F3892">
            <v>159</v>
          </cell>
        </row>
        <row r="3893">
          <cell r="F3893">
            <v>179</v>
          </cell>
        </row>
        <row r="3894">
          <cell r="F3894">
            <v>175</v>
          </cell>
        </row>
        <row r="3895">
          <cell r="F3895">
            <v>166</v>
          </cell>
        </row>
        <row r="3896">
          <cell r="F3896">
            <v>157</v>
          </cell>
        </row>
        <row r="3897">
          <cell r="F3897">
            <v>163</v>
          </cell>
        </row>
        <row r="3898">
          <cell r="F3898">
            <v>161</v>
          </cell>
        </row>
        <row r="3899">
          <cell r="F3899">
            <v>168</v>
          </cell>
        </row>
        <row r="3900">
          <cell r="F3900">
            <v>168</v>
          </cell>
        </row>
        <row r="3901">
          <cell r="F3901">
            <v>175</v>
          </cell>
        </row>
        <row r="3902">
          <cell r="F3902">
            <v>167</v>
          </cell>
        </row>
        <row r="3903">
          <cell r="F3903">
            <v>170</v>
          </cell>
        </row>
        <row r="3904">
          <cell r="F3904">
            <v>164</v>
          </cell>
        </row>
        <row r="3905">
          <cell r="F3905">
            <v>165</v>
          </cell>
        </row>
        <row r="3906">
          <cell r="F3906">
            <v>172</v>
          </cell>
        </row>
        <row r="3907">
          <cell r="F3907">
            <v>196</v>
          </cell>
        </row>
        <row r="3908">
          <cell r="F3908">
            <v>162</v>
          </cell>
        </row>
        <row r="3909">
          <cell r="F3909">
            <v>170</v>
          </cell>
        </row>
        <row r="3910">
          <cell r="F3910">
            <v>174</v>
          </cell>
        </row>
        <row r="3911">
          <cell r="F3911">
            <v>162</v>
          </cell>
        </row>
        <row r="3912">
          <cell r="F3912">
            <v>160</v>
          </cell>
        </row>
        <row r="3913">
          <cell r="F3913">
            <v>163</v>
          </cell>
        </row>
        <row r="3914">
          <cell r="F3914">
            <v>160</v>
          </cell>
        </row>
        <row r="3915">
          <cell r="F3915">
            <v>168</v>
          </cell>
        </row>
        <row r="3916">
          <cell r="F3916">
            <v>178</v>
          </cell>
        </row>
        <row r="3917">
          <cell r="F3917">
            <v>178</v>
          </cell>
        </row>
        <row r="3918">
          <cell r="F3918">
            <v>168</v>
          </cell>
        </row>
        <row r="3919">
          <cell r="F3919">
            <v>165</v>
          </cell>
        </row>
        <row r="3920">
          <cell r="F3920">
            <v>164</v>
          </cell>
        </row>
        <row r="3921">
          <cell r="F3921">
            <v>175</v>
          </cell>
        </row>
        <row r="3922">
          <cell r="F3922">
            <v>161</v>
          </cell>
        </row>
        <row r="3923">
          <cell r="F3923">
            <v>165</v>
          </cell>
        </row>
        <row r="3924">
          <cell r="F3924">
            <v>176</v>
          </cell>
        </row>
        <row r="3925">
          <cell r="F3925">
            <v>164</v>
          </cell>
        </row>
        <row r="3926">
          <cell r="F3926">
            <v>193</v>
          </cell>
        </row>
        <row r="3927">
          <cell r="F3927">
            <v>173</v>
          </cell>
        </row>
        <row r="3928">
          <cell r="F3928">
            <v>173</v>
          </cell>
        </row>
        <row r="3929">
          <cell r="F3929">
            <v>162</v>
          </cell>
        </row>
        <row r="3930">
          <cell r="F3930">
            <v>157</v>
          </cell>
        </row>
        <row r="3931">
          <cell r="F3931">
            <v>159</v>
          </cell>
        </row>
        <row r="3932">
          <cell r="F3932">
            <v>164</v>
          </cell>
        </row>
        <row r="3933">
          <cell r="F3933">
            <v>173</v>
          </cell>
        </row>
        <row r="3934">
          <cell r="F3934">
            <v>165</v>
          </cell>
        </row>
        <row r="3935">
          <cell r="F3935">
            <v>155</v>
          </cell>
        </row>
        <row r="3936">
          <cell r="F3936">
            <v>178</v>
          </cell>
        </row>
        <row r="3937">
          <cell r="F3937">
            <v>163</v>
          </cell>
        </row>
        <row r="3938">
          <cell r="F3938">
            <v>160</v>
          </cell>
        </row>
        <row r="3939">
          <cell r="F3939">
            <v>162</v>
          </cell>
        </row>
        <row r="3940">
          <cell r="F3940">
            <v>174</v>
          </cell>
        </row>
        <row r="3941">
          <cell r="F3941">
            <v>166</v>
          </cell>
        </row>
        <row r="3942">
          <cell r="F3942">
            <v>158</v>
          </cell>
        </row>
        <row r="3943">
          <cell r="F3943">
            <v>172</v>
          </cell>
        </row>
        <row r="3944">
          <cell r="F3944">
            <v>165</v>
          </cell>
        </row>
        <row r="3945">
          <cell r="F3945">
            <v>157</v>
          </cell>
        </row>
        <row r="3946">
          <cell r="F3946">
            <v>163</v>
          </cell>
        </row>
        <row r="3947">
          <cell r="F3947">
            <v>145</v>
          </cell>
        </row>
        <row r="3948">
          <cell r="F3948">
            <v>152</v>
          </cell>
        </row>
        <row r="3949">
          <cell r="F3949">
            <v>165</v>
          </cell>
        </row>
        <row r="3950">
          <cell r="F3950">
            <v>171</v>
          </cell>
        </row>
        <row r="3951">
          <cell r="F3951">
            <v>159</v>
          </cell>
        </row>
        <row r="3952">
          <cell r="F3952">
            <v>167</v>
          </cell>
        </row>
        <row r="3953">
          <cell r="F3953">
            <v>164</v>
          </cell>
        </row>
        <row r="3954">
          <cell r="F3954">
            <v>163</v>
          </cell>
        </row>
        <row r="3955">
          <cell r="F3955">
            <v>178</v>
          </cell>
        </row>
        <row r="3956">
          <cell r="F3956">
            <v>180</v>
          </cell>
        </row>
        <row r="3957">
          <cell r="F3957">
            <v>169</v>
          </cell>
        </row>
        <row r="3958">
          <cell r="F3958">
            <v>178</v>
          </cell>
        </row>
        <row r="3959">
          <cell r="F3959">
            <v>180</v>
          </cell>
        </row>
        <row r="3960">
          <cell r="F3960">
            <v>171</v>
          </cell>
        </row>
        <row r="3961">
          <cell r="F3961">
            <v>176</v>
          </cell>
        </row>
        <row r="3962">
          <cell r="F3962">
            <v>165</v>
          </cell>
        </row>
        <row r="3963">
          <cell r="F3963">
            <v>162</v>
          </cell>
        </row>
        <row r="3964">
          <cell r="F3964">
            <v>181</v>
          </cell>
        </row>
        <row r="3965">
          <cell r="F3965">
            <v>177</v>
          </cell>
        </row>
        <row r="3966">
          <cell r="F3966">
            <v>164</v>
          </cell>
        </row>
        <row r="3967">
          <cell r="F3967">
            <v>161</v>
          </cell>
        </row>
        <row r="3968">
          <cell r="F3968">
            <v>163</v>
          </cell>
        </row>
        <row r="3969">
          <cell r="F3969">
            <v>160</v>
          </cell>
        </row>
        <row r="3970">
          <cell r="F3970">
            <v>170</v>
          </cell>
        </row>
        <row r="3971">
          <cell r="F3971">
            <v>175</v>
          </cell>
        </row>
        <row r="3972">
          <cell r="F3972">
            <v>165</v>
          </cell>
        </row>
        <row r="3973">
          <cell r="F3973">
            <v>179</v>
          </cell>
        </row>
        <row r="3974">
          <cell r="F3974">
            <v>155</v>
          </cell>
        </row>
        <row r="3975">
          <cell r="F3975">
            <v>165</v>
          </cell>
        </row>
        <row r="3976">
          <cell r="F3976">
            <v>191</v>
          </cell>
        </row>
        <row r="3977">
          <cell r="F3977">
            <v>162</v>
          </cell>
        </row>
        <row r="3978">
          <cell r="F3978">
            <v>176</v>
          </cell>
        </row>
        <row r="3979">
          <cell r="F3979">
            <v>173</v>
          </cell>
        </row>
        <row r="3980">
          <cell r="F3980">
            <v>168</v>
          </cell>
        </row>
        <row r="3981">
          <cell r="F3981">
            <v>176</v>
          </cell>
        </row>
        <row r="3982">
          <cell r="F3982">
            <v>178</v>
          </cell>
        </row>
        <row r="3983">
          <cell r="F3983">
            <v>161</v>
          </cell>
        </row>
        <row r="3984">
          <cell r="F3984">
            <v>178</v>
          </cell>
        </row>
        <row r="3985">
          <cell r="F3985">
            <v>163</v>
          </cell>
        </row>
        <row r="3986">
          <cell r="F3986">
            <v>180</v>
          </cell>
        </row>
        <row r="3987">
          <cell r="F3987">
            <v>167</v>
          </cell>
        </row>
        <row r="3988">
          <cell r="F3988">
            <v>156</v>
          </cell>
        </row>
        <row r="3989">
          <cell r="F3989">
            <v>167</v>
          </cell>
        </row>
        <row r="3990">
          <cell r="F3990">
            <v>169</v>
          </cell>
        </row>
        <row r="3991">
          <cell r="F3991">
            <v>173</v>
          </cell>
        </row>
        <row r="3992">
          <cell r="F3992">
            <v>173</v>
          </cell>
        </row>
        <row r="3993">
          <cell r="F3993">
            <v>167</v>
          </cell>
        </row>
        <row r="3994">
          <cell r="F3994">
            <v>169</v>
          </cell>
        </row>
        <row r="3995">
          <cell r="F3995">
            <v>171</v>
          </cell>
        </row>
        <row r="3996">
          <cell r="F3996">
            <v>166</v>
          </cell>
        </row>
        <row r="3997">
          <cell r="F3997">
            <v>148</v>
          </cell>
        </row>
        <row r="3998">
          <cell r="F3998">
            <v>180</v>
          </cell>
        </row>
        <row r="3999">
          <cell r="F3999">
            <v>169</v>
          </cell>
        </row>
        <row r="4000">
          <cell r="F4000">
            <v>170</v>
          </cell>
        </row>
        <row r="4001">
          <cell r="F4001">
            <v>167</v>
          </cell>
        </row>
        <row r="4002">
          <cell r="F4002">
            <v>173</v>
          </cell>
        </row>
        <row r="4003">
          <cell r="F4003">
            <v>156</v>
          </cell>
        </row>
        <row r="4004">
          <cell r="F4004">
            <v>160</v>
          </cell>
        </row>
        <row r="4005">
          <cell r="F4005">
            <v>164</v>
          </cell>
        </row>
        <row r="4006">
          <cell r="F4006">
            <v>162</v>
          </cell>
        </row>
        <row r="4007">
          <cell r="F4007">
            <v>169</v>
          </cell>
        </row>
        <row r="4008">
          <cell r="F4008">
            <v>168</v>
          </cell>
        </row>
        <row r="4009">
          <cell r="F4009">
            <v>179</v>
          </cell>
        </row>
        <row r="4010">
          <cell r="F4010">
            <v>167</v>
          </cell>
        </row>
        <row r="4011">
          <cell r="F4011">
            <v>172</v>
          </cell>
        </row>
        <row r="4012">
          <cell r="F4012">
            <v>165</v>
          </cell>
        </row>
        <row r="4013">
          <cell r="F4013">
            <v>160</v>
          </cell>
        </row>
        <row r="4014">
          <cell r="F4014">
            <v>173</v>
          </cell>
        </row>
        <row r="4015">
          <cell r="F4015">
            <v>168</v>
          </cell>
        </row>
        <row r="4016">
          <cell r="F4016">
            <v>168</v>
          </cell>
        </row>
        <row r="4017">
          <cell r="F4017">
            <v>174</v>
          </cell>
        </row>
        <row r="4018">
          <cell r="F4018">
            <v>183</v>
          </cell>
        </row>
        <row r="4019">
          <cell r="F4019">
            <v>169</v>
          </cell>
        </row>
        <row r="4020">
          <cell r="F4020">
            <v>175</v>
          </cell>
        </row>
        <row r="4021">
          <cell r="F4021">
            <v>163</v>
          </cell>
        </row>
        <row r="4022">
          <cell r="F4022">
            <v>167</v>
          </cell>
        </row>
        <row r="4023">
          <cell r="F4023">
            <v>171</v>
          </cell>
        </row>
        <row r="4024">
          <cell r="F4024">
            <v>174</v>
          </cell>
        </row>
        <row r="4025">
          <cell r="F4025">
            <v>172</v>
          </cell>
        </row>
        <row r="4026">
          <cell r="F4026">
            <v>170</v>
          </cell>
        </row>
        <row r="4027">
          <cell r="F4027">
            <v>170</v>
          </cell>
        </row>
        <row r="4028">
          <cell r="F4028">
            <v>162</v>
          </cell>
        </row>
        <row r="4029">
          <cell r="F4029">
            <v>162</v>
          </cell>
        </row>
        <row r="4030">
          <cell r="F4030">
            <v>170</v>
          </cell>
        </row>
        <row r="4031">
          <cell r="F4031">
            <v>170</v>
          </cell>
        </row>
        <row r="4032">
          <cell r="F4032">
            <v>175</v>
          </cell>
        </row>
        <row r="4033">
          <cell r="F4033">
            <v>158</v>
          </cell>
        </row>
        <row r="4034">
          <cell r="F4034">
            <v>173</v>
          </cell>
        </row>
        <row r="4035">
          <cell r="F4035">
            <v>160</v>
          </cell>
        </row>
        <row r="4036">
          <cell r="F4036">
            <v>167</v>
          </cell>
        </row>
        <row r="4037">
          <cell r="F4037">
            <v>170</v>
          </cell>
        </row>
        <row r="4038">
          <cell r="F4038">
            <v>163</v>
          </cell>
        </row>
        <row r="4039">
          <cell r="F4039">
            <v>183</v>
          </cell>
        </row>
        <row r="4040">
          <cell r="F4040">
            <v>165</v>
          </cell>
        </row>
        <row r="4041">
          <cell r="F4041">
            <v>160</v>
          </cell>
        </row>
        <row r="4042">
          <cell r="F4042">
            <v>170</v>
          </cell>
        </row>
        <row r="4043">
          <cell r="F4043">
            <v>167</v>
          </cell>
        </row>
        <row r="4044">
          <cell r="F4044">
            <v>183</v>
          </cell>
        </row>
        <row r="4045">
          <cell r="F4045">
            <v>160</v>
          </cell>
        </row>
        <row r="4046">
          <cell r="F4046">
            <v>193</v>
          </cell>
        </row>
        <row r="4047">
          <cell r="F4047">
            <v>173</v>
          </cell>
        </row>
        <row r="4048">
          <cell r="F4048">
            <v>173</v>
          </cell>
        </row>
        <row r="4049">
          <cell r="F4049">
            <v>180</v>
          </cell>
        </row>
        <row r="4050">
          <cell r="F4050">
            <v>178</v>
          </cell>
        </row>
        <row r="4051">
          <cell r="F4051">
            <v>177</v>
          </cell>
        </row>
        <row r="4052">
          <cell r="F4052">
            <v>153</v>
          </cell>
        </row>
        <row r="4053">
          <cell r="F4053">
            <v>156</v>
          </cell>
        </row>
        <row r="4054">
          <cell r="F4054">
            <v>169</v>
          </cell>
        </row>
        <row r="4055">
          <cell r="F4055">
            <v>152</v>
          </cell>
        </row>
        <row r="4056">
          <cell r="F4056">
            <v>186</v>
          </cell>
        </row>
        <row r="4057">
          <cell r="F4057">
            <v>185</v>
          </cell>
        </row>
        <row r="4058">
          <cell r="F4058">
            <v>166</v>
          </cell>
        </row>
        <row r="4059">
          <cell r="F4059">
            <v>175</v>
          </cell>
        </row>
        <row r="4060">
          <cell r="F4060">
            <v>157</v>
          </cell>
        </row>
        <row r="4061">
          <cell r="F4061">
            <v>173</v>
          </cell>
        </row>
        <row r="4062">
          <cell r="F4062">
            <v>170</v>
          </cell>
        </row>
        <row r="4063">
          <cell r="F4063">
            <v>155</v>
          </cell>
        </row>
        <row r="4064">
          <cell r="F4064">
            <v>163</v>
          </cell>
        </row>
        <row r="4065">
          <cell r="F4065">
            <v>179</v>
          </cell>
        </row>
        <row r="4066">
          <cell r="F4066">
            <v>176</v>
          </cell>
        </row>
        <row r="4067">
          <cell r="F4067">
            <v>159</v>
          </cell>
        </row>
        <row r="4068">
          <cell r="F4068">
            <v>170</v>
          </cell>
        </row>
        <row r="4069">
          <cell r="F4069">
            <v>164</v>
          </cell>
        </row>
        <row r="4070">
          <cell r="F4070">
            <v>178</v>
          </cell>
        </row>
        <row r="4071">
          <cell r="F4071">
            <v>184</v>
          </cell>
        </row>
        <row r="4072">
          <cell r="F4072">
            <v>171</v>
          </cell>
        </row>
        <row r="4073">
          <cell r="F4073">
            <v>166</v>
          </cell>
        </row>
        <row r="4074">
          <cell r="F4074">
            <v>170</v>
          </cell>
        </row>
        <row r="4075">
          <cell r="F4075">
            <v>193</v>
          </cell>
        </row>
        <row r="4076">
          <cell r="F4076">
            <v>179</v>
          </cell>
        </row>
        <row r="4077">
          <cell r="F4077">
            <v>168</v>
          </cell>
        </row>
        <row r="4078">
          <cell r="F4078">
            <v>165</v>
          </cell>
        </row>
        <row r="4079">
          <cell r="F4079">
            <v>172</v>
          </cell>
        </row>
        <row r="4080">
          <cell r="F4080">
            <v>175</v>
          </cell>
        </row>
        <row r="4081">
          <cell r="F4081">
            <v>171</v>
          </cell>
        </row>
        <row r="4082">
          <cell r="F4082">
            <v>170</v>
          </cell>
        </row>
        <row r="4083">
          <cell r="F4083">
            <v>165</v>
          </cell>
        </row>
        <row r="4084">
          <cell r="F4084">
            <v>180</v>
          </cell>
        </row>
        <row r="4085">
          <cell r="F4085">
            <v>165</v>
          </cell>
        </row>
        <row r="4086">
          <cell r="F4086">
            <v>175</v>
          </cell>
        </row>
        <row r="4087">
          <cell r="F4087">
            <v>177</v>
          </cell>
        </row>
        <row r="4088">
          <cell r="F4088">
            <v>173</v>
          </cell>
        </row>
        <row r="4089">
          <cell r="F4089">
            <v>170</v>
          </cell>
        </row>
        <row r="4090">
          <cell r="F4090">
            <v>178</v>
          </cell>
        </row>
        <row r="4091">
          <cell r="F4091">
            <v>162</v>
          </cell>
        </row>
        <row r="4092">
          <cell r="F4092">
            <v>182</v>
          </cell>
        </row>
        <row r="4093">
          <cell r="F4093">
            <v>154</v>
          </cell>
        </row>
        <row r="4094">
          <cell r="F4094">
            <v>176</v>
          </cell>
        </row>
        <row r="4095">
          <cell r="F4095">
            <v>176</v>
          </cell>
        </row>
        <row r="4096">
          <cell r="F4096">
            <v>151</v>
          </cell>
        </row>
        <row r="4097">
          <cell r="F4097">
            <v>157</v>
          </cell>
        </row>
        <row r="4098">
          <cell r="F4098">
            <v>171</v>
          </cell>
        </row>
        <row r="4099">
          <cell r="F4099">
            <v>179</v>
          </cell>
        </row>
        <row r="4100">
          <cell r="F4100">
            <v>177</v>
          </cell>
        </row>
        <row r="4101">
          <cell r="F4101">
            <v>196</v>
          </cell>
        </row>
        <row r="4102">
          <cell r="F4102">
            <v>180</v>
          </cell>
        </row>
        <row r="4103">
          <cell r="F4103">
            <v>177</v>
          </cell>
        </row>
        <row r="4104">
          <cell r="F4104">
            <v>158</v>
          </cell>
        </row>
        <row r="4105">
          <cell r="F4105">
            <v>173</v>
          </cell>
        </row>
        <row r="4106">
          <cell r="F4106">
            <v>175</v>
          </cell>
        </row>
        <row r="4107">
          <cell r="F4107">
            <v>175</v>
          </cell>
        </row>
        <row r="4108">
          <cell r="F4108">
            <v>171</v>
          </cell>
        </row>
        <row r="4109">
          <cell r="F4109">
            <v>163</v>
          </cell>
        </row>
        <row r="4110">
          <cell r="F4110">
            <v>167</v>
          </cell>
        </row>
        <row r="4111">
          <cell r="F4111">
            <v>175</v>
          </cell>
        </row>
        <row r="4112">
          <cell r="F4112">
            <v>177</v>
          </cell>
        </row>
        <row r="4113">
          <cell r="F4113">
            <v>170</v>
          </cell>
        </row>
        <row r="4114">
          <cell r="F4114">
            <v>176</v>
          </cell>
        </row>
        <row r="4115">
          <cell r="F4115">
            <v>175</v>
          </cell>
        </row>
        <row r="4116">
          <cell r="F4116">
            <v>183</v>
          </cell>
        </row>
        <row r="4117">
          <cell r="F4117">
            <v>160</v>
          </cell>
        </row>
        <row r="4118">
          <cell r="F4118">
            <v>168</v>
          </cell>
        </row>
        <row r="4119">
          <cell r="F4119">
            <v>169</v>
          </cell>
        </row>
        <row r="4120">
          <cell r="F4120">
            <v>181</v>
          </cell>
        </row>
        <row r="4121">
          <cell r="F4121">
            <v>171</v>
          </cell>
        </row>
        <row r="4122">
          <cell r="F4122">
            <v>164</v>
          </cell>
        </row>
        <row r="4123">
          <cell r="F4123">
            <v>167</v>
          </cell>
        </row>
        <row r="4124">
          <cell r="F4124">
            <v>168</v>
          </cell>
        </row>
        <row r="4125">
          <cell r="F4125">
            <v>152</v>
          </cell>
        </row>
        <row r="4126">
          <cell r="F4126">
            <v>178</v>
          </cell>
        </row>
        <row r="4127">
          <cell r="F4127">
            <v>146</v>
          </cell>
        </row>
        <row r="4128">
          <cell r="F4128">
            <v>182</v>
          </cell>
        </row>
        <row r="4129">
          <cell r="F4129">
            <v>175</v>
          </cell>
        </row>
        <row r="4130">
          <cell r="F4130">
            <v>183</v>
          </cell>
        </row>
        <row r="4131">
          <cell r="F4131">
            <v>166</v>
          </cell>
        </row>
        <row r="4132">
          <cell r="F4132">
            <v>172</v>
          </cell>
        </row>
        <row r="4133">
          <cell r="F4133">
            <v>167</v>
          </cell>
        </row>
        <row r="4134">
          <cell r="F4134">
            <v>166</v>
          </cell>
        </row>
        <row r="4135">
          <cell r="F4135">
            <v>169</v>
          </cell>
        </row>
        <row r="4136">
          <cell r="F4136">
            <v>173</v>
          </cell>
        </row>
        <row r="4137">
          <cell r="F4137">
            <v>165</v>
          </cell>
        </row>
        <row r="4138">
          <cell r="F4138">
            <v>168</v>
          </cell>
        </row>
        <row r="4139">
          <cell r="F4139">
            <v>155</v>
          </cell>
        </row>
        <row r="4140">
          <cell r="F4140">
            <v>168</v>
          </cell>
        </row>
        <row r="4141">
          <cell r="F4141">
            <v>168</v>
          </cell>
        </row>
        <row r="4142">
          <cell r="F4142">
            <v>175</v>
          </cell>
        </row>
        <row r="4143">
          <cell r="F4143">
            <v>175</v>
          </cell>
        </row>
        <row r="4144">
          <cell r="F4144">
            <v>175</v>
          </cell>
        </row>
        <row r="4145">
          <cell r="F4145">
            <v>187</v>
          </cell>
        </row>
        <row r="4146">
          <cell r="F4146">
            <v>173</v>
          </cell>
        </row>
        <row r="4147">
          <cell r="F4147">
            <v>165</v>
          </cell>
        </row>
        <row r="4148">
          <cell r="F4148">
            <v>160</v>
          </cell>
        </row>
        <row r="4149">
          <cell r="F4149">
            <v>172</v>
          </cell>
        </row>
        <row r="4150">
          <cell r="F4150">
            <v>166</v>
          </cell>
        </row>
        <row r="4151">
          <cell r="F4151">
            <v>158</v>
          </cell>
        </row>
        <row r="4152">
          <cell r="F4152">
            <v>143</v>
          </cell>
        </row>
        <row r="4153">
          <cell r="F4153">
            <v>170</v>
          </cell>
        </row>
        <row r="4154">
          <cell r="F4154">
            <v>162</v>
          </cell>
        </row>
        <row r="4155">
          <cell r="F4155">
            <v>185</v>
          </cell>
        </row>
        <row r="4156">
          <cell r="F4156">
            <v>180</v>
          </cell>
        </row>
        <row r="4157">
          <cell r="F4157">
            <v>172</v>
          </cell>
        </row>
        <row r="4158">
          <cell r="F4158">
            <v>163</v>
          </cell>
        </row>
        <row r="4159">
          <cell r="F4159">
            <v>166</v>
          </cell>
        </row>
        <row r="4160">
          <cell r="F4160">
            <v>170</v>
          </cell>
        </row>
        <row r="4161">
          <cell r="F4161">
            <v>169</v>
          </cell>
        </row>
        <row r="4162">
          <cell r="F4162">
            <v>184</v>
          </cell>
        </row>
        <row r="4163">
          <cell r="F4163">
            <v>173</v>
          </cell>
        </row>
        <row r="4164">
          <cell r="F4164">
            <v>173</v>
          </cell>
        </row>
        <row r="4165">
          <cell r="F4165">
            <v>167</v>
          </cell>
        </row>
        <row r="4166">
          <cell r="F4166">
            <v>168</v>
          </cell>
        </row>
        <row r="4167">
          <cell r="F4167">
            <v>170</v>
          </cell>
        </row>
        <row r="4168">
          <cell r="F4168">
            <v>173</v>
          </cell>
        </row>
        <row r="4169">
          <cell r="F4169">
            <v>160</v>
          </cell>
        </row>
        <row r="4170">
          <cell r="F4170">
            <v>185</v>
          </cell>
        </row>
        <row r="4171">
          <cell r="F4171">
            <v>160</v>
          </cell>
        </row>
        <row r="4172">
          <cell r="F4172">
            <v>165</v>
          </cell>
        </row>
        <row r="4173">
          <cell r="F4173">
            <v>158</v>
          </cell>
        </row>
        <row r="4174">
          <cell r="F4174">
            <v>185</v>
          </cell>
        </row>
        <row r="4175">
          <cell r="F4175">
            <v>172</v>
          </cell>
        </row>
        <row r="4176">
          <cell r="F4176">
            <v>183</v>
          </cell>
        </row>
        <row r="4177">
          <cell r="F4177">
            <v>160</v>
          </cell>
        </row>
        <row r="4178">
          <cell r="F4178">
            <v>172</v>
          </cell>
        </row>
        <row r="4179">
          <cell r="F4179">
            <v>164</v>
          </cell>
        </row>
        <row r="4180">
          <cell r="F4180">
            <v>160</v>
          </cell>
        </row>
        <row r="4181">
          <cell r="F4181">
            <v>171</v>
          </cell>
        </row>
        <row r="4182">
          <cell r="F4182">
            <v>180</v>
          </cell>
        </row>
        <row r="4183">
          <cell r="F4183">
            <v>171</v>
          </cell>
        </row>
        <row r="4184">
          <cell r="F4184">
            <v>173</v>
          </cell>
        </row>
        <row r="4185">
          <cell r="F4185">
            <v>162</v>
          </cell>
        </row>
        <row r="4186">
          <cell r="F4186">
            <v>176</v>
          </cell>
        </row>
        <row r="4187">
          <cell r="F4187">
            <v>175</v>
          </cell>
        </row>
        <row r="4188">
          <cell r="F4188">
            <v>159</v>
          </cell>
        </row>
        <row r="4189">
          <cell r="F4189">
            <v>169</v>
          </cell>
        </row>
        <row r="4190">
          <cell r="F4190">
            <v>168</v>
          </cell>
        </row>
        <row r="4191">
          <cell r="F4191">
            <v>173</v>
          </cell>
        </row>
        <row r="4192">
          <cell r="F4192">
            <v>150</v>
          </cell>
        </row>
        <row r="4193">
          <cell r="F4193">
            <v>159</v>
          </cell>
        </row>
        <row r="4194">
          <cell r="F4194">
            <v>164</v>
          </cell>
        </row>
        <row r="4195">
          <cell r="F4195">
            <v>163</v>
          </cell>
        </row>
        <row r="4196">
          <cell r="F4196">
            <v>168</v>
          </cell>
        </row>
        <row r="4197">
          <cell r="F4197">
            <v>165</v>
          </cell>
        </row>
        <row r="4198">
          <cell r="F4198">
            <v>175</v>
          </cell>
        </row>
        <row r="4199">
          <cell r="F4199">
            <v>167</v>
          </cell>
        </row>
        <row r="4200">
          <cell r="F4200">
            <v>164</v>
          </cell>
        </row>
        <row r="4201">
          <cell r="F4201">
            <v>170</v>
          </cell>
        </row>
        <row r="4202">
          <cell r="F4202">
            <v>167</v>
          </cell>
        </row>
        <row r="4203">
          <cell r="F4203">
            <v>160</v>
          </cell>
        </row>
        <row r="4204">
          <cell r="F4204">
            <v>165</v>
          </cell>
        </row>
        <row r="4205">
          <cell r="F4205">
            <v>169</v>
          </cell>
        </row>
        <row r="4206">
          <cell r="F4206">
            <v>164</v>
          </cell>
        </row>
        <row r="4207">
          <cell r="F4207">
            <v>172</v>
          </cell>
        </row>
        <row r="4208">
          <cell r="F4208">
            <v>160</v>
          </cell>
        </row>
        <row r="4209">
          <cell r="F4209">
            <v>168</v>
          </cell>
        </row>
        <row r="4210">
          <cell r="F4210">
            <v>178</v>
          </cell>
        </row>
        <row r="4211">
          <cell r="F4211">
            <v>165</v>
          </cell>
        </row>
        <row r="4212">
          <cell r="F4212">
            <v>178</v>
          </cell>
        </row>
        <row r="4213">
          <cell r="F4213">
            <v>176</v>
          </cell>
        </row>
        <row r="4214">
          <cell r="F4214">
            <v>160</v>
          </cell>
        </row>
        <row r="4215">
          <cell r="F4215">
            <v>170</v>
          </cell>
        </row>
        <row r="4216">
          <cell r="F4216">
            <v>177</v>
          </cell>
        </row>
        <row r="4217">
          <cell r="F4217">
            <v>170</v>
          </cell>
        </row>
        <row r="4218">
          <cell r="F4218">
            <v>178</v>
          </cell>
        </row>
        <row r="4219">
          <cell r="F4219">
            <v>143</v>
          </cell>
        </row>
        <row r="4220">
          <cell r="F4220">
            <v>178</v>
          </cell>
        </row>
        <row r="4221">
          <cell r="F4221">
            <v>162</v>
          </cell>
        </row>
        <row r="4222">
          <cell r="F4222">
            <v>175</v>
          </cell>
        </row>
        <row r="4223">
          <cell r="F4223">
            <v>170</v>
          </cell>
        </row>
        <row r="4224">
          <cell r="F4224">
            <v>167</v>
          </cell>
        </row>
        <row r="4225">
          <cell r="F4225">
            <v>168</v>
          </cell>
        </row>
        <row r="4226">
          <cell r="F4226">
            <v>166</v>
          </cell>
        </row>
        <row r="4227">
          <cell r="F4227">
            <v>160</v>
          </cell>
        </row>
        <row r="4228">
          <cell r="F4228">
            <v>172</v>
          </cell>
        </row>
        <row r="4229">
          <cell r="F4229">
            <v>186</v>
          </cell>
        </row>
        <row r="4230">
          <cell r="F4230">
            <v>173</v>
          </cell>
        </row>
        <row r="4231">
          <cell r="F4231">
            <v>177</v>
          </cell>
        </row>
        <row r="4232">
          <cell r="F4232">
            <v>172</v>
          </cell>
        </row>
        <row r="4233">
          <cell r="F4233">
            <v>166</v>
          </cell>
        </row>
        <row r="4234">
          <cell r="F4234">
            <v>167</v>
          </cell>
        </row>
        <row r="4235">
          <cell r="F4235">
            <v>164</v>
          </cell>
        </row>
        <row r="4236">
          <cell r="F4236">
            <v>170</v>
          </cell>
        </row>
        <row r="4237">
          <cell r="F4237">
            <v>173</v>
          </cell>
        </row>
        <row r="4238">
          <cell r="F4238">
            <v>167</v>
          </cell>
        </row>
        <row r="4239">
          <cell r="F4239">
            <v>170</v>
          </cell>
        </row>
        <row r="4240">
          <cell r="F4240">
            <v>167</v>
          </cell>
        </row>
        <row r="4241">
          <cell r="F4241">
            <v>167</v>
          </cell>
        </row>
        <row r="4242">
          <cell r="F4242">
            <v>171</v>
          </cell>
        </row>
        <row r="4243">
          <cell r="F4243">
            <v>190</v>
          </cell>
        </row>
        <row r="4244">
          <cell r="F4244">
            <v>167</v>
          </cell>
        </row>
        <row r="4245">
          <cell r="F4245">
            <v>172</v>
          </cell>
        </row>
        <row r="4246">
          <cell r="F4246">
            <v>158</v>
          </cell>
        </row>
        <row r="4247">
          <cell r="F4247">
            <v>162</v>
          </cell>
        </row>
        <row r="4248">
          <cell r="F4248">
            <v>155</v>
          </cell>
        </row>
        <row r="4249">
          <cell r="F4249">
            <v>175</v>
          </cell>
        </row>
        <row r="4250">
          <cell r="F4250">
            <v>164</v>
          </cell>
        </row>
        <row r="4251">
          <cell r="F4251">
            <v>181</v>
          </cell>
        </row>
        <row r="4252">
          <cell r="F4252">
            <v>154</v>
          </cell>
        </row>
        <row r="4253">
          <cell r="F4253">
            <v>180</v>
          </cell>
        </row>
        <row r="4254">
          <cell r="F4254">
            <v>175</v>
          </cell>
        </row>
        <row r="4255">
          <cell r="F4255">
            <v>178</v>
          </cell>
        </row>
        <row r="4256">
          <cell r="F4256">
            <v>163</v>
          </cell>
        </row>
        <row r="4257">
          <cell r="F4257">
            <v>165</v>
          </cell>
        </row>
        <row r="4258">
          <cell r="F4258">
            <v>173</v>
          </cell>
        </row>
        <row r="4259">
          <cell r="F4259">
            <v>158</v>
          </cell>
        </row>
        <row r="4260">
          <cell r="F4260">
            <v>178</v>
          </cell>
        </row>
        <row r="4261">
          <cell r="F4261">
            <v>167</v>
          </cell>
        </row>
        <row r="4262">
          <cell r="F4262">
            <v>174</v>
          </cell>
        </row>
        <row r="4263">
          <cell r="F4263">
            <v>176</v>
          </cell>
        </row>
        <row r="4264">
          <cell r="F4264">
            <v>176</v>
          </cell>
        </row>
        <row r="4265">
          <cell r="F4265">
            <v>173</v>
          </cell>
        </row>
        <row r="4266">
          <cell r="F4266">
            <v>172</v>
          </cell>
        </row>
        <row r="4267">
          <cell r="F4267">
            <v>162</v>
          </cell>
        </row>
        <row r="4268">
          <cell r="F4268">
            <v>180</v>
          </cell>
        </row>
        <row r="4269">
          <cell r="F4269">
            <v>188</v>
          </cell>
        </row>
        <row r="4270">
          <cell r="F4270">
            <v>168</v>
          </cell>
        </row>
        <row r="4271">
          <cell r="F4271">
            <v>167</v>
          </cell>
        </row>
        <row r="4272">
          <cell r="F4272">
            <v>164</v>
          </cell>
        </row>
        <row r="4273">
          <cell r="F4273">
            <v>173</v>
          </cell>
        </row>
        <row r="4274">
          <cell r="F4274">
            <v>172</v>
          </cell>
        </row>
        <row r="4275">
          <cell r="F4275">
            <v>172</v>
          </cell>
        </row>
        <row r="4276">
          <cell r="F4276">
            <v>186</v>
          </cell>
        </row>
        <row r="4277">
          <cell r="F4277">
            <v>170</v>
          </cell>
        </row>
        <row r="4278">
          <cell r="F4278">
            <v>180</v>
          </cell>
        </row>
        <row r="4279">
          <cell r="F4279">
            <v>172</v>
          </cell>
        </row>
        <row r="4280">
          <cell r="F4280">
            <v>154</v>
          </cell>
        </row>
        <row r="4281">
          <cell r="F4281">
            <v>183</v>
          </cell>
        </row>
        <row r="4282">
          <cell r="F4282">
            <v>170</v>
          </cell>
        </row>
        <row r="4283">
          <cell r="F4283">
            <v>180</v>
          </cell>
        </row>
        <row r="4284">
          <cell r="F4284">
            <v>165</v>
          </cell>
        </row>
        <row r="4285">
          <cell r="F4285">
            <v>158</v>
          </cell>
        </row>
        <row r="4286">
          <cell r="F4286">
            <v>158</v>
          </cell>
        </row>
        <row r="4287">
          <cell r="F4287">
            <v>165</v>
          </cell>
        </row>
        <row r="4288">
          <cell r="F4288">
            <v>164</v>
          </cell>
        </row>
        <row r="4289">
          <cell r="F4289">
            <v>147</v>
          </cell>
        </row>
        <row r="4290">
          <cell r="F4290">
            <v>173</v>
          </cell>
        </row>
        <row r="4291">
          <cell r="F4291">
            <v>165</v>
          </cell>
        </row>
        <row r="4292">
          <cell r="F4292">
            <v>167</v>
          </cell>
        </row>
        <row r="4293">
          <cell r="F4293">
            <v>170</v>
          </cell>
        </row>
        <row r="4294">
          <cell r="F4294">
            <v>175</v>
          </cell>
        </row>
        <row r="4295">
          <cell r="F4295">
            <v>165</v>
          </cell>
        </row>
        <row r="4296">
          <cell r="F4296">
            <v>190</v>
          </cell>
        </row>
        <row r="4297">
          <cell r="F4297">
            <v>174</v>
          </cell>
        </row>
        <row r="4298">
          <cell r="F4298">
            <v>170</v>
          </cell>
        </row>
        <row r="4299">
          <cell r="F4299">
            <v>168</v>
          </cell>
        </row>
        <row r="4300">
          <cell r="F4300">
            <v>168</v>
          </cell>
        </row>
        <row r="4301">
          <cell r="F4301">
            <v>170</v>
          </cell>
        </row>
        <row r="4302">
          <cell r="F4302">
            <v>165</v>
          </cell>
        </row>
        <row r="4303">
          <cell r="F4303">
            <v>173</v>
          </cell>
        </row>
        <row r="4304">
          <cell r="F4304">
            <v>178</v>
          </cell>
        </row>
        <row r="4305">
          <cell r="F4305">
            <v>166</v>
          </cell>
        </row>
        <row r="4306">
          <cell r="F4306">
            <v>168</v>
          </cell>
        </row>
        <row r="4307">
          <cell r="F4307">
            <v>160</v>
          </cell>
        </row>
        <row r="4308">
          <cell r="F4308">
            <v>162</v>
          </cell>
        </row>
        <row r="4309">
          <cell r="F4309">
            <v>180</v>
          </cell>
        </row>
        <row r="4310">
          <cell r="F4310">
            <v>178</v>
          </cell>
        </row>
        <row r="4311">
          <cell r="F4311">
            <v>179</v>
          </cell>
        </row>
        <row r="4312">
          <cell r="F4312">
            <v>163</v>
          </cell>
        </row>
        <row r="4313">
          <cell r="F4313">
            <v>177</v>
          </cell>
        </row>
        <row r="4314">
          <cell r="F4314">
            <v>160</v>
          </cell>
        </row>
        <row r="4315">
          <cell r="F4315">
            <v>185</v>
          </cell>
        </row>
        <row r="4316">
          <cell r="F4316">
            <v>165</v>
          </cell>
        </row>
        <row r="4317">
          <cell r="F4317">
            <v>171</v>
          </cell>
        </row>
        <row r="4318">
          <cell r="F4318">
            <v>173</v>
          </cell>
        </row>
        <row r="4319">
          <cell r="F4319">
            <v>172</v>
          </cell>
        </row>
        <row r="4320">
          <cell r="F4320">
            <v>170</v>
          </cell>
        </row>
        <row r="4321">
          <cell r="F4321">
            <v>168</v>
          </cell>
        </row>
        <row r="4322">
          <cell r="F4322">
            <v>163</v>
          </cell>
        </row>
        <row r="4323">
          <cell r="F4323">
            <v>169</v>
          </cell>
        </row>
        <row r="4324">
          <cell r="F4324">
            <v>184</v>
          </cell>
        </row>
        <row r="4325">
          <cell r="F4325">
            <v>165</v>
          </cell>
        </row>
        <row r="4326">
          <cell r="F4326">
            <v>178</v>
          </cell>
        </row>
        <row r="4327">
          <cell r="F4327">
            <v>182</v>
          </cell>
        </row>
        <row r="4328">
          <cell r="F4328">
            <v>158</v>
          </cell>
        </row>
        <row r="4329">
          <cell r="F4329">
            <v>159</v>
          </cell>
        </row>
        <row r="4330">
          <cell r="F4330">
            <v>168</v>
          </cell>
        </row>
        <row r="4331">
          <cell r="F4331">
            <v>155</v>
          </cell>
        </row>
        <row r="4332">
          <cell r="F4332">
            <v>170</v>
          </cell>
        </row>
        <row r="4333">
          <cell r="F4333">
            <v>175</v>
          </cell>
        </row>
        <row r="4334">
          <cell r="F4334">
            <v>195</v>
          </cell>
        </row>
        <row r="4335">
          <cell r="F4335">
            <v>190</v>
          </cell>
        </row>
        <row r="4336">
          <cell r="F4336">
            <v>170</v>
          </cell>
        </row>
        <row r="4337">
          <cell r="F4337">
            <v>167</v>
          </cell>
        </row>
        <row r="4338">
          <cell r="F4338">
            <v>161</v>
          </cell>
        </row>
        <row r="4339">
          <cell r="F4339">
            <v>180</v>
          </cell>
        </row>
        <row r="4340">
          <cell r="F4340">
            <v>177</v>
          </cell>
        </row>
        <row r="4341">
          <cell r="F4341">
            <v>185</v>
          </cell>
        </row>
        <row r="4342">
          <cell r="F4342">
            <v>170</v>
          </cell>
        </row>
        <row r="4343">
          <cell r="F4343">
            <v>158</v>
          </cell>
        </row>
        <row r="4344">
          <cell r="F4344">
            <v>172</v>
          </cell>
        </row>
        <row r="4345">
          <cell r="F4345">
            <v>178</v>
          </cell>
        </row>
        <row r="4346">
          <cell r="F4346">
            <v>182</v>
          </cell>
        </row>
        <row r="4347">
          <cell r="F4347">
            <v>170</v>
          </cell>
        </row>
        <row r="4348">
          <cell r="F4348">
            <v>168</v>
          </cell>
        </row>
        <row r="4349">
          <cell r="F4349">
            <v>188</v>
          </cell>
        </row>
        <row r="4350">
          <cell r="F4350">
            <v>152</v>
          </cell>
        </row>
        <row r="4351">
          <cell r="F4351">
            <v>168</v>
          </cell>
        </row>
        <row r="4352">
          <cell r="F4352">
            <v>169</v>
          </cell>
        </row>
        <row r="4353">
          <cell r="F4353">
            <v>164</v>
          </cell>
        </row>
        <row r="4354">
          <cell r="F4354">
            <v>178</v>
          </cell>
        </row>
        <row r="4355">
          <cell r="F4355">
            <v>173</v>
          </cell>
        </row>
        <row r="4356">
          <cell r="F4356">
            <v>165</v>
          </cell>
        </row>
        <row r="4357">
          <cell r="F4357">
            <v>175</v>
          </cell>
        </row>
        <row r="4358">
          <cell r="F4358">
            <v>165</v>
          </cell>
        </row>
        <row r="4359">
          <cell r="F4359">
            <v>163</v>
          </cell>
        </row>
        <row r="4360">
          <cell r="F4360">
            <v>174</v>
          </cell>
        </row>
        <row r="4361">
          <cell r="F4361">
            <v>173</v>
          </cell>
        </row>
        <row r="4362">
          <cell r="F4362">
            <v>171</v>
          </cell>
        </row>
        <row r="4363">
          <cell r="F4363">
            <v>173</v>
          </cell>
        </row>
        <row r="4364">
          <cell r="F4364">
            <v>186</v>
          </cell>
        </row>
        <row r="4365">
          <cell r="F4365">
            <v>176</v>
          </cell>
        </row>
        <row r="4366">
          <cell r="F4366">
            <v>162</v>
          </cell>
        </row>
        <row r="4367">
          <cell r="F4367">
            <v>168</v>
          </cell>
        </row>
        <row r="4368">
          <cell r="F4368">
            <v>170</v>
          </cell>
        </row>
        <row r="4369">
          <cell r="F4369">
            <v>175</v>
          </cell>
        </row>
        <row r="4370">
          <cell r="F4370">
            <v>170</v>
          </cell>
        </row>
        <row r="4371">
          <cell r="F4371">
            <v>198</v>
          </cell>
        </row>
        <row r="4372">
          <cell r="F4372">
            <v>162</v>
          </cell>
        </row>
        <row r="4373">
          <cell r="F4373">
            <v>158</v>
          </cell>
        </row>
        <row r="4374">
          <cell r="F4374">
            <v>168</v>
          </cell>
        </row>
        <row r="4375">
          <cell r="F4375">
            <v>170</v>
          </cell>
        </row>
        <row r="4376">
          <cell r="F4376">
            <v>169</v>
          </cell>
        </row>
        <row r="4377">
          <cell r="F4377">
            <v>158</v>
          </cell>
        </row>
        <row r="4378">
          <cell r="F4378">
            <v>164</v>
          </cell>
        </row>
        <row r="4379">
          <cell r="F4379">
            <v>158</v>
          </cell>
        </row>
        <row r="4380">
          <cell r="F4380">
            <v>163</v>
          </cell>
        </row>
        <row r="4381">
          <cell r="F4381">
            <v>171</v>
          </cell>
        </row>
        <row r="4382">
          <cell r="F4382">
            <v>163</v>
          </cell>
        </row>
        <row r="4383">
          <cell r="F4383">
            <v>164</v>
          </cell>
        </row>
        <row r="4384">
          <cell r="F4384">
            <v>158</v>
          </cell>
        </row>
        <row r="4385">
          <cell r="F4385">
            <v>184</v>
          </cell>
        </row>
        <row r="4386">
          <cell r="F4386">
            <v>167</v>
          </cell>
        </row>
        <row r="4387">
          <cell r="F4387">
            <v>181</v>
          </cell>
        </row>
        <row r="4388">
          <cell r="F4388">
            <v>172</v>
          </cell>
        </row>
        <row r="4389">
          <cell r="F4389">
            <v>176</v>
          </cell>
        </row>
        <row r="4390">
          <cell r="F4390">
            <v>176</v>
          </cell>
        </row>
        <row r="4391">
          <cell r="F4391">
            <v>161</v>
          </cell>
        </row>
        <row r="4392">
          <cell r="F4392">
            <v>179</v>
          </cell>
        </row>
        <row r="4393">
          <cell r="F4393">
            <v>170</v>
          </cell>
        </row>
        <row r="4394">
          <cell r="F4394">
            <v>165</v>
          </cell>
        </row>
        <row r="4395">
          <cell r="F4395">
            <v>185</v>
          </cell>
        </row>
        <row r="4396">
          <cell r="F4396">
            <v>159</v>
          </cell>
        </row>
        <row r="4397">
          <cell r="F4397">
            <v>165</v>
          </cell>
        </row>
        <row r="4398">
          <cell r="F4398">
            <v>185</v>
          </cell>
        </row>
        <row r="4399">
          <cell r="F4399">
            <v>175</v>
          </cell>
        </row>
        <row r="4400">
          <cell r="F4400">
            <v>180</v>
          </cell>
        </row>
        <row r="4401">
          <cell r="F4401">
            <v>161</v>
          </cell>
        </row>
        <row r="4402">
          <cell r="F4402">
            <v>170</v>
          </cell>
        </row>
        <row r="4403">
          <cell r="F4403">
            <v>148</v>
          </cell>
        </row>
        <row r="4404">
          <cell r="F4404">
            <v>165</v>
          </cell>
        </row>
        <row r="4405">
          <cell r="F4405">
            <v>158</v>
          </cell>
        </row>
        <row r="4406">
          <cell r="F4406">
            <v>169</v>
          </cell>
        </row>
        <row r="4407">
          <cell r="F4407">
            <v>178</v>
          </cell>
        </row>
        <row r="4408">
          <cell r="F4408">
            <v>175</v>
          </cell>
        </row>
        <row r="4409">
          <cell r="F4409">
            <v>160</v>
          </cell>
        </row>
        <row r="4410">
          <cell r="F4410">
            <v>166</v>
          </cell>
        </row>
        <row r="4411">
          <cell r="F4411">
            <v>168</v>
          </cell>
        </row>
        <row r="4412">
          <cell r="F4412">
            <v>158</v>
          </cell>
        </row>
        <row r="4413">
          <cell r="F4413">
            <v>159</v>
          </cell>
        </row>
        <row r="4414">
          <cell r="F4414">
            <v>167</v>
          </cell>
        </row>
        <row r="4415">
          <cell r="F4415">
            <v>155</v>
          </cell>
        </row>
        <row r="4416">
          <cell r="F4416">
            <v>166</v>
          </cell>
        </row>
        <row r="4417">
          <cell r="F4417">
            <v>182</v>
          </cell>
        </row>
        <row r="4418">
          <cell r="F4418">
            <v>167</v>
          </cell>
        </row>
        <row r="4419">
          <cell r="F4419">
            <v>165</v>
          </cell>
        </row>
        <row r="4420">
          <cell r="F4420">
            <v>168</v>
          </cell>
        </row>
        <row r="4421">
          <cell r="F4421">
            <v>166</v>
          </cell>
        </row>
        <row r="4422">
          <cell r="F4422">
            <v>167</v>
          </cell>
        </row>
        <row r="4423">
          <cell r="F4423">
            <v>178</v>
          </cell>
        </row>
        <row r="4424">
          <cell r="F4424">
            <v>173</v>
          </cell>
        </row>
        <row r="4425">
          <cell r="F4425">
            <v>183</v>
          </cell>
        </row>
        <row r="4426">
          <cell r="F4426">
            <v>165</v>
          </cell>
        </row>
        <row r="4427">
          <cell r="F4427">
            <v>160</v>
          </cell>
        </row>
        <row r="4428">
          <cell r="F4428">
            <v>161</v>
          </cell>
        </row>
        <row r="4429">
          <cell r="F4429">
            <v>175</v>
          </cell>
        </row>
        <row r="4430">
          <cell r="F4430">
            <v>178</v>
          </cell>
        </row>
        <row r="4431">
          <cell r="F4431">
            <v>156</v>
          </cell>
        </row>
        <row r="4432">
          <cell r="F4432">
            <v>167</v>
          </cell>
        </row>
        <row r="4433">
          <cell r="F4433">
            <v>170</v>
          </cell>
        </row>
        <row r="4434">
          <cell r="F4434">
            <v>175</v>
          </cell>
        </row>
        <row r="4435">
          <cell r="F4435">
            <v>185</v>
          </cell>
        </row>
        <row r="4436">
          <cell r="F4436">
            <v>180</v>
          </cell>
        </row>
        <row r="4437">
          <cell r="F4437">
            <v>167</v>
          </cell>
        </row>
        <row r="4438">
          <cell r="F4438">
            <v>191</v>
          </cell>
        </row>
        <row r="4439">
          <cell r="F4439">
            <v>170</v>
          </cell>
        </row>
        <row r="4440">
          <cell r="F4440">
            <v>160</v>
          </cell>
        </row>
        <row r="4441">
          <cell r="F4441">
            <v>185</v>
          </cell>
        </row>
        <row r="4442">
          <cell r="F4442">
            <v>181</v>
          </cell>
        </row>
        <row r="4443">
          <cell r="F4443">
            <v>188</v>
          </cell>
        </row>
        <row r="4444">
          <cell r="F4444">
            <v>175</v>
          </cell>
        </row>
        <row r="4445">
          <cell r="F4445">
            <v>174</v>
          </cell>
        </row>
        <row r="4446">
          <cell r="F4446">
            <v>163</v>
          </cell>
        </row>
        <row r="4447">
          <cell r="F4447">
            <v>183</v>
          </cell>
        </row>
        <row r="4448">
          <cell r="F4448">
            <v>180</v>
          </cell>
        </row>
        <row r="4449">
          <cell r="F4449">
            <v>178</v>
          </cell>
        </row>
        <row r="4450">
          <cell r="F4450">
            <v>183</v>
          </cell>
        </row>
        <row r="4451">
          <cell r="F4451">
            <v>167</v>
          </cell>
        </row>
        <row r="4452">
          <cell r="F4452">
            <v>157</v>
          </cell>
        </row>
        <row r="4453">
          <cell r="F4453">
            <v>167</v>
          </cell>
        </row>
        <row r="4454">
          <cell r="F4454">
            <v>161</v>
          </cell>
        </row>
        <row r="4455">
          <cell r="F4455">
            <v>163</v>
          </cell>
        </row>
        <row r="4456">
          <cell r="F4456">
            <v>168</v>
          </cell>
        </row>
        <row r="4457">
          <cell r="F4457">
            <v>159</v>
          </cell>
        </row>
        <row r="4458">
          <cell r="F4458">
            <v>162</v>
          </cell>
        </row>
        <row r="4459">
          <cell r="F4459">
            <v>178</v>
          </cell>
        </row>
        <row r="4460">
          <cell r="F4460">
            <v>170</v>
          </cell>
        </row>
        <row r="4461">
          <cell r="F4461">
            <v>149</v>
          </cell>
        </row>
        <row r="4462">
          <cell r="F4462">
            <v>165</v>
          </cell>
        </row>
        <row r="4463">
          <cell r="F4463">
            <v>165</v>
          </cell>
        </row>
        <row r="4464">
          <cell r="F4464">
            <v>178</v>
          </cell>
        </row>
        <row r="4465">
          <cell r="F4465">
            <v>185</v>
          </cell>
        </row>
        <row r="4466">
          <cell r="F4466">
            <v>168</v>
          </cell>
        </row>
        <row r="4467">
          <cell r="F4467">
            <v>172</v>
          </cell>
        </row>
        <row r="4468">
          <cell r="F4468">
            <v>182</v>
          </cell>
        </row>
        <row r="4469">
          <cell r="F4469">
            <v>178</v>
          </cell>
        </row>
        <row r="4470">
          <cell r="F4470">
            <v>161</v>
          </cell>
        </row>
        <row r="4471">
          <cell r="F4471">
            <v>185</v>
          </cell>
        </row>
        <row r="4472">
          <cell r="F4472">
            <v>166</v>
          </cell>
        </row>
        <row r="4473">
          <cell r="F4473">
            <v>196</v>
          </cell>
        </row>
        <row r="4474">
          <cell r="F4474">
            <v>173</v>
          </cell>
        </row>
        <row r="4475">
          <cell r="F4475">
            <v>156</v>
          </cell>
        </row>
        <row r="4476">
          <cell r="F4476">
            <v>169</v>
          </cell>
        </row>
        <row r="4477">
          <cell r="F4477">
            <v>168</v>
          </cell>
        </row>
        <row r="4478">
          <cell r="F4478">
            <v>182</v>
          </cell>
        </row>
        <row r="4479">
          <cell r="F4479">
            <v>178</v>
          </cell>
        </row>
        <row r="4480">
          <cell r="F4480">
            <v>158</v>
          </cell>
        </row>
        <row r="4481">
          <cell r="F4481">
            <v>168</v>
          </cell>
        </row>
        <row r="4482">
          <cell r="F4482">
            <v>160</v>
          </cell>
        </row>
        <row r="4483">
          <cell r="F4483">
            <v>175</v>
          </cell>
        </row>
        <row r="4484">
          <cell r="F4484">
            <v>164</v>
          </cell>
        </row>
        <row r="4485">
          <cell r="F4485">
            <v>170</v>
          </cell>
        </row>
        <row r="4486">
          <cell r="F4486">
            <v>171</v>
          </cell>
        </row>
        <row r="4487">
          <cell r="F4487">
            <v>168</v>
          </cell>
        </row>
        <row r="4488">
          <cell r="F4488">
            <v>172</v>
          </cell>
        </row>
        <row r="4489">
          <cell r="F4489">
            <v>193</v>
          </cell>
        </row>
        <row r="4490">
          <cell r="F4490">
            <v>185</v>
          </cell>
        </row>
        <row r="4491">
          <cell r="F4491">
            <v>189</v>
          </cell>
        </row>
        <row r="4492">
          <cell r="F4492">
            <v>175</v>
          </cell>
        </row>
        <row r="4493">
          <cell r="F4493">
            <v>160</v>
          </cell>
        </row>
        <row r="4494">
          <cell r="F4494">
            <v>170</v>
          </cell>
        </row>
        <row r="4495">
          <cell r="F4495">
            <v>193</v>
          </cell>
        </row>
        <row r="4496">
          <cell r="F4496">
            <v>172</v>
          </cell>
        </row>
        <row r="4497">
          <cell r="F4497">
            <v>176</v>
          </cell>
        </row>
        <row r="4498">
          <cell r="F4498">
            <v>165</v>
          </cell>
        </row>
        <row r="4499">
          <cell r="F4499">
            <v>167</v>
          </cell>
        </row>
        <row r="4500">
          <cell r="F4500">
            <v>181</v>
          </cell>
        </row>
        <row r="4501">
          <cell r="F4501">
            <v>162</v>
          </cell>
        </row>
        <row r="4502">
          <cell r="F4502">
            <v>173</v>
          </cell>
        </row>
        <row r="4503">
          <cell r="F4503">
            <v>167</v>
          </cell>
        </row>
        <row r="4504">
          <cell r="F4504">
            <v>163</v>
          </cell>
        </row>
        <row r="4505">
          <cell r="F4505">
            <v>162</v>
          </cell>
        </row>
        <row r="4506">
          <cell r="F4506">
            <v>180</v>
          </cell>
        </row>
        <row r="4507">
          <cell r="F4507">
            <v>166</v>
          </cell>
        </row>
        <row r="4508">
          <cell r="F4508">
            <v>180</v>
          </cell>
        </row>
        <row r="4509">
          <cell r="F4509">
            <v>175</v>
          </cell>
        </row>
        <row r="4510">
          <cell r="F4510">
            <v>171</v>
          </cell>
        </row>
        <row r="4511">
          <cell r="F4511">
            <v>174</v>
          </cell>
        </row>
        <row r="4512">
          <cell r="F4512">
            <v>179</v>
          </cell>
        </row>
        <row r="4513">
          <cell r="F4513">
            <v>154</v>
          </cell>
        </row>
        <row r="4514">
          <cell r="F4514">
            <v>168</v>
          </cell>
        </row>
        <row r="4515">
          <cell r="F4515">
            <v>168</v>
          </cell>
        </row>
        <row r="4516">
          <cell r="F4516">
            <v>164</v>
          </cell>
        </row>
        <row r="4517">
          <cell r="F4517">
            <v>154</v>
          </cell>
        </row>
        <row r="4518">
          <cell r="F4518">
            <v>166</v>
          </cell>
        </row>
        <row r="4519">
          <cell r="F4519">
            <v>155</v>
          </cell>
        </row>
        <row r="4520">
          <cell r="F4520">
            <v>179</v>
          </cell>
        </row>
        <row r="4521">
          <cell r="F4521">
            <v>167</v>
          </cell>
        </row>
        <row r="4522">
          <cell r="F4522">
            <v>185</v>
          </cell>
        </row>
        <row r="4523">
          <cell r="F4523">
            <v>167</v>
          </cell>
        </row>
        <row r="4524">
          <cell r="F4524">
            <v>162</v>
          </cell>
        </row>
        <row r="4525">
          <cell r="F4525">
            <v>166</v>
          </cell>
        </row>
        <row r="4526">
          <cell r="F4526">
            <v>165</v>
          </cell>
        </row>
        <row r="4527">
          <cell r="F4527">
            <v>175</v>
          </cell>
        </row>
        <row r="4528">
          <cell r="F4528">
            <v>153</v>
          </cell>
        </row>
        <row r="4529">
          <cell r="F4529">
            <v>175</v>
          </cell>
        </row>
        <row r="4530">
          <cell r="F4530">
            <v>180</v>
          </cell>
        </row>
        <row r="4531">
          <cell r="F4531">
            <v>168</v>
          </cell>
        </row>
        <row r="4532">
          <cell r="F4532">
            <v>173</v>
          </cell>
        </row>
        <row r="4533">
          <cell r="F4533">
            <v>180</v>
          </cell>
        </row>
        <row r="4534">
          <cell r="F4534">
            <v>188</v>
          </cell>
        </row>
        <row r="4535">
          <cell r="F4535">
            <v>150</v>
          </cell>
        </row>
        <row r="4536">
          <cell r="F4536">
            <v>167</v>
          </cell>
        </row>
        <row r="4537">
          <cell r="F4537">
            <v>169</v>
          </cell>
        </row>
        <row r="4538">
          <cell r="F4538">
            <v>169</v>
          </cell>
        </row>
        <row r="4539">
          <cell r="F4539">
            <v>163</v>
          </cell>
        </row>
        <row r="4540">
          <cell r="F4540">
            <v>158</v>
          </cell>
        </row>
        <row r="4541">
          <cell r="F4541">
            <v>162</v>
          </cell>
        </row>
        <row r="4542">
          <cell r="F4542">
            <v>175</v>
          </cell>
        </row>
        <row r="4543">
          <cell r="F4543">
            <v>166</v>
          </cell>
        </row>
        <row r="4544">
          <cell r="F4544">
            <v>173</v>
          </cell>
        </row>
        <row r="4545">
          <cell r="F4545">
            <v>180</v>
          </cell>
        </row>
        <row r="4546">
          <cell r="F4546">
            <v>186</v>
          </cell>
        </row>
        <row r="4547">
          <cell r="F4547">
            <v>173</v>
          </cell>
        </row>
        <row r="4548">
          <cell r="F4548">
            <v>167</v>
          </cell>
        </row>
        <row r="4549">
          <cell r="F4549">
            <v>163</v>
          </cell>
        </row>
        <row r="4550">
          <cell r="F4550">
            <v>160</v>
          </cell>
        </row>
        <row r="4551">
          <cell r="F4551">
            <v>173</v>
          </cell>
        </row>
        <row r="4552">
          <cell r="F4552">
            <v>167</v>
          </cell>
        </row>
        <row r="4553">
          <cell r="F4553">
            <v>172</v>
          </cell>
        </row>
        <row r="4554">
          <cell r="F4554">
            <v>174</v>
          </cell>
        </row>
        <row r="4555">
          <cell r="F4555">
            <v>173</v>
          </cell>
        </row>
        <row r="4556">
          <cell r="F4556">
            <v>176</v>
          </cell>
        </row>
        <row r="4557">
          <cell r="F4557">
            <v>152</v>
          </cell>
        </row>
        <row r="4558">
          <cell r="F4558">
            <v>172</v>
          </cell>
        </row>
        <row r="4559">
          <cell r="F4559">
            <v>167</v>
          </cell>
        </row>
        <row r="4560">
          <cell r="F4560">
            <v>160</v>
          </cell>
        </row>
        <row r="4561">
          <cell r="F4561">
            <v>167</v>
          </cell>
        </row>
        <row r="4562">
          <cell r="F4562">
            <v>170</v>
          </cell>
        </row>
        <row r="4563">
          <cell r="F4563">
            <v>165</v>
          </cell>
        </row>
        <row r="4564">
          <cell r="F4564">
            <v>172</v>
          </cell>
        </row>
        <row r="4565">
          <cell r="F4565">
            <v>193</v>
          </cell>
        </row>
        <row r="4566">
          <cell r="F4566">
            <v>168</v>
          </cell>
        </row>
        <row r="4567">
          <cell r="F4567">
            <v>170</v>
          </cell>
        </row>
        <row r="4568">
          <cell r="F4568">
            <v>164</v>
          </cell>
        </row>
        <row r="4569">
          <cell r="F4569">
            <v>172</v>
          </cell>
        </row>
        <row r="4570">
          <cell r="F4570">
            <v>184</v>
          </cell>
        </row>
        <row r="4571">
          <cell r="F4571">
            <v>159</v>
          </cell>
        </row>
        <row r="4572">
          <cell r="F4572">
            <v>170</v>
          </cell>
        </row>
        <row r="4573">
          <cell r="F4573">
            <v>178</v>
          </cell>
        </row>
        <row r="4574">
          <cell r="F4574">
            <v>170</v>
          </cell>
        </row>
        <row r="4575">
          <cell r="F4575">
            <v>146</v>
          </cell>
        </row>
        <row r="4576">
          <cell r="F4576">
            <v>176</v>
          </cell>
        </row>
        <row r="4577">
          <cell r="F4577">
            <v>175</v>
          </cell>
        </row>
        <row r="4578">
          <cell r="F4578">
            <v>173</v>
          </cell>
        </row>
        <row r="4579">
          <cell r="F4579">
            <v>165</v>
          </cell>
        </row>
        <row r="4580">
          <cell r="F4580">
            <v>185</v>
          </cell>
        </row>
        <row r="4581">
          <cell r="F4581">
            <v>155</v>
          </cell>
        </row>
        <row r="4582">
          <cell r="F4582">
            <v>181</v>
          </cell>
        </row>
        <row r="4583">
          <cell r="F4583">
            <v>180</v>
          </cell>
        </row>
        <row r="4584">
          <cell r="F4584">
            <v>159</v>
          </cell>
        </row>
        <row r="4585">
          <cell r="F4585">
            <v>168</v>
          </cell>
        </row>
        <row r="4586">
          <cell r="F4586">
            <v>185</v>
          </cell>
        </row>
        <row r="4587">
          <cell r="F4587">
            <v>168</v>
          </cell>
        </row>
        <row r="4588">
          <cell r="F4588">
            <v>180</v>
          </cell>
        </row>
        <row r="4589">
          <cell r="F4589">
            <v>157</v>
          </cell>
        </row>
        <row r="4590">
          <cell r="F4590">
            <v>168</v>
          </cell>
        </row>
        <row r="4591">
          <cell r="F4591">
            <v>168</v>
          </cell>
        </row>
        <row r="4592">
          <cell r="F4592">
            <v>163</v>
          </cell>
        </row>
        <row r="4593">
          <cell r="F4593">
            <v>168</v>
          </cell>
        </row>
        <row r="4594">
          <cell r="F4594">
            <v>167</v>
          </cell>
        </row>
        <row r="4595">
          <cell r="F4595">
            <v>175</v>
          </cell>
        </row>
        <row r="4596">
          <cell r="F4596">
            <v>160</v>
          </cell>
        </row>
        <row r="4597">
          <cell r="F4597">
            <v>166</v>
          </cell>
        </row>
        <row r="4598">
          <cell r="F4598">
            <v>182</v>
          </cell>
        </row>
        <row r="4599">
          <cell r="F4599">
            <v>171</v>
          </cell>
        </row>
        <row r="4600">
          <cell r="F4600">
            <v>178</v>
          </cell>
        </row>
        <row r="4601">
          <cell r="F4601">
            <v>170</v>
          </cell>
        </row>
        <row r="4602">
          <cell r="F4602">
            <v>157</v>
          </cell>
        </row>
        <row r="4603">
          <cell r="F4603">
            <v>177</v>
          </cell>
        </row>
        <row r="4604">
          <cell r="F4604">
            <v>163</v>
          </cell>
        </row>
        <row r="4605">
          <cell r="F4605">
            <v>176</v>
          </cell>
        </row>
        <row r="4606">
          <cell r="F4606">
            <v>168</v>
          </cell>
        </row>
        <row r="4607">
          <cell r="F4607">
            <v>165</v>
          </cell>
        </row>
        <row r="4608">
          <cell r="F4608">
            <v>168</v>
          </cell>
        </row>
        <row r="4609">
          <cell r="F4609">
            <v>161</v>
          </cell>
        </row>
        <row r="4610">
          <cell r="F4610">
            <v>164</v>
          </cell>
        </row>
        <row r="4611">
          <cell r="F4611">
            <v>164</v>
          </cell>
        </row>
        <row r="4612">
          <cell r="F4612">
            <v>167</v>
          </cell>
        </row>
        <row r="4613">
          <cell r="F4613">
            <v>193</v>
          </cell>
        </row>
        <row r="4614">
          <cell r="F4614">
            <v>161</v>
          </cell>
        </row>
        <row r="4615">
          <cell r="F4615">
            <v>176</v>
          </cell>
        </row>
        <row r="4616">
          <cell r="F4616">
            <v>167</v>
          </cell>
        </row>
        <row r="4617">
          <cell r="F4617">
            <v>173</v>
          </cell>
        </row>
        <row r="4618">
          <cell r="F4618">
            <v>185</v>
          </cell>
        </row>
        <row r="4619">
          <cell r="F4619">
            <v>165</v>
          </cell>
        </row>
        <row r="4620">
          <cell r="F4620">
            <v>190</v>
          </cell>
        </row>
        <row r="4621">
          <cell r="F4621">
            <v>178</v>
          </cell>
        </row>
        <row r="4622">
          <cell r="F4622">
            <v>178</v>
          </cell>
        </row>
        <row r="4623">
          <cell r="F4623">
            <v>183</v>
          </cell>
        </row>
        <row r="4624">
          <cell r="F4624">
            <v>174</v>
          </cell>
        </row>
        <row r="4625">
          <cell r="F4625">
            <v>164</v>
          </cell>
        </row>
        <row r="4626">
          <cell r="F4626">
            <v>175</v>
          </cell>
        </row>
        <row r="4627">
          <cell r="F4627">
            <v>167</v>
          </cell>
        </row>
        <row r="4628">
          <cell r="F4628">
            <v>188</v>
          </cell>
        </row>
        <row r="4629">
          <cell r="F4629">
            <v>168</v>
          </cell>
        </row>
        <row r="4630">
          <cell r="F4630">
            <v>158</v>
          </cell>
        </row>
        <row r="4631">
          <cell r="F4631">
            <v>170</v>
          </cell>
        </row>
        <row r="4632">
          <cell r="F4632">
            <v>170</v>
          </cell>
        </row>
        <row r="4633">
          <cell r="F4633">
            <v>180</v>
          </cell>
        </row>
        <row r="4634">
          <cell r="F4634">
            <v>165</v>
          </cell>
        </row>
        <row r="4635">
          <cell r="F4635">
            <v>165</v>
          </cell>
        </row>
        <row r="4636">
          <cell r="F4636">
            <v>165</v>
          </cell>
        </row>
        <row r="4637">
          <cell r="F4637">
            <v>176</v>
          </cell>
        </row>
        <row r="4638">
          <cell r="F4638">
            <v>155</v>
          </cell>
        </row>
        <row r="4639">
          <cell r="F4639">
            <v>174</v>
          </cell>
        </row>
        <row r="4640">
          <cell r="F4640">
            <v>170</v>
          </cell>
        </row>
        <row r="4641">
          <cell r="F4641">
            <v>160</v>
          </cell>
        </row>
        <row r="4642">
          <cell r="F4642">
            <v>176</v>
          </cell>
        </row>
        <row r="4643">
          <cell r="F4643">
            <v>162</v>
          </cell>
        </row>
        <row r="4644">
          <cell r="F4644">
            <v>170</v>
          </cell>
        </row>
        <row r="4645">
          <cell r="F4645">
            <v>153</v>
          </cell>
        </row>
        <row r="4646">
          <cell r="F4646">
            <v>164</v>
          </cell>
        </row>
        <row r="4647">
          <cell r="F4647">
            <v>176</v>
          </cell>
        </row>
        <row r="4648">
          <cell r="F4648">
            <v>162</v>
          </cell>
        </row>
        <row r="4649">
          <cell r="F4649">
            <v>180</v>
          </cell>
        </row>
        <row r="4650">
          <cell r="F4650">
            <v>158</v>
          </cell>
        </row>
        <row r="4651">
          <cell r="F4651">
            <v>155</v>
          </cell>
        </row>
        <row r="4652">
          <cell r="F4652">
            <v>171</v>
          </cell>
        </row>
        <row r="4653">
          <cell r="F4653">
            <v>160</v>
          </cell>
        </row>
        <row r="4654">
          <cell r="F4654">
            <v>175</v>
          </cell>
        </row>
        <row r="4655">
          <cell r="F4655">
            <v>188</v>
          </cell>
        </row>
        <row r="4656">
          <cell r="F4656">
            <v>167</v>
          </cell>
        </row>
        <row r="4657">
          <cell r="F4657">
            <v>170</v>
          </cell>
        </row>
        <row r="4658">
          <cell r="F4658">
            <v>166</v>
          </cell>
        </row>
        <row r="4659">
          <cell r="F4659">
            <v>172</v>
          </cell>
        </row>
        <row r="4660">
          <cell r="F4660">
            <v>169</v>
          </cell>
        </row>
        <row r="4661">
          <cell r="F4661">
            <v>174</v>
          </cell>
        </row>
        <row r="4662">
          <cell r="F4662">
            <v>165</v>
          </cell>
        </row>
        <row r="4663">
          <cell r="F4663">
            <v>169</v>
          </cell>
        </row>
        <row r="4664">
          <cell r="F4664">
            <v>181</v>
          </cell>
        </row>
        <row r="4665">
          <cell r="F4665">
            <v>178</v>
          </cell>
        </row>
        <row r="4666">
          <cell r="F4666">
            <v>140</v>
          </cell>
        </row>
        <row r="4667">
          <cell r="F4667">
            <v>178</v>
          </cell>
        </row>
        <row r="4668">
          <cell r="F4668">
            <v>187</v>
          </cell>
        </row>
        <row r="4669">
          <cell r="F4669">
            <v>175</v>
          </cell>
        </row>
        <row r="4670">
          <cell r="F4670">
            <v>168</v>
          </cell>
        </row>
        <row r="4671">
          <cell r="F4671">
            <v>167</v>
          </cell>
        </row>
        <row r="4672">
          <cell r="F4672">
            <v>182</v>
          </cell>
        </row>
        <row r="4673">
          <cell r="F4673">
            <v>168</v>
          </cell>
        </row>
        <row r="4674">
          <cell r="F4674">
            <v>165</v>
          </cell>
        </row>
        <row r="4675">
          <cell r="F4675">
            <v>187</v>
          </cell>
        </row>
        <row r="4676">
          <cell r="F4676">
            <v>162</v>
          </cell>
        </row>
        <row r="4677">
          <cell r="F4677">
            <v>170</v>
          </cell>
        </row>
        <row r="4678">
          <cell r="F4678">
            <v>170</v>
          </cell>
        </row>
        <row r="4679">
          <cell r="F4679">
            <v>178</v>
          </cell>
        </row>
        <row r="4680">
          <cell r="F4680">
            <v>180</v>
          </cell>
        </row>
        <row r="4681">
          <cell r="F4681">
            <v>177</v>
          </cell>
        </row>
        <row r="4682">
          <cell r="F4682">
            <v>181</v>
          </cell>
        </row>
        <row r="4683">
          <cell r="F4683">
            <v>181</v>
          </cell>
        </row>
        <row r="4684">
          <cell r="F4684">
            <v>152</v>
          </cell>
        </row>
        <row r="4685">
          <cell r="F4685">
            <v>179</v>
          </cell>
        </row>
        <row r="4686">
          <cell r="F4686">
            <v>174</v>
          </cell>
        </row>
        <row r="4687">
          <cell r="F4687">
            <v>155</v>
          </cell>
        </row>
        <row r="4688">
          <cell r="F4688">
            <v>182</v>
          </cell>
        </row>
        <row r="4689">
          <cell r="F4689">
            <v>166</v>
          </cell>
        </row>
        <row r="4690">
          <cell r="F4690">
            <v>164</v>
          </cell>
        </row>
        <row r="4691">
          <cell r="F4691">
            <v>167</v>
          </cell>
        </row>
        <row r="4692">
          <cell r="F4692">
            <v>167</v>
          </cell>
        </row>
        <row r="4693">
          <cell r="F4693">
            <v>167</v>
          </cell>
        </row>
        <row r="4694">
          <cell r="F4694">
            <v>171</v>
          </cell>
        </row>
        <row r="4695">
          <cell r="F4695">
            <v>161</v>
          </cell>
        </row>
        <row r="4696">
          <cell r="F4696">
            <v>180</v>
          </cell>
        </row>
        <row r="4697">
          <cell r="F4697">
            <v>163</v>
          </cell>
        </row>
        <row r="4698">
          <cell r="F4698">
            <v>168</v>
          </cell>
        </row>
        <row r="4699">
          <cell r="F4699">
            <v>157</v>
          </cell>
        </row>
        <row r="4700">
          <cell r="F4700">
            <v>155</v>
          </cell>
        </row>
        <row r="4701">
          <cell r="F4701">
            <v>163</v>
          </cell>
        </row>
        <row r="4702">
          <cell r="F4702">
            <v>165</v>
          </cell>
        </row>
        <row r="4703">
          <cell r="F4703">
            <v>163</v>
          </cell>
        </row>
        <row r="4704">
          <cell r="F4704">
            <v>169</v>
          </cell>
        </row>
        <row r="4705">
          <cell r="F4705">
            <v>165</v>
          </cell>
        </row>
        <row r="4706">
          <cell r="F4706">
            <v>181</v>
          </cell>
        </row>
        <row r="4707">
          <cell r="F4707">
            <v>172</v>
          </cell>
        </row>
        <row r="4708">
          <cell r="F4708">
            <v>161</v>
          </cell>
        </row>
        <row r="4709">
          <cell r="F4709">
            <v>182</v>
          </cell>
        </row>
        <row r="4710">
          <cell r="F4710">
            <v>176</v>
          </cell>
        </row>
        <row r="4711">
          <cell r="F4711">
            <v>170</v>
          </cell>
        </row>
        <row r="4712">
          <cell r="F4712">
            <v>165</v>
          </cell>
        </row>
        <row r="4713">
          <cell r="F4713">
            <v>195</v>
          </cell>
        </row>
        <row r="4714">
          <cell r="F4714">
            <v>165</v>
          </cell>
        </row>
        <row r="4715">
          <cell r="F4715">
            <v>162</v>
          </cell>
        </row>
        <row r="4716">
          <cell r="F4716">
            <v>159</v>
          </cell>
        </row>
        <row r="4717">
          <cell r="F4717">
            <v>168</v>
          </cell>
        </row>
        <row r="4718">
          <cell r="F4718">
            <v>184</v>
          </cell>
        </row>
        <row r="4719">
          <cell r="F4719">
            <v>175</v>
          </cell>
        </row>
        <row r="4720">
          <cell r="F4720">
            <v>174</v>
          </cell>
        </row>
        <row r="4721">
          <cell r="F4721">
            <v>192</v>
          </cell>
        </row>
        <row r="4722">
          <cell r="F4722">
            <v>170</v>
          </cell>
        </row>
        <row r="4723">
          <cell r="F4723">
            <v>164</v>
          </cell>
        </row>
        <row r="4724">
          <cell r="F4724">
            <v>169</v>
          </cell>
        </row>
        <row r="4725">
          <cell r="F4725">
            <v>175</v>
          </cell>
        </row>
        <row r="4726">
          <cell r="F4726">
            <v>185</v>
          </cell>
        </row>
        <row r="4727">
          <cell r="F4727">
            <v>156</v>
          </cell>
        </row>
        <row r="4728">
          <cell r="F4728">
            <v>168</v>
          </cell>
        </row>
        <row r="4729">
          <cell r="F4729">
            <v>166</v>
          </cell>
        </row>
        <row r="4730">
          <cell r="F4730">
            <v>163</v>
          </cell>
        </row>
        <row r="4731">
          <cell r="F4731">
            <v>165</v>
          </cell>
        </row>
        <row r="4732">
          <cell r="F4732">
            <v>190</v>
          </cell>
        </row>
        <row r="4733">
          <cell r="F4733">
            <v>171</v>
          </cell>
        </row>
        <row r="4734">
          <cell r="F4734">
            <v>190</v>
          </cell>
        </row>
        <row r="4735">
          <cell r="F4735">
            <v>180</v>
          </cell>
        </row>
        <row r="4736">
          <cell r="F4736">
            <v>169</v>
          </cell>
        </row>
        <row r="4737">
          <cell r="F4737">
            <v>167</v>
          </cell>
        </row>
        <row r="4738">
          <cell r="F4738">
            <v>177</v>
          </cell>
        </row>
        <row r="4739">
          <cell r="F4739">
            <v>182</v>
          </cell>
        </row>
        <row r="4740">
          <cell r="F4740">
            <v>172</v>
          </cell>
        </row>
        <row r="4741">
          <cell r="F4741">
            <v>180</v>
          </cell>
        </row>
        <row r="4742">
          <cell r="F4742">
            <v>160</v>
          </cell>
        </row>
        <row r="4743">
          <cell r="F4743">
            <v>169</v>
          </cell>
        </row>
        <row r="4744">
          <cell r="F4744">
            <v>179</v>
          </cell>
        </row>
        <row r="4745">
          <cell r="F4745">
            <v>178</v>
          </cell>
        </row>
        <row r="4746">
          <cell r="F4746">
            <v>161</v>
          </cell>
        </row>
        <row r="4747">
          <cell r="F4747">
            <v>158</v>
          </cell>
        </row>
        <row r="4748">
          <cell r="F4748">
            <v>170</v>
          </cell>
        </row>
        <row r="4749">
          <cell r="F4749">
            <v>180</v>
          </cell>
        </row>
        <row r="4750">
          <cell r="F4750">
            <v>180</v>
          </cell>
        </row>
        <row r="4751">
          <cell r="F4751">
            <v>166</v>
          </cell>
        </row>
        <row r="4752">
          <cell r="F4752">
            <v>165</v>
          </cell>
        </row>
        <row r="4753">
          <cell r="F4753">
            <v>172</v>
          </cell>
        </row>
        <row r="4754">
          <cell r="F4754">
            <v>168</v>
          </cell>
        </row>
        <row r="4755">
          <cell r="F4755">
            <v>173</v>
          </cell>
        </row>
        <row r="4756">
          <cell r="F4756">
            <v>165</v>
          </cell>
        </row>
        <row r="4757">
          <cell r="F4757">
            <v>169</v>
          </cell>
        </row>
        <row r="4758">
          <cell r="F4758">
            <v>170</v>
          </cell>
        </row>
        <row r="4759">
          <cell r="F4759">
            <v>167</v>
          </cell>
        </row>
        <row r="4760">
          <cell r="F4760">
            <v>176</v>
          </cell>
        </row>
        <row r="4761">
          <cell r="F4761">
            <v>158</v>
          </cell>
        </row>
        <row r="4762">
          <cell r="F4762">
            <v>185</v>
          </cell>
        </row>
        <row r="4763">
          <cell r="F4763">
            <v>175</v>
          </cell>
        </row>
        <row r="4764">
          <cell r="F4764">
            <v>188</v>
          </cell>
        </row>
        <row r="4765">
          <cell r="F4765">
            <v>174</v>
          </cell>
        </row>
        <row r="4766">
          <cell r="F4766">
            <v>158</v>
          </cell>
        </row>
        <row r="4767">
          <cell r="F4767">
            <v>174</v>
          </cell>
        </row>
        <row r="4768">
          <cell r="F4768">
            <v>167</v>
          </cell>
        </row>
        <row r="4769">
          <cell r="F4769">
            <v>163</v>
          </cell>
        </row>
        <row r="4770">
          <cell r="F4770">
            <v>169</v>
          </cell>
        </row>
        <row r="4771">
          <cell r="F4771">
            <v>180</v>
          </cell>
        </row>
        <row r="4772">
          <cell r="F4772">
            <v>178</v>
          </cell>
        </row>
        <row r="4773">
          <cell r="F4773">
            <v>176</v>
          </cell>
        </row>
        <row r="4774">
          <cell r="F4774">
            <v>176</v>
          </cell>
        </row>
        <row r="4775">
          <cell r="F4775">
            <v>163</v>
          </cell>
        </row>
        <row r="4776">
          <cell r="F4776">
            <v>161</v>
          </cell>
        </row>
        <row r="4777">
          <cell r="F4777">
            <v>173</v>
          </cell>
        </row>
        <row r="4778">
          <cell r="F4778">
            <v>167</v>
          </cell>
        </row>
        <row r="4779">
          <cell r="F4779">
            <v>180</v>
          </cell>
        </row>
        <row r="4780">
          <cell r="F4780">
            <v>165</v>
          </cell>
        </row>
        <row r="4781">
          <cell r="F4781">
            <v>173</v>
          </cell>
        </row>
        <row r="4782">
          <cell r="F4782">
            <v>171</v>
          </cell>
        </row>
        <row r="4783">
          <cell r="F4783">
            <v>178</v>
          </cell>
        </row>
        <row r="4784">
          <cell r="F4784">
            <v>179</v>
          </cell>
        </row>
        <row r="4785">
          <cell r="F4785">
            <v>178</v>
          </cell>
        </row>
        <row r="4786">
          <cell r="F4786">
            <v>165</v>
          </cell>
        </row>
        <row r="4787">
          <cell r="F4787">
            <v>180</v>
          </cell>
        </row>
        <row r="4788">
          <cell r="F4788">
            <v>178</v>
          </cell>
        </row>
        <row r="4789">
          <cell r="F4789">
            <v>195</v>
          </cell>
        </row>
        <row r="4790">
          <cell r="F4790">
            <v>182</v>
          </cell>
        </row>
        <row r="4791">
          <cell r="F4791">
            <v>169</v>
          </cell>
        </row>
        <row r="4792">
          <cell r="F4792">
            <v>167</v>
          </cell>
        </row>
        <row r="4793">
          <cell r="F4793">
            <v>173</v>
          </cell>
        </row>
        <row r="4794">
          <cell r="F4794">
            <v>159</v>
          </cell>
        </row>
        <row r="4795">
          <cell r="F4795">
            <v>168</v>
          </cell>
        </row>
        <row r="4796">
          <cell r="F4796">
            <v>159</v>
          </cell>
        </row>
        <row r="4797">
          <cell r="F4797">
            <v>167</v>
          </cell>
        </row>
        <row r="4798">
          <cell r="F4798">
            <v>176</v>
          </cell>
        </row>
        <row r="4799">
          <cell r="F4799">
            <v>170</v>
          </cell>
        </row>
        <row r="4800">
          <cell r="F4800">
            <v>176</v>
          </cell>
        </row>
        <row r="4801">
          <cell r="F4801">
            <v>181</v>
          </cell>
        </row>
        <row r="4802">
          <cell r="F4802">
            <v>180</v>
          </cell>
        </row>
        <row r="4803">
          <cell r="F4803">
            <v>180</v>
          </cell>
        </row>
        <row r="4804">
          <cell r="F4804">
            <v>174</v>
          </cell>
        </row>
        <row r="4805">
          <cell r="F4805">
            <v>165</v>
          </cell>
        </row>
        <row r="4806">
          <cell r="F4806">
            <v>170</v>
          </cell>
        </row>
        <row r="4807">
          <cell r="F4807">
            <v>167</v>
          </cell>
        </row>
        <row r="4808">
          <cell r="F4808">
            <v>160</v>
          </cell>
        </row>
        <row r="4809">
          <cell r="F4809">
            <v>167</v>
          </cell>
        </row>
        <row r="4810">
          <cell r="F4810">
            <v>170</v>
          </cell>
        </row>
        <row r="4811">
          <cell r="F4811">
            <v>164</v>
          </cell>
        </row>
        <row r="4812">
          <cell r="F4812">
            <v>168</v>
          </cell>
        </row>
        <row r="4813">
          <cell r="F4813">
            <v>168</v>
          </cell>
        </row>
        <row r="4814">
          <cell r="F4814">
            <v>167</v>
          </cell>
        </row>
        <row r="4815">
          <cell r="F4815">
            <v>155</v>
          </cell>
        </row>
        <row r="4816">
          <cell r="F4816">
            <v>160</v>
          </cell>
        </row>
        <row r="4817">
          <cell r="F4817">
            <v>165</v>
          </cell>
        </row>
        <row r="4818">
          <cell r="F4818">
            <v>175</v>
          </cell>
        </row>
        <row r="4819">
          <cell r="F4819">
            <v>158</v>
          </cell>
        </row>
        <row r="4820">
          <cell r="F4820">
            <v>170</v>
          </cell>
        </row>
        <row r="4821">
          <cell r="F4821">
            <v>173</v>
          </cell>
        </row>
        <row r="4822">
          <cell r="F4822">
            <v>176</v>
          </cell>
        </row>
        <row r="4823">
          <cell r="F4823">
            <v>178</v>
          </cell>
        </row>
        <row r="4824">
          <cell r="F4824">
            <v>165</v>
          </cell>
        </row>
        <row r="4825">
          <cell r="F4825">
            <v>162</v>
          </cell>
        </row>
        <row r="4826">
          <cell r="F4826">
            <v>174</v>
          </cell>
        </row>
        <row r="4827">
          <cell r="F4827">
            <v>168</v>
          </cell>
        </row>
        <row r="4828">
          <cell r="F4828">
            <v>157</v>
          </cell>
        </row>
        <row r="4829">
          <cell r="F4829">
            <v>180</v>
          </cell>
        </row>
        <row r="4830">
          <cell r="F4830">
            <v>178</v>
          </cell>
        </row>
        <row r="4831">
          <cell r="F4831">
            <v>166</v>
          </cell>
        </row>
        <row r="4832">
          <cell r="F4832">
            <v>166</v>
          </cell>
        </row>
        <row r="4833">
          <cell r="F4833">
            <v>168</v>
          </cell>
        </row>
        <row r="4834">
          <cell r="F4834">
            <v>182</v>
          </cell>
        </row>
        <row r="4835">
          <cell r="F4835">
            <v>166</v>
          </cell>
        </row>
        <row r="4836">
          <cell r="F4836">
            <v>155</v>
          </cell>
        </row>
        <row r="4837">
          <cell r="F4837">
            <v>201</v>
          </cell>
        </row>
        <row r="4838">
          <cell r="F4838">
            <v>158</v>
          </cell>
        </row>
        <row r="4839">
          <cell r="F4839">
            <v>160</v>
          </cell>
        </row>
        <row r="4840">
          <cell r="F4840">
            <v>165</v>
          </cell>
        </row>
        <row r="4841">
          <cell r="F4841">
            <v>184</v>
          </cell>
        </row>
        <row r="4842">
          <cell r="F4842">
            <v>159</v>
          </cell>
        </row>
        <row r="4843">
          <cell r="F4843">
            <v>185</v>
          </cell>
        </row>
        <row r="4844">
          <cell r="F4844">
            <v>171</v>
          </cell>
        </row>
        <row r="4845">
          <cell r="F4845">
            <v>153</v>
          </cell>
        </row>
        <row r="4846">
          <cell r="F4846">
            <v>152</v>
          </cell>
        </row>
        <row r="4847">
          <cell r="F4847">
            <v>164</v>
          </cell>
        </row>
        <row r="4848">
          <cell r="F4848">
            <v>163</v>
          </cell>
        </row>
        <row r="4849">
          <cell r="F4849">
            <v>180</v>
          </cell>
        </row>
        <row r="4850">
          <cell r="F4850">
            <v>182</v>
          </cell>
        </row>
        <row r="4851">
          <cell r="F4851">
            <v>159</v>
          </cell>
        </row>
        <row r="4852">
          <cell r="F4852">
            <v>161</v>
          </cell>
        </row>
        <row r="4853">
          <cell r="F4853">
            <v>169</v>
          </cell>
        </row>
        <row r="4854">
          <cell r="F4854">
            <v>162</v>
          </cell>
        </row>
        <row r="4855">
          <cell r="F4855">
            <v>165</v>
          </cell>
        </row>
        <row r="4856">
          <cell r="F4856">
            <v>192</v>
          </cell>
        </row>
        <row r="4857">
          <cell r="F4857">
            <v>174</v>
          </cell>
        </row>
        <row r="4858">
          <cell r="F4858">
            <v>167</v>
          </cell>
        </row>
        <row r="4859">
          <cell r="F4859">
            <v>170</v>
          </cell>
        </row>
        <row r="4860">
          <cell r="F4860">
            <v>160</v>
          </cell>
        </row>
        <row r="4861">
          <cell r="F4861">
            <v>178</v>
          </cell>
        </row>
        <row r="4862">
          <cell r="F4862">
            <v>179</v>
          </cell>
        </row>
        <row r="4863">
          <cell r="F4863">
            <v>177</v>
          </cell>
        </row>
        <row r="4864">
          <cell r="F4864">
            <v>162</v>
          </cell>
        </row>
        <row r="4865">
          <cell r="F4865">
            <v>163</v>
          </cell>
        </row>
        <row r="4866">
          <cell r="F4866">
            <v>169</v>
          </cell>
        </row>
        <row r="4867">
          <cell r="F4867">
            <v>180</v>
          </cell>
        </row>
        <row r="4868">
          <cell r="F4868">
            <v>177</v>
          </cell>
        </row>
        <row r="4869">
          <cell r="F4869">
            <v>162</v>
          </cell>
        </row>
        <row r="4870">
          <cell r="F4870">
            <v>180</v>
          </cell>
        </row>
        <row r="4871">
          <cell r="F4871">
            <v>180</v>
          </cell>
        </row>
        <row r="4872">
          <cell r="F4872">
            <v>184</v>
          </cell>
        </row>
        <row r="4873">
          <cell r="F4873">
            <v>168</v>
          </cell>
        </row>
        <row r="4874">
          <cell r="F4874">
            <v>162</v>
          </cell>
        </row>
        <row r="4875">
          <cell r="F4875">
            <v>157</v>
          </cell>
        </row>
        <row r="4876">
          <cell r="F4876">
            <v>155</v>
          </cell>
        </row>
        <row r="4877">
          <cell r="F4877">
            <v>157</v>
          </cell>
        </row>
        <row r="4878">
          <cell r="F4878">
            <v>160</v>
          </cell>
        </row>
        <row r="4879">
          <cell r="F4879">
            <v>176</v>
          </cell>
        </row>
        <row r="4880">
          <cell r="F4880">
            <v>155</v>
          </cell>
        </row>
        <row r="4881">
          <cell r="F4881">
            <v>161</v>
          </cell>
        </row>
        <row r="4882">
          <cell r="F4882">
            <v>176</v>
          </cell>
        </row>
        <row r="4883">
          <cell r="F4883">
            <v>153</v>
          </cell>
        </row>
        <row r="4884">
          <cell r="F4884">
            <v>170</v>
          </cell>
        </row>
        <row r="4885">
          <cell r="F4885">
            <v>163</v>
          </cell>
        </row>
        <row r="4886">
          <cell r="F4886">
            <v>157</v>
          </cell>
        </row>
        <row r="4887">
          <cell r="F4887">
            <v>168</v>
          </cell>
        </row>
        <row r="4888">
          <cell r="F4888">
            <v>184</v>
          </cell>
        </row>
        <row r="4889">
          <cell r="F4889">
            <v>175</v>
          </cell>
        </row>
        <row r="4890">
          <cell r="F4890">
            <v>188</v>
          </cell>
        </row>
        <row r="4891">
          <cell r="F4891">
            <v>183</v>
          </cell>
        </row>
        <row r="4892">
          <cell r="F4892">
            <v>173</v>
          </cell>
        </row>
        <row r="4893">
          <cell r="F4893">
            <v>170</v>
          </cell>
        </row>
        <row r="4894">
          <cell r="F4894">
            <v>176</v>
          </cell>
        </row>
        <row r="4895">
          <cell r="F4895">
            <v>156</v>
          </cell>
        </row>
        <row r="4896">
          <cell r="F4896">
            <v>174</v>
          </cell>
        </row>
        <row r="4897">
          <cell r="F4897">
            <v>170</v>
          </cell>
        </row>
        <row r="4898">
          <cell r="F4898">
            <v>170</v>
          </cell>
        </row>
        <row r="4899">
          <cell r="F4899">
            <v>166</v>
          </cell>
        </row>
        <row r="4900">
          <cell r="F4900">
            <v>164</v>
          </cell>
        </row>
        <row r="4901">
          <cell r="F4901">
            <v>193</v>
          </cell>
        </row>
        <row r="4902">
          <cell r="F4902">
            <v>176</v>
          </cell>
        </row>
        <row r="4903">
          <cell r="F4903">
            <v>172</v>
          </cell>
        </row>
        <row r="4904">
          <cell r="F4904">
            <v>166</v>
          </cell>
        </row>
        <row r="4905">
          <cell r="F4905">
            <v>164</v>
          </cell>
        </row>
        <row r="4906">
          <cell r="F4906">
            <v>163</v>
          </cell>
        </row>
        <row r="4907">
          <cell r="F4907">
            <v>177</v>
          </cell>
        </row>
        <row r="4908">
          <cell r="F4908">
            <v>162</v>
          </cell>
        </row>
        <row r="4909">
          <cell r="F4909">
            <v>180</v>
          </cell>
        </row>
        <row r="4910">
          <cell r="F4910">
            <v>172</v>
          </cell>
        </row>
        <row r="4911">
          <cell r="F4911">
            <v>177</v>
          </cell>
        </row>
        <row r="4912">
          <cell r="F4912">
            <v>182</v>
          </cell>
        </row>
        <row r="4913">
          <cell r="F4913">
            <v>183</v>
          </cell>
        </row>
        <row r="4914">
          <cell r="F4914">
            <v>168</v>
          </cell>
        </row>
        <row r="4915">
          <cell r="F4915">
            <v>162</v>
          </cell>
        </row>
        <row r="4916">
          <cell r="F4916">
            <v>170</v>
          </cell>
        </row>
        <row r="4917">
          <cell r="F4917">
            <v>166</v>
          </cell>
        </row>
        <row r="4918">
          <cell r="F4918">
            <v>177</v>
          </cell>
        </row>
        <row r="4919">
          <cell r="F4919">
            <v>174</v>
          </cell>
        </row>
        <row r="4920">
          <cell r="F4920">
            <v>173</v>
          </cell>
        </row>
        <row r="4921">
          <cell r="F4921">
            <v>177</v>
          </cell>
        </row>
        <row r="4922">
          <cell r="F4922">
            <v>175</v>
          </cell>
        </row>
        <row r="4923">
          <cell r="F4923">
            <v>165</v>
          </cell>
        </row>
        <row r="4924">
          <cell r="F4924">
            <v>170</v>
          </cell>
        </row>
        <row r="4925">
          <cell r="F4925">
            <v>168</v>
          </cell>
        </row>
        <row r="4926">
          <cell r="F4926">
            <v>188</v>
          </cell>
        </row>
        <row r="4927">
          <cell r="F4927">
            <v>171</v>
          </cell>
        </row>
        <row r="4928">
          <cell r="F4928">
            <v>174</v>
          </cell>
        </row>
        <row r="4929">
          <cell r="F4929">
            <v>173</v>
          </cell>
        </row>
        <row r="4930">
          <cell r="F4930">
            <v>168</v>
          </cell>
        </row>
        <row r="4931">
          <cell r="F4931">
            <v>172</v>
          </cell>
        </row>
        <row r="4932">
          <cell r="F4932">
            <v>155</v>
          </cell>
        </row>
        <row r="4933">
          <cell r="F4933">
            <v>155</v>
          </cell>
        </row>
        <row r="4934">
          <cell r="F4934">
            <v>170</v>
          </cell>
        </row>
        <row r="4935">
          <cell r="F4935">
            <v>188</v>
          </cell>
        </row>
        <row r="4936">
          <cell r="F4936">
            <v>160</v>
          </cell>
        </row>
        <row r="4937">
          <cell r="F4937">
            <v>168</v>
          </cell>
        </row>
        <row r="4938">
          <cell r="F4938">
            <v>166</v>
          </cell>
        </row>
        <row r="4939">
          <cell r="F4939">
            <v>170</v>
          </cell>
        </row>
        <row r="4940">
          <cell r="F4940">
            <v>175</v>
          </cell>
        </row>
        <row r="4941">
          <cell r="F4941">
            <v>172</v>
          </cell>
        </row>
        <row r="4942">
          <cell r="F4942">
            <v>168</v>
          </cell>
        </row>
        <row r="4943">
          <cell r="F4943">
            <v>175</v>
          </cell>
        </row>
        <row r="4944">
          <cell r="F4944">
            <v>174</v>
          </cell>
        </row>
        <row r="4945">
          <cell r="F4945">
            <v>177</v>
          </cell>
        </row>
        <row r="4946">
          <cell r="F4946">
            <v>198</v>
          </cell>
        </row>
        <row r="4947">
          <cell r="F4947">
            <v>180</v>
          </cell>
        </row>
        <row r="4948">
          <cell r="F4948">
            <v>152</v>
          </cell>
        </row>
        <row r="4949">
          <cell r="F4949">
            <v>188</v>
          </cell>
        </row>
        <row r="4950">
          <cell r="F4950">
            <v>162</v>
          </cell>
        </row>
        <row r="4951">
          <cell r="F4951">
            <v>165</v>
          </cell>
        </row>
        <row r="4952">
          <cell r="F4952">
            <v>170</v>
          </cell>
        </row>
        <row r="4953">
          <cell r="F4953">
            <v>168</v>
          </cell>
        </row>
        <row r="4954">
          <cell r="F4954">
            <v>172</v>
          </cell>
        </row>
        <row r="4955">
          <cell r="F4955">
            <v>176</v>
          </cell>
        </row>
        <row r="4956">
          <cell r="F4956">
            <v>183</v>
          </cell>
        </row>
        <row r="4957">
          <cell r="F4957">
            <v>178</v>
          </cell>
        </row>
        <row r="4958">
          <cell r="F4958">
            <v>165</v>
          </cell>
        </row>
        <row r="4959">
          <cell r="F4959">
            <v>165</v>
          </cell>
        </row>
        <row r="4960">
          <cell r="F4960">
            <v>168</v>
          </cell>
        </row>
        <row r="4961">
          <cell r="F4961">
            <v>175</v>
          </cell>
        </row>
        <row r="4962">
          <cell r="F4962">
            <v>165</v>
          </cell>
        </row>
        <row r="4963">
          <cell r="F4963">
            <v>175</v>
          </cell>
        </row>
        <row r="4964">
          <cell r="F4964">
            <v>164</v>
          </cell>
        </row>
        <row r="4965">
          <cell r="F4965">
            <v>170</v>
          </cell>
        </row>
        <row r="4966">
          <cell r="F4966">
            <v>164</v>
          </cell>
        </row>
        <row r="4967">
          <cell r="F4967">
            <v>161</v>
          </cell>
        </row>
        <row r="4968">
          <cell r="F4968">
            <v>185</v>
          </cell>
        </row>
        <row r="4969">
          <cell r="F4969">
            <v>164</v>
          </cell>
        </row>
        <row r="4970">
          <cell r="F4970">
            <v>173</v>
          </cell>
        </row>
      </sheetData>
      <sheetData sheetId="4" refreshError="1"/>
      <sheetData sheetId="5" refreshError="1"/>
      <sheetData sheetId="6" refreshError="1"/>
      <sheetData sheetId="7">
        <row r="3">
          <cell r="BJ3" t="str">
            <v>Test</v>
          </cell>
          <cell r="BK3">
            <v>0</v>
          </cell>
          <cell r="BL3">
            <v>0</v>
          </cell>
        </row>
        <row r="4">
          <cell r="AC4">
            <v>0</v>
          </cell>
          <cell r="AD4">
            <v>0</v>
          </cell>
          <cell r="AE4">
            <v>0</v>
          </cell>
          <cell r="BA4">
            <v>36.357997211534091</v>
          </cell>
          <cell r="BB4">
            <v>44.821666761772008</v>
          </cell>
          <cell r="BD4">
            <v>13.728567062556305</v>
          </cell>
          <cell r="BE4">
            <v>1.0050849781944331</v>
          </cell>
          <cell r="BG4">
            <v>1</v>
          </cell>
          <cell r="BH4">
            <v>23.722795883897597</v>
          </cell>
          <cell r="BJ4">
            <v>1</v>
          </cell>
        </row>
        <row r="5">
          <cell r="BJ5" t="str">
            <v>Test</v>
          </cell>
        </row>
        <row r="6">
          <cell r="BJ6">
            <v>2</v>
          </cell>
        </row>
        <row r="7">
          <cell r="BJ7" t="str">
            <v>Test</v>
          </cell>
        </row>
        <row r="8">
          <cell r="BJ8">
            <v>3</v>
          </cell>
        </row>
        <row r="9">
          <cell r="BJ9" t="str">
            <v>Test</v>
          </cell>
        </row>
        <row r="10">
          <cell r="BJ10">
            <v>4</v>
          </cell>
        </row>
        <row r="11">
          <cell r="BJ11" t="str">
            <v>Test</v>
          </cell>
        </row>
        <row r="12">
          <cell r="BJ12">
            <v>5</v>
          </cell>
        </row>
        <row r="13">
          <cell r="BJ13" t="str">
            <v>Test</v>
          </cell>
        </row>
        <row r="14">
          <cell r="BJ14">
            <v>6</v>
          </cell>
        </row>
        <row r="15">
          <cell r="BJ15" t="str">
            <v>Test</v>
          </cell>
        </row>
        <row r="16">
          <cell r="BJ16">
            <v>7</v>
          </cell>
        </row>
        <row r="17">
          <cell r="BJ17" t="str">
            <v>Test</v>
          </cell>
        </row>
        <row r="18">
          <cell r="BJ18">
            <v>8</v>
          </cell>
        </row>
        <row r="19">
          <cell r="BJ19" t="str">
            <v>Test</v>
          </cell>
        </row>
        <row r="20">
          <cell r="BJ20">
            <v>9</v>
          </cell>
        </row>
        <row r="21">
          <cell r="BJ21" t="str">
            <v>Test</v>
          </cell>
        </row>
        <row r="22">
          <cell r="BJ22">
            <v>10</v>
          </cell>
        </row>
        <row r="23">
          <cell r="BJ23" t="str">
            <v>Test</v>
          </cell>
        </row>
        <row r="24">
          <cell r="BJ24">
            <v>11</v>
          </cell>
        </row>
        <row r="25">
          <cell r="BJ25" t="str">
            <v>Test</v>
          </cell>
        </row>
        <row r="26">
          <cell r="BJ26">
            <v>12</v>
          </cell>
        </row>
        <row r="27">
          <cell r="BJ27" t="str">
            <v>Test</v>
          </cell>
        </row>
        <row r="28">
          <cell r="BJ28">
            <v>13</v>
          </cell>
        </row>
        <row r="29">
          <cell r="BJ29" t="str">
            <v>Test</v>
          </cell>
        </row>
        <row r="30">
          <cell r="BJ30">
            <v>14</v>
          </cell>
        </row>
        <row r="31">
          <cell r="BJ31" t="str">
            <v>Test</v>
          </cell>
        </row>
        <row r="32">
          <cell r="BJ32">
            <v>15</v>
          </cell>
        </row>
        <row r="33">
          <cell r="BJ33" t="str">
            <v>Test</v>
          </cell>
        </row>
        <row r="34">
          <cell r="BJ34">
            <v>16</v>
          </cell>
        </row>
        <row r="35">
          <cell r="BJ35" t="str">
            <v>Test</v>
          </cell>
        </row>
        <row r="36">
          <cell r="BJ36">
            <v>17</v>
          </cell>
        </row>
        <row r="37">
          <cell r="BJ37" t="str">
            <v>Test</v>
          </cell>
        </row>
        <row r="38">
          <cell r="BJ38">
            <v>18</v>
          </cell>
        </row>
        <row r="39">
          <cell r="BJ39" t="str">
            <v>Test</v>
          </cell>
        </row>
        <row r="40">
          <cell r="BJ40">
            <v>19</v>
          </cell>
        </row>
        <row r="41">
          <cell r="BJ41" t="str">
            <v>Test</v>
          </cell>
        </row>
        <row r="42">
          <cell r="BJ42">
            <v>20</v>
          </cell>
        </row>
        <row r="43">
          <cell r="BJ43" t="str">
            <v>Test</v>
          </cell>
        </row>
        <row r="44">
          <cell r="BJ44">
            <v>21</v>
          </cell>
        </row>
        <row r="45">
          <cell r="BJ45" t="str">
            <v>Test</v>
          </cell>
        </row>
        <row r="46">
          <cell r="BJ46">
            <v>22</v>
          </cell>
        </row>
        <row r="47">
          <cell r="BJ47" t="str">
            <v>Test</v>
          </cell>
        </row>
        <row r="48">
          <cell r="BJ48">
            <v>23</v>
          </cell>
        </row>
        <row r="49">
          <cell r="BJ49" t="str">
            <v>Test</v>
          </cell>
        </row>
        <row r="50">
          <cell r="BJ50">
            <v>24</v>
          </cell>
        </row>
        <row r="51">
          <cell r="BJ51" t="str">
            <v>Test</v>
          </cell>
        </row>
        <row r="52">
          <cell r="BJ52">
            <v>25</v>
          </cell>
        </row>
        <row r="53">
          <cell r="BJ53" t="str">
            <v>Test</v>
          </cell>
        </row>
        <row r="54">
          <cell r="BJ54">
            <v>26</v>
          </cell>
        </row>
        <row r="55">
          <cell r="BJ55" t="str">
            <v>Test</v>
          </cell>
        </row>
        <row r="56">
          <cell r="BJ56">
            <v>27</v>
          </cell>
        </row>
        <row r="57">
          <cell r="BJ57" t="str">
            <v>Test</v>
          </cell>
        </row>
        <row r="58">
          <cell r="BJ58">
            <v>28</v>
          </cell>
        </row>
        <row r="59">
          <cell r="BJ59" t="str">
            <v>Test</v>
          </cell>
        </row>
        <row r="60">
          <cell r="BJ60">
            <v>29</v>
          </cell>
        </row>
        <row r="61">
          <cell r="BJ61" t="str">
            <v>Test</v>
          </cell>
        </row>
        <row r="62">
          <cell r="BJ62">
            <v>30</v>
          </cell>
        </row>
        <row r="63">
          <cell r="BJ63" t="str">
            <v>Test</v>
          </cell>
        </row>
        <row r="64">
          <cell r="BJ64">
            <v>31</v>
          </cell>
        </row>
        <row r="65">
          <cell r="BJ65" t="str">
            <v>Test</v>
          </cell>
        </row>
        <row r="66">
          <cell r="BJ66">
            <v>32</v>
          </cell>
        </row>
        <row r="67">
          <cell r="BJ67" t="str">
            <v>Test</v>
          </cell>
        </row>
        <row r="68">
          <cell r="BJ68">
            <v>33</v>
          </cell>
        </row>
        <row r="69">
          <cell r="BJ69" t="str">
            <v>Test</v>
          </cell>
        </row>
        <row r="70">
          <cell r="BJ70">
            <v>34</v>
          </cell>
        </row>
        <row r="71">
          <cell r="BJ71" t="str">
            <v>Test</v>
          </cell>
        </row>
        <row r="72">
          <cell r="BJ72">
            <v>35</v>
          </cell>
        </row>
        <row r="73">
          <cell r="BJ73" t="str">
            <v>Test</v>
          </cell>
        </row>
        <row r="74">
          <cell r="BJ74">
            <v>36</v>
          </cell>
        </row>
        <row r="75">
          <cell r="BJ75" t="str">
            <v>Test</v>
          </cell>
        </row>
        <row r="76">
          <cell r="BJ76">
            <v>37</v>
          </cell>
        </row>
        <row r="77">
          <cell r="BJ77" t="str">
            <v>Test</v>
          </cell>
        </row>
        <row r="78">
          <cell r="BJ78">
            <v>38</v>
          </cell>
        </row>
        <row r="79">
          <cell r="BJ79" t="str">
            <v>Test</v>
          </cell>
        </row>
        <row r="80">
          <cell r="BJ80">
            <v>39</v>
          </cell>
        </row>
        <row r="81">
          <cell r="BJ81" t="str">
            <v>Test</v>
          </cell>
        </row>
        <row r="82">
          <cell r="BJ82" t="str">
            <v>Test</v>
          </cell>
        </row>
        <row r="83">
          <cell r="BJ83">
            <v>40</v>
          </cell>
        </row>
        <row r="84">
          <cell r="BJ84" t="str">
            <v>Test</v>
          </cell>
        </row>
        <row r="85">
          <cell r="BJ85">
            <v>41</v>
          </cell>
        </row>
        <row r="86">
          <cell r="BJ86" t="str">
            <v>Test</v>
          </cell>
        </row>
        <row r="87">
          <cell r="BJ87">
            <v>42</v>
          </cell>
        </row>
        <row r="88">
          <cell r="BJ88" t="str">
            <v>Test</v>
          </cell>
        </row>
        <row r="89">
          <cell r="BJ89">
            <v>43</v>
          </cell>
        </row>
        <row r="90">
          <cell r="BJ90" t="str">
            <v>Test</v>
          </cell>
        </row>
        <row r="91">
          <cell r="BJ91">
            <v>44</v>
          </cell>
        </row>
        <row r="92">
          <cell r="BJ92" t="str">
            <v>Test</v>
          </cell>
        </row>
        <row r="93">
          <cell r="BJ93">
            <v>45</v>
          </cell>
        </row>
        <row r="94">
          <cell r="BJ94" t="str">
            <v>Test</v>
          </cell>
        </row>
        <row r="95">
          <cell r="BJ95">
            <v>46</v>
          </cell>
        </row>
        <row r="96">
          <cell r="BJ96" t="str">
            <v>Test</v>
          </cell>
        </row>
        <row r="97">
          <cell r="BJ97">
            <v>47</v>
          </cell>
        </row>
        <row r="98">
          <cell r="BJ98" t="str">
            <v>Test</v>
          </cell>
        </row>
        <row r="99">
          <cell r="BJ99">
            <v>48</v>
          </cell>
        </row>
        <row r="100">
          <cell r="BJ100" t="str">
            <v>Test</v>
          </cell>
        </row>
        <row r="101">
          <cell r="BJ101">
            <v>49</v>
          </cell>
        </row>
        <row r="102">
          <cell r="BJ102" t="str">
            <v>Test</v>
          </cell>
        </row>
        <row r="103">
          <cell r="BJ103">
            <v>50</v>
          </cell>
        </row>
        <row r="104">
          <cell r="BJ104" t="str">
            <v>Test</v>
          </cell>
        </row>
        <row r="105">
          <cell r="BJ105">
            <v>51</v>
          </cell>
        </row>
        <row r="106">
          <cell r="BJ106" t="str">
            <v>Test</v>
          </cell>
        </row>
        <row r="107">
          <cell r="BJ107">
            <v>52</v>
          </cell>
        </row>
        <row r="108">
          <cell r="BJ108" t="str">
            <v>Test</v>
          </cell>
        </row>
        <row r="109">
          <cell r="BJ109">
            <v>53</v>
          </cell>
        </row>
        <row r="110">
          <cell r="BJ110" t="str">
            <v>Test</v>
          </cell>
        </row>
        <row r="111">
          <cell r="BJ111">
            <v>54</v>
          </cell>
        </row>
        <row r="112">
          <cell r="BJ112" t="str">
            <v>Test</v>
          </cell>
        </row>
        <row r="113">
          <cell r="BJ113">
            <v>55</v>
          </cell>
        </row>
        <row r="114">
          <cell r="BJ114" t="str">
            <v>Test</v>
          </cell>
        </row>
        <row r="115">
          <cell r="BJ115">
            <v>56</v>
          </cell>
        </row>
        <row r="116">
          <cell r="BJ116" t="str">
            <v>Test</v>
          </cell>
        </row>
        <row r="117">
          <cell r="BJ117">
            <v>57</v>
          </cell>
        </row>
        <row r="118">
          <cell r="BJ118" t="str">
            <v>Test</v>
          </cell>
        </row>
        <row r="119">
          <cell r="BJ119">
            <v>58</v>
          </cell>
        </row>
        <row r="120">
          <cell r="BJ120" t="str">
            <v>Test</v>
          </cell>
        </row>
        <row r="121">
          <cell r="BJ121">
            <v>59</v>
          </cell>
        </row>
        <row r="122">
          <cell r="BJ122" t="str">
            <v>Test</v>
          </cell>
        </row>
        <row r="123">
          <cell r="BJ123">
            <v>60</v>
          </cell>
        </row>
        <row r="124">
          <cell r="BJ124" t="str">
            <v>Test</v>
          </cell>
        </row>
        <row r="125">
          <cell r="BJ125">
            <v>61</v>
          </cell>
        </row>
        <row r="126">
          <cell r="BJ126" t="str">
            <v>Test</v>
          </cell>
        </row>
        <row r="127">
          <cell r="BJ127">
            <v>62</v>
          </cell>
        </row>
        <row r="128">
          <cell r="BJ128" t="str">
            <v>Test</v>
          </cell>
        </row>
        <row r="129">
          <cell r="BJ129">
            <v>63</v>
          </cell>
        </row>
        <row r="130">
          <cell r="BJ130" t="str">
            <v>Test</v>
          </cell>
        </row>
        <row r="131">
          <cell r="BJ131">
            <v>64</v>
          </cell>
        </row>
        <row r="132">
          <cell r="BJ132" t="str">
            <v>Test</v>
          </cell>
        </row>
        <row r="133">
          <cell r="BJ133">
            <v>65</v>
          </cell>
        </row>
        <row r="134">
          <cell r="BJ134" t="str">
            <v>Test</v>
          </cell>
        </row>
        <row r="135">
          <cell r="BJ135">
            <v>66</v>
          </cell>
        </row>
        <row r="136">
          <cell r="BJ136" t="str">
            <v>Test</v>
          </cell>
        </row>
        <row r="137">
          <cell r="BJ137">
            <v>67</v>
          </cell>
        </row>
        <row r="138">
          <cell r="BJ138" t="str">
            <v>Test</v>
          </cell>
        </row>
        <row r="139">
          <cell r="BJ139">
            <v>68</v>
          </cell>
        </row>
        <row r="140">
          <cell r="BJ140" t="str">
            <v>Test</v>
          </cell>
        </row>
        <row r="141">
          <cell r="BJ141">
            <v>69</v>
          </cell>
        </row>
        <row r="142">
          <cell r="BJ142" t="str">
            <v>Test</v>
          </cell>
        </row>
        <row r="143">
          <cell r="BJ143">
            <v>70</v>
          </cell>
        </row>
        <row r="144">
          <cell r="BJ144" t="str">
            <v>Test</v>
          </cell>
        </row>
        <row r="145">
          <cell r="BJ145">
            <v>71</v>
          </cell>
        </row>
        <row r="146">
          <cell r="BJ146" t="str">
            <v>Test</v>
          </cell>
        </row>
        <row r="147">
          <cell r="BJ147">
            <v>72</v>
          </cell>
        </row>
        <row r="148">
          <cell r="BJ148" t="str">
            <v>Test</v>
          </cell>
        </row>
        <row r="149">
          <cell r="BJ149">
            <v>73</v>
          </cell>
        </row>
        <row r="150">
          <cell r="BJ150" t="str">
            <v>Test</v>
          </cell>
        </row>
        <row r="151">
          <cell r="BJ151">
            <v>74</v>
          </cell>
        </row>
        <row r="152">
          <cell r="BJ152" t="str">
            <v>Test</v>
          </cell>
        </row>
        <row r="153">
          <cell r="BJ153">
            <v>75</v>
          </cell>
        </row>
        <row r="154">
          <cell r="BJ154" t="str">
            <v>Test</v>
          </cell>
        </row>
        <row r="155">
          <cell r="BJ155" t="str">
            <v>Test</v>
          </cell>
        </row>
        <row r="156">
          <cell r="BJ156">
            <v>76</v>
          </cell>
        </row>
        <row r="157">
          <cell r="BJ157" t="str">
            <v>Test</v>
          </cell>
        </row>
        <row r="158">
          <cell r="BJ158">
            <v>77</v>
          </cell>
        </row>
        <row r="159">
          <cell r="BJ159" t="str">
            <v>Test</v>
          </cell>
        </row>
        <row r="160">
          <cell r="BJ160">
            <v>78</v>
          </cell>
        </row>
        <row r="161">
          <cell r="BJ161" t="str">
            <v>Test</v>
          </cell>
        </row>
        <row r="162">
          <cell r="BJ162">
            <v>79</v>
          </cell>
        </row>
        <row r="163">
          <cell r="BJ163" t="str">
            <v>Test</v>
          </cell>
        </row>
        <row r="164">
          <cell r="BJ164">
            <v>80</v>
          </cell>
        </row>
        <row r="165">
          <cell r="BJ165" t="str">
            <v>Test</v>
          </cell>
        </row>
        <row r="166">
          <cell r="BJ166">
            <v>81</v>
          </cell>
        </row>
        <row r="167">
          <cell r="BJ167" t="str">
            <v>Test</v>
          </cell>
        </row>
        <row r="168">
          <cell r="BJ168">
            <v>82</v>
          </cell>
        </row>
        <row r="169">
          <cell r="BJ169" t="str">
            <v>Test</v>
          </cell>
        </row>
        <row r="170">
          <cell r="BJ170">
            <v>83</v>
          </cell>
        </row>
        <row r="171">
          <cell r="BJ171" t="str">
            <v>Test</v>
          </cell>
        </row>
        <row r="172">
          <cell r="BJ172">
            <v>84</v>
          </cell>
        </row>
        <row r="173">
          <cell r="BJ173" t="str">
            <v>Test</v>
          </cell>
        </row>
        <row r="174">
          <cell r="BJ174">
            <v>85</v>
          </cell>
        </row>
        <row r="175">
          <cell r="BJ175" t="str">
            <v>Test</v>
          </cell>
        </row>
        <row r="176">
          <cell r="BJ176">
            <v>86</v>
          </cell>
        </row>
        <row r="177">
          <cell r="BJ177" t="str">
            <v>Test</v>
          </cell>
        </row>
        <row r="178">
          <cell r="BJ178">
            <v>87</v>
          </cell>
        </row>
        <row r="179">
          <cell r="BJ179" t="str">
            <v>Test</v>
          </cell>
        </row>
        <row r="180">
          <cell r="BJ180">
            <v>88</v>
          </cell>
        </row>
        <row r="181">
          <cell r="BJ181" t="str">
            <v>Test</v>
          </cell>
        </row>
        <row r="182">
          <cell r="BJ182">
            <v>89</v>
          </cell>
        </row>
        <row r="183">
          <cell r="BJ183" t="str">
            <v>Test</v>
          </cell>
        </row>
        <row r="184">
          <cell r="BJ184">
            <v>90</v>
          </cell>
        </row>
        <row r="185">
          <cell r="BJ185" t="str">
            <v>Test</v>
          </cell>
        </row>
        <row r="186">
          <cell r="BJ186">
            <v>91</v>
          </cell>
        </row>
        <row r="187">
          <cell r="BJ187" t="str">
            <v>Test</v>
          </cell>
        </row>
        <row r="188">
          <cell r="BJ188">
            <v>92</v>
          </cell>
        </row>
        <row r="189">
          <cell r="BJ189" t="str">
            <v>Test</v>
          </cell>
        </row>
        <row r="190">
          <cell r="BJ190">
            <v>93</v>
          </cell>
        </row>
        <row r="191">
          <cell r="BJ191" t="str">
            <v>Test</v>
          </cell>
        </row>
        <row r="192">
          <cell r="BJ192">
            <v>94</v>
          </cell>
        </row>
        <row r="193">
          <cell r="BJ193" t="str">
            <v>Test</v>
          </cell>
        </row>
        <row r="194">
          <cell r="BJ194">
            <v>95</v>
          </cell>
        </row>
        <row r="195">
          <cell r="BJ195" t="str">
            <v>Test</v>
          </cell>
        </row>
        <row r="196">
          <cell r="BJ196">
            <v>96</v>
          </cell>
        </row>
        <row r="197">
          <cell r="BJ197" t="str">
            <v>Test</v>
          </cell>
        </row>
        <row r="198">
          <cell r="BJ198">
            <v>97</v>
          </cell>
        </row>
        <row r="199">
          <cell r="BJ199" t="str">
            <v>Test</v>
          </cell>
        </row>
        <row r="200">
          <cell r="BJ200">
            <v>98</v>
          </cell>
        </row>
        <row r="201">
          <cell r="BJ201" t="str">
            <v>Test</v>
          </cell>
        </row>
        <row r="202">
          <cell r="BJ202">
            <v>99</v>
          </cell>
        </row>
        <row r="203">
          <cell r="BJ203" t="str">
            <v>Test</v>
          </cell>
        </row>
        <row r="204">
          <cell r="BJ204">
            <v>100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3">
          <cell r="I3" t="str">
            <v/>
          </cell>
          <cell r="S3">
            <v>0</v>
          </cell>
          <cell r="T3" t="e">
            <v>#N/A</v>
          </cell>
          <cell r="Y3" t="e">
            <v>#N/A</v>
          </cell>
        </row>
        <row r="4">
          <cell r="S4">
            <v>5</v>
          </cell>
          <cell r="T4" t="e">
            <v>#N/A</v>
          </cell>
          <cell r="U4">
            <v>8</v>
          </cell>
          <cell r="Y4" t="e">
            <v>#N/A</v>
          </cell>
        </row>
        <row r="5">
          <cell r="S5">
            <v>10</v>
          </cell>
          <cell r="T5" t="e">
            <v>#N/A</v>
          </cell>
          <cell r="U5">
            <v>16</v>
          </cell>
          <cell r="Y5" t="e">
            <v>#N/A</v>
          </cell>
        </row>
        <row r="6">
          <cell r="S6">
            <v>15</v>
          </cell>
          <cell r="T6" t="e">
            <v>#N/A</v>
          </cell>
          <cell r="U6">
            <v>19</v>
          </cell>
          <cell r="Y6" t="e">
            <v>#N/A</v>
          </cell>
        </row>
        <row r="7">
          <cell r="S7">
            <v>20</v>
          </cell>
          <cell r="T7" t="e">
            <v>#N/A</v>
          </cell>
          <cell r="U7">
            <v>30</v>
          </cell>
          <cell r="Y7" t="e">
            <v>#N/A</v>
          </cell>
        </row>
        <row r="8">
          <cell r="S8">
            <v>25</v>
          </cell>
          <cell r="T8" t="e">
            <v>#N/A</v>
          </cell>
          <cell r="U8">
            <v>35</v>
          </cell>
          <cell r="Y8" t="e">
            <v>#N/A</v>
          </cell>
        </row>
        <row r="9">
          <cell r="S9">
            <v>30</v>
          </cell>
          <cell r="T9" t="e">
            <v>#N/A</v>
          </cell>
          <cell r="U9">
            <v>30</v>
          </cell>
          <cell r="Y9" t="e">
            <v>#N/A</v>
          </cell>
        </row>
        <row r="10">
          <cell r="S10">
            <v>35</v>
          </cell>
          <cell r="T10" t="e">
            <v>#N/A</v>
          </cell>
          <cell r="U10">
            <v>43</v>
          </cell>
          <cell r="Y10" t="e">
            <v>#N/A</v>
          </cell>
        </row>
        <row r="11">
          <cell r="S11">
            <v>40</v>
          </cell>
          <cell r="T11" t="e">
            <v>#N/A</v>
          </cell>
          <cell r="U11">
            <v>41</v>
          </cell>
          <cell r="Y11" t="e">
            <v>#N/A</v>
          </cell>
        </row>
        <row r="12">
          <cell r="S12">
            <v>45</v>
          </cell>
          <cell r="T12" t="e">
            <v>#N/A</v>
          </cell>
          <cell r="U12">
            <v>44</v>
          </cell>
          <cell r="Y12" t="e">
            <v>#N/A</v>
          </cell>
        </row>
        <row r="13">
          <cell r="S13">
            <v>50</v>
          </cell>
          <cell r="T13" t="e">
            <v>#N/A</v>
          </cell>
          <cell r="U13">
            <v>34</v>
          </cell>
          <cell r="Y13" t="e">
            <v>#N/A</v>
          </cell>
        </row>
        <row r="17">
          <cell r="S17">
            <v>0</v>
          </cell>
          <cell r="T17" t="e">
            <v>#N/A</v>
          </cell>
        </row>
        <row r="18">
          <cell r="S18">
            <v>0</v>
          </cell>
          <cell r="T18" t="e">
            <v>#N/A</v>
          </cell>
        </row>
        <row r="19">
          <cell r="S19">
            <v>5</v>
          </cell>
          <cell r="T19" t="e">
            <v>#N/A</v>
          </cell>
        </row>
        <row r="20">
          <cell r="S20">
            <v>5</v>
          </cell>
          <cell r="T20" t="e">
            <v>#N/A</v>
          </cell>
        </row>
        <row r="21">
          <cell r="S21">
            <v>10</v>
          </cell>
          <cell r="T21" t="e">
            <v>#N/A</v>
          </cell>
        </row>
        <row r="22">
          <cell r="S22">
            <v>10</v>
          </cell>
          <cell r="T22" t="e">
            <v>#N/A</v>
          </cell>
        </row>
        <row r="23">
          <cell r="S23">
            <v>15</v>
          </cell>
          <cell r="T23" t="e">
            <v>#N/A</v>
          </cell>
        </row>
        <row r="24">
          <cell r="S24">
            <v>15</v>
          </cell>
          <cell r="T24" t="e">
            <v>#N/A</v>
          </cell>
        </row>
        <row r="25">
          <cell r="S25">
            <v>20</v>
          </cell>
          <cell r="T25" t="e">
            <v>#N/A</v>
          </cell>
        </row>
        <row r="26">
          <cell r="S26">
            <v>20</v>
          </cell>
          <cell r="T26" t="e">
            <v>#N/A</v>
          </cell>
        </row>
        <row r="27">
          <cell r="S27">
            <v>25</v>
          </cell>
          <cell r="T27" t="e">
            <v>#N/A</v>
          </cell>
        </row>
        <row r="28">
          <cell r="S28">
            <v>25</v>
          </cell>
          <cell r="T28" t="e">
            <v>#N/A</v>
          </cell>
        </row>
        <row r="29">
          <cell r="S29">
            <v>30</v>
          </cell>
          <cell r="T29" t="e">
            <v>#N/A</v>
          </cell>
        </row>
        <row r="30">
          <cell r="S30">
            <v>30</v>
          </cell>
          <cell r="T30" t="e">
            <v>#N/A</v>
          </cell>
        </row>
        <row r="31">
          <cell r="S31">
            <v>35</v>
          </cell>
          <cell r="T31" t="e">
            <v>#N/A</v>
          </cell>
        </row>
        <row r="32">
          <cell r="S32">
            <v>35</v>
          </cell>
          <cell r="T32" t="e">
            <v>#N/A</v>
          </cell>
        </row>
        <row r="33">
          <cell r="S33">
            <v>40</v>
          </cell>
          <cell r="T33" t="e">
            <v>#N/A</v>
          </cell>
        </row>
        <row r="34">
          <cell r="S34">
            <v>40</v>
          </cell>
          <cell r="T34" t="e">
            <v>#N/A</v>
          </cell>
        </row>
        <row r="35">
          <cell r="S35">
            <v>45</v>
          </cell>
          <cell r="T35" t="e">
            <v>#N/A</v>
          </cell>
        </row>
        <row r="36">
          <cell r="S36">
            <v>45</v>
          </cell>
          <cell r="T36" t="e">
            <v>#N/A</v>
          </cell>
        </row>
        <row r="37">
          <cell r="S37">
            <v>50</v>
          </cell>
          <cell r="T37" t="e">
            <v>#N/A</v>
          </cell>
        </row>
        <row r="38">
          <cell r="S38">
            <v>50</v>
          </cell>
          <cell r="T38" t="e">
            <v>#N/A</v>
          </cell>
        </row>
      </sheetData>
      <sheetData sheetId="14">
        <row r="4">
          <cell r="C4">
            <v>137.38753458484999</v>
          </cell>
          <cell r="E4">
            <v>468.81919079893402</v>
          </cell>
          <cell r="U4" t="e">
            <v>#N/A</v>
          </cell>
          <cell r="V4" t="e">
            <v>#N/A</v>
          </cell>
        </row>
        <row r="5">
          <cell r="C5">
            <v>90.874928729608698</v>
          </cell>
          <cell r="E5">
            <v>437.49772595244502</v>
          </cell>
          <cell r="U5" t="e">
            <v>#N/A</v>
          </cell>
          <cell r="V5" t="e">
            <v>#N/A</v>
          </cell>
        </row>
        <row r="6">
          <cell r="C6">
            <v>131.541250580922</v>
          </cell>
          <cell r="E6">
            <v>456.40314599601498</v>
          </cell>
          <cell r="U6" t="e">
            <v>#N/A</v>
          </cell>
          <cell r="V6" t="e">
            <v>#N/A</v>
          </cell>
        </row>
        <row r="7">
          <cell r="C7">
            <v>165.943519612774</v>
          </cell>
          <cell r="E7">
            <v>518.291340093332</v>
          </cell>
          <cell r="U7" t="e">
            <v>#N/A</v>
          </cell>
          <cell r="V7" t="e">
            <v>#N/A</v>
          </cell>
        </row>
        <row r="8">
          <cell r="C8">
            <v>160.90539151802699</v>
          </cell>
          <cell r="E8">
            <v>501.09553741504698</v>
          </cell>
          <cell r="U8" t="e">
            <v>#N/A</v>
          </cell>
          <cell r="V8" t="e">
            <v>#N/A</v>
          </cell>
        </row>
        <row r="9">
          <cell r="C9">
            <v>54.016023017466097</v>
          </cell>
          <cell r="E9">
            <v>402.972435383733</v>
          </cell>
          <cell r="U9" t="e">
            <v>#N/A</v>
          </cell>
          <cell r="V9" t="e">
            <v>#N/A</v>
          </cell>
        </row>
        <row r="10">
          <cell r="C10">
            <v>88.742867698892994</v>
          </cell>
          <cell r="E10">
            <v>454.27876014808203</v>
          </cell>
          <cell r="U10" t="e">
            <v>#N/A</v>
          </cell>
          <cell r="V10" t="e">
            <v>#N/A</v>
          </cell>
        </row>
        <row r="11">
          <cell r="C11">
            <v>133.68350260891</v>
          </cell>
          <cell r="E11">
            <v>462.72992020660502</v>
          </cell>
          <cell r="U11" t="e">
            <v>#N/A</v>
          </cell>
          <cell r="V11" t="e">
            <v>#N/A</v>
          </cell>
        </row>
        <row r="12">
          <cell r="C12">
            <v>168.42083402909299</v>
          </cell>
          <cell r="E12">
            <v>515.72659275883802</v>
          </cell>
          <cell r="U12" t="e">
            <v>#N/A</v>
          </cell>
          <cell r="V12" t="e">
            <v>#N/A</v>
          </cell>
        </row>
        <row r="13">
          <cell r="C13">
            <v>124.77616479620301</v>
          </cell>
          <cell r="E13">
            <v>480.463993869935</v>
          </cell>
          <cell r="U13" t="e">
            <v>#N/A</v>
          </cell>
          <cell r="V13" t="e">
            <v>#N/A</v>
          </cell>
        </row>
        <row r="14">
          <cell r="C14">
            <v>163.645403021947</v>
          </cell>
          <cell r="E14">
            <v>504.34053391987698</v>
          </cell>
          <cell r="U14" t="e">
            <v>#N/A</v>
          </cell>
          <cell r="V14" t="e">
            <v>#N/A</v>
          </cell>
        </row>
        <row r="15">
          <cell r="C15">
            <v>139.72101479768801</v>
          </cell>
          <cell r="E15">
            <v>508.99028054893699</v>
          </cell>
          <cell r="U15" t="e">
            <v>#N/A</v>
          </cell>
          <cell r="V15" t="e">
            <v>#N/A</v>
          </cell>
        </row>
        <row r="16">
          <cell r="C16">
            <v>147.52999216318099</v>
          </cell>
          <cell r="E16">
            <v>510.92913160023801</v>
          </cell>
          <cell r="U16" t="e">
            <v>#N/A</v>
          </cell>
          <cell r="V16" t="e">
            <v>#N/A</v>
          </cell>
        </row>
        <row r="17">
          <cell r="C17">
            <v>208.69765927083799</v>
          </cell>
          <cell r="E17">
            <v>544.89061442780803</v>
          </cell>
          <cell r="U17" t="e">
            <v>#N/A</v>
          </cell>
          <cell r="V17" t="e">
            <v>#N/A</v>
          </cell>
        </row>
        <row r="18">
          <cell r="C18">
            <v>73.784947982057901</v>
          </cell>
          <cell r="E18">
            <v>370.662757785427</v>
          </cell>
          <cell r="U18" t="e">
            <v>#N/A</v>
          </cell>
          <cell r="V18" t="e">
            <v>#N/A</v>
          </cell>
        </row>
        <row r="19">
          <cell r="C19">
            <v>69.937308300286503</v>
          </cell>
          <cell r="E19">
            <v>430.223071953123</v>
          </cell>
          <cell r="U19" t="e">
            <v>#N/A</v>
          </cell>
          <cell r="V19" t="e">
            <v>#N/A</v>
          </cell>
        </row>
        <row r="20">
          <cell r="C20">
            <v>195.18171179108299</v>
          </cell>
          <cell r="E20">
            <v>555.13340344737594</v>
          </cell>
          <cell r="U20" t="e">
            <v>#N/A</v>
          </cell>
          <cell r="V20" t="e">
            <v>#N/A</v>
          </cell>
        </row>
        <row r="21">
          <cell r="C21">
            <v>22.368347253650398</v>
          </cell>
          <cell r="E21">
            <v>319.07945126070803</v>
          </cell>
          <cell r="U21" t="e">
            <v>#N/A</v>
          </cell>
          <cell r="V21" t="e">
            <v>#N/A</v>
          </cell>
        </row>
        <row r="22">
          <cell r="C22">
            <v>20.092512555420399</v>
          </cell>
          <cell r="E22">
            <v>302.162798317365</v>
          </cell>
          <cell r="U22" t="e">
            <v>#N/A</v>
          </cell>
          <cell r="V22" t="e">
            <v>#N/A</v>
          </cell>
        </row>
        <row r="23">
          <cell r="C23">
            <v>44.853000883013003</v>
          </cell>
          <cell r="E23">
            <v>364.35763012731701</v>
          </cell>
          <cell r="U23" t="e">
            <v>#N/A</v>
          </cell>
          <cell r="V23" t="e">
            <v>#N/A</v>
          </cell>
        </row>
        <row r="24">
          <cell r="C24">
            <v>199.271046025679</v>
          </cell>
          <cell r="E24">
            <v>536.10851989888101</v>
          </cell>
          <cell r="U24" t="e">
            <v>#N/A</v>
          </cell>
          <cell r="V24" t="e">
            <v>#N/A</v>
          </cell>
        </row>
        <row r="25">
          <cell r="C25">
            <v>203.30192421563001</v>
          </cell>
          <cell r="E25">
            <v>565.95958655221398</v>
          </cell>
          <cell r="U25" t="e">
            <v>#N/A</v>
          </cell>
          <cell r="V25" t="e">
            <v>#N/A</v>
          </cell>
        </row>
        <row r="26">
          <cell r="C26">
            <v>133.171546347439</v>
          </cell>
          <cell r="E26">
            <v>479.20202494004695</v>
          </cell>
          <cell r="U26" t="e">
            <v>#N/A</v>
          </cell>
          <cell r="V26" t="e">
            <v>#N/A</v>
          </cell>
        </row>
        <row r="27">
          <cell r="C27">
            <v>178.197467820719</v>
          </cell>
          <cell r="E27">
            <v>513.30441897627702</v>
          </cell>
          <cell r="U27" t="e">
            <v>#N/A</v>
          </cell>
          <cell r="V27" t="e">
            <v>#N/A</v>
          </cell>
        </row>
        <row r="28">
          <cell r="C28">
            <v>126.77359756082301</v>
          </cell>
          <cell r="E28">
            <v>431.31383190827</v>
          </cell>
          <cell r="U28" t="e">
            <v>#N/A</v>
          </cell>
          <cell r="V28" t="e">
            <v>#N/A</v>
          </cell>
        </row>
        <row r="29">
          <cell r="C29">
            <v>69.733200436458006</v>
          </cell>
          <cell r="E29">
            <v>435.30287867007502</v>
          </cell>
          <cell r="U29" t="e">
            <v>#N/A</v>
          </cell>
          <cell r="V29" t="e">
            <v>#N/A</v>
          </cell>
        </row>
        <row r="30">
          <cell r="C30">
            <v>88.821157375350595</v>
          </cell>
          <cell r="E30">
            <v>447.48976218806604</v>
          </cell>
          <cell r="U30" t="e">
            <v>#N/A</v>
          </cell>
          <cell r="V30" t="e">
            <v>#N/A</v>
          </cell>
        </row>
        <row r="31">
          <cell r="C31">
            <v>186.918380884454</v>
          </cell>
          <cell r="E31">
            <v>540.57061214297505</v>
          </cell>
          <cell r="U31" t="e">
            <v>#N/A</v>
          </cell>
          <cell r="V31" t="e">
            <v>#N/A</v>
          </cell>
        </row>
        <row r="32">
          <cell r="C32">
            <v>193.80924648605301</v>
          </cell>
          <cell r="E32">
            <v>530.72012466962099</v>
          </cell>
          <cell r="U32" t="e">
            <v>#N/A</v>
          </cell>
          <cell r="V32" t="e">
            <v>#N/A</v>
          </cell>
        </row>
        <row r="33">
          <cell r="C33">
            <v>159.66054222546501</v>
          </cell>
          <cell r="E33">
            <v>504.16479932074901</v>
          </cell>
          <cell r="U33" t="e">
            <v>#N/A</v>
          </cell>
          <cell r="V33" t="e">
            <v>#N/A</v>
          </cell>
        </row>
        <row r="34">
          <cell r="C34">
            <v>47.643326250836303</v>
          </cell>
          <cell r="E34">
            <v>390.96480979448597</v>
          </cell>
          <cell r="U34" t="e">
            <v>#N/A</v>
          </cell>
          <cell r="V34" t="e">
            <v>#N/A</v>
          </cell>
        </row>
        <row r="35">
          <cell r="C35">
            <v>32.819610722363002</v>
          </cell>
          <cell r="E35">
            <v>350.30205770160296</v>
          </cell>
          <cell r="U35" t="e">
            <v>#N/A</v>
          </cell>
          <cell r="V35" t="e">
            <v>#N/A</v>
          </cell>
        </row>
        <row r="36">
          <cell r="C36">
            <v>48.934178361669197</v>
          </cell>
          <cell r="E36">
            <v>394.890268510807</v>
          </cell>
          <cell r="U36" t="e">
            <v>#N/A</v>
          </cell>
          <cell r="V36" t="e">
            <v>#N/A</v>
          </cell>
        </row>
        <row r="37">
          <cell r="C37">
            <v>31.090628337115</v>
          </cell>
          <cell r="E37">
            <v>356.710517433826</v>
          </cell>
          <cell r="U37" t="e">
            <v>#N/A</v>
          </cell>
          <cell r="V37" t="e">
            <v>#N/A</v>
          </cell>
        </row>
        <row r="38">
          <cell r="C38">
            <v>208.430895516649</v>
          </cell>
          <cell r="E38">
            <v>515.47228071154996</v>
          </cell>
          <cell r="U38" t="e">
            <v>#N/A</v>
          </cell>
          <cell r="V38" t="e">
            <v>#N/A</v>
          </cell>
        </row>
        <row r="39">
          <cell r="C39">
            <v>28.4634971339256</v>
          </cell>
          <cell r="E39">
            <v>377.35256398681599</v>
          </cell>
          <cell r="U39" t="e">
            <v>#N/A</v>
          </cell>
          <cell r="V39" t="e">
            <v>#N/A</v>
          </cell>
        </row>
        <row r="40">
          <cell r="C40">
            <v>191.67557515204001</v>
          </cell>
          <cell r="E40">
            <v>517.96716867237899</v>
          </cell>
          <cell r="U40" t="e">
            <v>#N/A</v>
          </cell>
          <cell r="V40" t="e">
            <v>#N/A</v>
          </cell>
        </row>
        <row r="41">
          <cell r="C41">
            <v>72.627695305272894</v>
          </cell>
          <cell r="E41">
            <v>446.35663178380202</v>
          </cell>
          <cell r="U41" t="e">
            <v>#N/A</v>
          </cell>
          <cell r="V41" t="e">
            <v>#N/A</v>
          </cell>
        </row>
        <row r="42">
          <cell r="C42">
            <v>150.842497153208</v>
          </cell>
          <cell r="E42">
            <v>488.49218415772901</v>
          </cell>
          <cell r="U42" t="e">
            <v>#N/A</v>
          </cell>
          <cell r="V42" t="e">
            <v>#N/A</v>
          </cell>
        </row>
        <row r="43">
          <cell r="C43">
            <v>199.69462410546799</v>
          </cell>
          <cell r="E43">
            <v>549.401077240684</v>
          </cell>
          <cell r="U43" t="e">
            <v>#N/A</v>
          </cell>
          <cell r="V43" t="e">
            <v>#N/A</v>
          </cell>
        </row>
        <row r="44">
          <cell r="C44">
            <v>161.55832640826699</v>
          </cell>
          <cell r="E44">
            <v>477.66992857199199</v>
          </cell>
          <cell r="U44" t="e">
            <v>#N/A</v>
          </cell>
          <cell r="V44" t="e">
            <v>#N/A</v>
          </cell>
        </row>
        <row r="45">
          <cell r="C45">
            <v>143.63166012801199</v>
          </cell>
          <cell r="E45">
            <v>530.04725720844294</v>
          </cell>
          <cell r="U45" t="e">
            <v>#N/A</v>
          </cell>
          <cell r="V45" t="e">
            <v>#N/A</v>
          </cell>
        </row>
        <row r="46">
          <cell r="C46">
            <v>62.493297252803998</v>
          </cell>
          <cell r="E46">
            <v>421.37252290792605</v>
          </cell>
          <cell r="U46" t="e">
            <v>#N/A</v>
          </cell>
          <cell r="V46" t="e">
            <v>#N/A</v>
          </cell>
        </row>
        <row r="47">
          <cell r="C47">
            <v>99.944930924102707</v>
          </cell>
          <cell r="E47">
            <v>480.301951969519</v>
          </cell>
          <cell r="U47" t="e">
            <v>#N/A</v>
          </cell>
          <cell r="V47" t="e">
            <v>#N/A</v>
          </cell>
        </row>
        <row r="48">
          <cell r="C48">
            <v>47.051399974152403</v>
          </cell>
          <cell r="E48">
            <v>406.29849727582899</v>
          </cell>
          <cell r="U48" t="e">
            <v>#N/A</v>
          </cell>
          <cell r="V48" t="e">
            <v>#N/A</v>
          </cell>
        </row>
        <row r="49">
          <cell r="C49">
            <v>82.635383941233201</v>
          </cell>
          <cell r="E49">
            <v>457.98331825752996</v>
          </cell>
          <cell r="U49" t="e">
            <v>#N/A</v>
          </cell>
          <cell r="V49" t="e">
            <v>#N/A</v>
          </cell>
        </row>
        <row r="50">
          <cell r="C50">
            <v>148.95141518674799</v>
          </cell>
          <cell r="E50">
            <v>508.82150489806901</v>
          </cell>
          <cell r="U50" t="e">
            <v>#N/A</v>
          </cell>
          <cell r="V50" t="e">
            <v>#N/A</v>
          </cell>
        </row>
        <row r="51">
          <cell r="C51">
            <v>72.639443054795294</v>
          </cell>
          <cell r="E51">
            <v>454.52794606379194</v>
          </cell>
          <cell r="U51" t="e">
            <v>#N/A</v>
          </cell>
          <cell r="V51" t="e">
            <v>#N/A</v>
          </cell>
        </row>
        <row r="52">
          <cell r="C52">
            <v>79.828152088448405</v>
          </cell>
          <cell r="E52">
            <v>426.74536570826899</v>
          </cell>
          <cell r="U52" t="e">
            <v>#N/A</v>
          </cell>
          <cell r="V52" t="e">
            <v>#N/A</v>
          </cell>
        </row>
        <row r="53">
          <cell r="C53">
            <v>33.584523648023598</v>
          </cell>
          <cell r="E53">
            <v>342.95956931123504</v>
          </cell>
          <cell r="U53" t="e">
            <v>#N/A</v>
          </cell>
          <cell r="V53" t="e">
            <v>#N/A</v>
          </cell>
        </row>
        <row r="54">
          <cell r="C54">
            <v>32.664506398141398</v>
          </cell>
          <cell r="E54">
            <v>333.36254031022202</v>
          </cell>
          <cell r="U54" t="e">
            <v>#N/A</v>
          </cell>
          <cell r="V54" t="e">
            <v>#N/A</v>
          </cell>
        </row>
        <row r="55">
          <cell r="C55">
            <v>95.393659388646498</v>
          </cell>
          <cell r="E55">
            <v>465.951938645143</v>
          </cell>
          <cell r="U55" t="e">
            <v>#N/A</v>
          </cell>
          <cell r="V55" t="e">
            <v>#N/A</v>
          </cell>
        </row>
        <row r="56">
          <cell r="C56">
            <v>171.01409158669401</v>
          </cell>
          <cell r="E56">
            <v>507.252161911992</v>
          </cell>
          <cell r="U56" t="e">
            <v>#N/A</v>
          </cell>
          <cell r="V56" t="e">
            <v>#N/A</v>
          </cell>
        </row>
        <row r="57">
          <cell r="C57">
            <v>212.74737224914099</v>
          </cell>
          <cell r="E57">
            <v>486.92310473173001</v>
          </cell>
          <cell r="U57" t="e">
            <v>#N/A</v>
          </cell>
          <cell r="V57" t="e">
            <v>#N/A</v>
          </cell>
        </row>
        <row r="58">
          <cell r="C58">
            <v>175.19869388081099</v>
          </cell>
          <cell r="E58">
            <v>483.03053430346102</v>
          </cell>
          <cell r="U58" t="e">
            <v>#N/A</v>
          </cell>
          <cell r="V58" t="e">
            <v>#N/A</v>
          </cell>
        </row>
        <row r="59">
          <cell r="C59">
            <v>187.68186166882501</v>
          </cell>
          <cell r="E59">
            <v>509.78089475127405</v>
          </cell>
          <cell r="U59" t="e">
            <v>#N/A</v>
          </cell>
          <cell r="V59" t="e">
            <v>#N/A</v>
          </cell>
        </row>
        <row r="60">
          <cell r="C60">
            <v>208.99919698014901</v>
          </cell>
          <cell r="E60">
            <v>504.562197547003</v>
          </cell>
          <cell r="U60" t="e">
            <v>#N/A</v>
          </cell>
          <cell r="V60" t="e">
            <v>#N/A</v>
          </cell>
        </row>
        <row r="61">
          <cell r="C61">
            <v>97.256621327251196</v>
          </cell>
          <cell r="E61">
            <v>466.98492531032599</v>
          </cell>
          <cell r="U61" t="e">
            <v>#N/A</v>
          </cell>
          <cell r="V61" t="e">
            <v>#N/A</v>
          </cell>
        </row>
        <row r="62">
          <cell r="C62">
            <v>187.466155812144</v>
          </cell>
          <cell r="E62">
            <v>485.97146551780099</v>
          </cell>
          <cell r="U62" t="e">
            <v>#N/A</v>
          </cell>
          <cell r="V62" t="e">
            <v>#N/A</v>
          </cell>
        </row>
        <row r="63">
          <cell r="C63">
            <v>40.531624602153897</v>
          </cell>
          <cell r="E63">
            <v>381.46681364372103</v>
          </cell>
          <cell r="U63" t="e">
            <v>#N/A</v>
          </cell>
          <cell r="V63" t="e">
            <v>#N/A</v>
          </cell>
        </row>
        <row r="64">
          <cell r="C64">
            <v>192.055617067963</v>
          </cell>
          <cell r="E64">
            <v>529.47586955618704</v>
          </cell>
          <cell r="U64" t="e">
            <v>#N/A</v>
          </cell>
          <cell r="V64" t="e">
            <v>#N/A</v>
          </cell>
        </row>
        <row r="65">
          <cell r="C65">
            <v>148.64261651411701</v>
          </cell>
          <cell r="E65">
            <v>525.66552535765595</v>
          </cell>
          <cell r="U65" t="e">
            <v>#N/A</v>
          </cell>
          <cell r="V65" t="e">
            <v>#N/A</v>
          </cell>
        </row>
        <row r="66">
          <cell r="C66">
            <v>85.040464419871597</v>
          </cell>
          <cell r="E66">
            <v>450.356109473282</v>
          </cell>
          <cell r="U66" t="e">
            <v>#N/A</v>
          </cell>
          <cell r="V66" t="e">
            <v>#N/A</v>
          </cell>
        </row>
        <row r="67">
          <cell r="C67">
            <v>26.831484707072399</v>
          </cell>
          <cell r="E67">
            <v>325.14751222723299</v>
          </cell>
          <cell r="U67" t="e">
            <v>#N/A</v>
          </cell>
          <cell r="V67" t="e">
            <v>#N/A</v>
          </cell>
        </row>
        <row r="68">
          <cell r="C68">
            <v>143.60635078512101</v>
          </cell>
          <cell r="E68">
            <v>494.61631550501602</v>
          </cell>
          <cell r="U68" t="e">
            <v>#N/A</v>
          </cell>
          <cell r="V68" t="e">
            <v>#N/A</v>
          </cell>
        </row>
        <row r="69">
          <cell r="C69">
            <v>75.178936803713398</v>
          </cell>
          <cell r="E69">
            <v>431.80363212246397</v>
          </cell>
          <cell r="U69" t="e">
            <v>#N/A</v>
          </cell>
          <cell r="V69" t="e">
            <v>#N/A</v>
          </cell>
        </row>
        <row r="70">
          <cell r="C70">
            <v>53.090492617338903</v>
          </cell>
          <cell r="E70">
            <v>376.64656482374602</v>
          </cell>
          <cell r="U70" t="e">
            <v>#N/A</v>
          </cell>
          <cell r="V70" t="e">
            <v>#N/A</v>
          </cell>
        </row>
        <row r="71">
          <cell r="C71">
            <v>50.419536726549303</v>
          </cell>
          <cell r="E71">
            <v>401.764387817998</v>
          </cell>
          <cell r="U71" t="e">
            <v>#N/A</v>
          </cell>
          <cell r="V71" t="e">
            <v>#N/A</v>
          </cell>
        </row>
        <row r="72">
          <cell r="C72">
            <v>38.824531883001299</v>
          </cell>
          <cell r="E72">
            <v>385.544287778598</v>
          </cell>
          <cell r="U72" t="e">
            <v>#N/A</v>
          </cell>
          <cell r="V72" t="e">
            <v>#N/A</v>
          </cell>
        </row>
        <row r="73">
          <cell r="C73">
            <v>71.764420326799197</v>
          </cell>
          <cell r="E73">
            <v>460.25674327562803</v>
          </cell>
          <cell r="U73" t="e">
            <v>#N/A</v>
          </cell>
          <cell r="V73" t="e">
            <v>#N/A</v>
          </cell>
        </row>
        <row r="74">
          <cell r="C74">
            <v>203.90260580927099</v>
          </cell>
          <cell r="E74">
            <v>534.26144825262406</v>
          </cell>
          <cell r="U74" t="e">
            <v>#N/A</v>
          </cell>
          <cell r="V74" t="e">
            <v>#N/A</v>
          </cell>
        </row>
        <row r="75">
          <cell r="C75">
            <v>69.564867420121999</v>
          </cell>
          <cell r="E75">
            <v>440.46960489362903</v>
          </cell>
          <cell r="U75" t="e">
            <v>#N/A</v>
          </cell>
          <cell r="V75" t="e">
            <v>#N/A</v>
          </cell>
        </row>
        <row r="76">
          <cell r="C76">
            <v>126.969881104305</v>
          </cell>
          <cell r="E76">
            <v>505.481240983482</v>
          </cell>
          <cell r="U76" t="e">
            <v>#N/A</v>
          </cell>
          <cell r="V76" t="e">
            <v>#N/A</v>
          </cell>
        </row>
        <row r="77">
          <cell r="C77">
            <v>113.51009819656601</v>
          </cell>
          <cell r="E77">
            <v>503.03962994670803</v>
          </cell>
          <cell r="U77" t="e">
            <v>#N/A</v>
          </cell>
          <cell r="V77" t="e">
            <v>#N/A</v>
          </cell>
        </row>
        <row r="78">
          <cell r="C78">
            <v>98.222729498520494</v>
          </cell>
          <cell r="E78">
            <v>472.97038681518097</v>
          </cell>
          <cell r="U78" t="e">
            <v>#N/A</v>
          </cell>
          <cell r="V78" t="e">
            <v>#N/A</v>
          </cell>
        </row>
        <row r="79">
          <cell r="C79">
            <v>134.52161017805301</v>
          </cell>
          <cell r="E79">
            <v>488.31707888588602</v>
          </cell>
          <cell r="U79" t="e">
            <v>#N/A</v>
          </cell>
          <cell r="V79" t="e">
            <v>#N/A</v>
          </cell>
        </row>
        <row r="80">
          <cell r="C80">
            <v>157.18518684618201</v>
          </cell>
          <cell r="E80">
            <v>517.32857582117106</v>
          </cell>
          <cell r="U80" t="e">
            <v>#N/A</v>
          </cell>
          <cell r="V80" t="e">
            <v>#N/A</v>
          </cell>
        </row>
        <row r="81">
          <cell r="C81">
            <v>79.627660736441598</v>
          </cell>
          <cell r="E81">
            <v>409.73071482012199</v>
          </cell>
          <cell r="U81" t="e">
            <v>#N/A</v>
          </cell>
          <cell r="V81" t="e">
            <v>#N/A</v>
          </cell>
        </row>
        <row r="82">
          <cell r="C82">
            <v>158.49473404698099</v>
          </cell>
          <cell r="E82">
            <v>518.63385060476105</v>
          </cell>
          <cell r="U82" t="e">
            <v>#N/A</v>
          </cell>
          <cell r="V82" t="e">
            <v>#N/A</v>
          </cell>
        </row>
        <row r="83">
          <cell r="C83">
            <v>118.139468021691</v>
          </cell>
          <cell r="E83">
            <v>481.12621429828999</v>
          </cell>
          <cell r="U83" t="e">
            <v>#N/A</v>
          </cell>
          <cell r="V83" t="e">
            <v>#N/A</v>
          </cell>
        </row>
        <row r="84">
          <cell r="C84">
            <v>90.184797002002597</v>
          </cell>
          <cell r="E84">
            <v>440.15113043150399</v>
          </cell>
          <cell r="U84" t="e">
            <v>#N/A</v>
          </cell>
          <cell r="V84" t="e">
            <v>#N/A</v>
          </cell>
        </row>
        <row r="85">
          <cell r="C85">
            <v>29.511444298550501</v>
          </cell>
          <cell r="E85">
            <v>327.20408757933899</v>
          </cell>
          <cell r="U85" t="e">
            <v>#N/A</v>
          </cell>
          <cell r="V85" t="e">
            <v>#N/A</v>
          </cell>
        </row>
        <row r="86">
          <cell r="C86">
            <v>183.29183862544599</v>
          </cell>
          <cell r="E86">
            <v>523.39005415313704</v>
          </cell>
          <cell r="U86" t="e">
            <v>#N/A</v>
          </cell>
          <cell r="V86" t="e">
            <v>#N/A</v>
          </cell>
        </row>
        <row r="87">
          <cell r="C87">
            <v>217.812810819596</v>
          </cell>
          <cell r="E87">
            <v>538.93549210666697</v>
          </cell>
          <cell r="U87" t="e">
            <v>#N/A</v>
          </cell>
          <cell r="V87" t="e">
            <v>#N/A</v>
          </cell>
        </row>
        <row r="88">
          <cell r="C88">
            <v>92.374256514012799</v>
          </cell>
          <cell r="E88">
            <v>450.01222859877601</v>
          </cell>
          <cell r="U88" t="e">
            <v>#N/A</v>
          </cell>
          <cell r="V88" t="e">
            <v>#N/A</v>
          </cell>
        </row>
        <row r="89">
          <cell r="C89">
            <v>75.986185790970893</v>
          </cell>
          <cell r="E89">
            <v>426.31579171194602</v>
          </cell>
          <cell r="U89" t="e">
            <v>#N/A</v>
          </cell>
          <cell r="V89" t="e">
            <v>#N/A</v>
          </cell>
        </row>
        <row r="90">
          <cell r="C90">
            <v>144.158420553431</v>
          </cell>
          <cell r="E90">
            <v>486.75543029559901</v>
          </cell>
          <cell r="U90" t="e">
            <v>#N/A</v>
          </cell>
          <cell r="V90" t="e">
            <v>#N/A</v>
          </cell>
        </row>
        <row r="91">
          <cell r="C91">
            <v>120.58687645942</v>
          </cell>
          <cell r="E91">
            <v>480.26736692416199</v>
          </cell>
          <cell r="U91" t="e">
            <v>#N/A</v>
          </cell>
          <cell r="V91" t="e">
            <v>#N/A</v>
          </cell>
        </row>
        <row r="92">
          <cell r="C92">
            <v>177.63143165968401</v>
          </cell>
          <cell r="E92">
            <v>491.82000350625202</v>
          </cell>
          <cell r="U92" t="e">
            <v>#N/A</v>
          </cell>
          <cell r="V92" t="e">
            <v>#N/A</v>
          </cell>
        </row>
        <row r="93">
          <cell r="C93">
            <v>168.21547898463899</v>
          </cell>
          <cell r="E93">
            <v>504.45010634956401</v>
          </cell>
          <cell r="U93" t="e">
            <v>#N/A</v>
          </cell>
          <cell r="V93" t="e">
            <v>#N/A</v>
          </cell>
        </row>
        <row r="94">
          <cell r="C94">
            <v>112.328349361196</v>
          </cell>
          <cell r="E94">
            <v>447.85829258473296</v>
          </cell>
          <cell r="U94" t="e">
            <v>#N/A</v>
          </cell>
          <cell r="V94" t="e">
            <v>#N/A</v>
          </cell>
        </row>
        <row r="95">
          <cell r="C95">
            <v>76.995151285082102</v>
          </cell>
          <cell r="E95">
            <v>452.792722077142</v>
          </cell>
          <cell r="U95" t="e">
            <v>#N/A</v>
          </cell>
          <cell r="V95" t="e">
            <v>#N/A</v>
          </cell>
        </row>
        <row r="96">
          <cell r="C96">
            <v>156.81553020141999</v>
          </cell>
          <cell r="E96">
            <v>477.22521840452396</v>
          </cell>
          <cell r="U96" t="e">
            <v>#N/A</v>
          </cell>
          <cell r="V96" t="e">
            <v>#N/A</v>
          </cell>
        </row>
        <row r="97">
          <cell r="C97">
            <v>27.967567024752501</v>
          </cell>
          <cell r="E97">
            <v>349.19482692697602</v>
          </cell>
          <cell r="U97" t="e">
            <v>#N/A</v>
          </cell>
          <cell r="V97" t="e">
            <v>#N/A</v>
          </cell>
        </row>
        <row r="98">
          <cell r="C98">
            <v>95.668371375650196</v>
          </cell>
          <cell r="E98">
            <v>437.11725431277301</v>
          </cell>
          <cell r="U98" t="e">
            <v>#N/A</v>
          </cell>
          <cell r="V98" t="e">
            <v>#N/A</v>
          </cell>
        </row>
        <row r="99">
          <cell r="C99">
            <v>84.342637686058893</v>
          </cell>
          <cell r="E99">
            <v>449.67548963527503</v>
          </cell>
          <cell r="U99" t="e">
            <v>#N/A</v>
          </cell>
          <cell r="V99" t="e">
            <v>#N/A</v>
          </cell>
        </row>
        <row r="100">
          <cell r="C100">
            <v>90.1581460889429</v>
          </cell>
          <cell r="E100">
            <v>440.05421276336602</v>
          </cell>
          <cell r="U100" t="e">
            <v>#N/A</v>
          </cell>
          <cell r="V100" t="e">
            <v>#N/A</v>
          </cell>
        </row>
        <row r="101">
          <cell r="C101">
            <v>210.64676947891701</v>
          </cell>
          <cell r="E101">
            <v>542.49149666120104</v>
          </cell>
          <cell r="U101" t="e">
            <v>#N/A</v>
          </cell>
          <cell r="V101" t="e">
            <v>#N/A</v>
          </cell>
        </row>
        <row r="102">
          <cell r="C102">
            <v>216.66904243640599</v>
          </cell>
          <cell r="E102">
            <v>564.64232473453001</v>
          </cell>
          <cell r="U102" t="e">
            <v>#N/A</v>
          </cell>
          <cell r="V102" t="e">
            <v>#N/A</v>
          </cell>
        </row>
        <row r="103">
          <cell r="C103">
            <v>122.85039381124101</v>
          </cell>
          <cell r="E103">
            <v>459.20910741200299</v>
          </cell>
          <cell r="U103" t="e">
            <v>#N/A</v>
          </cell>
          <cell r="V103" t="e">
            <v>#N/A</v>
          </cell>
        </row>
        <row r="104">
          <cell r="C104">
            <v>88.8174143433571</v>
          </cell>
          <cell r="E104">
            <v>459.89527501806901</v>
          </cell>
          <cell r="U104" t="e">
            <v>#N/A</v>
          </cell>
          <cell r="V104" t="e">
            <v>#N/A</v>
          </cell>
        </row>
        <row r="105">
          <cell r="C105">
            <v>93.759458027780099</v>
          </cell>
          <cell r="E105">
            <v>437.30093098832202</v>
          </cell>
          <cell r="U105" t="e">
            <v>#N/A</v>
          </cell>
          <cell r="V105" t="e">
            <v>#N/A</v>
          </cell>
        </row>
        <row r="106">
          <cell r="C106">
            <v>155.900085046887</v>
          </cell>
          <cell r="E106">
            <v>493.62256656361404</v>
          </cell>
          <cell r="U106" t="e">
            <v>#N/A</v>
          </cell>
          <cell r="V106" t="e">
            <v>#N/A</v>
          </cell>
        </row>
        <row r="107">
          <cell r="C107">
            <v>209.71700971014801</v>
          </cell>
          <cell r="E107">
            <v>533.48131162605102</v>
          </cell>
          <cell r="U107" t="e">
            <v>#N/A</v>
          </cell>
          <cell r="V107" t="e">
            <v>#N/A</v>
          </cell>
        </row>
        <row r="108">
          <cell r="C108">
            <v>178.88947532512199</v>
          </cell>
          <cell r="E108">
            <v>502.76213276534503</v>
          </cell>
          <cell r="U108" t="e">
            <v>#N/A</v>
          </cell>
          <cell r="V108" t="e">
            <v>#N/A</v>
          </cell>
        </row>
        <row r="109">
          <cell r="C109">
            <v>32.659889319911599</v>
          </cell>
          <cell r="E109">
            <v>333.57868318451597</v>
          </cell>
          <cell r="U109" t="e">
            <v>#N/A</v>
          </cell>
          <cell r="V109" t="e">
            <v>#N/A</v>
          </cell>
        </row>
        <row r="110">
          <cell r="C110">
            <v>117.332058753818</v>
          </cell>
          <cell r="E110">
            <v>457.817335631893</v>
          </cell>
          <cell r="U110" t="e">
            <v>#N/A</v>
          </cell>
          <cell r="V110" t="e">
            <v>#N/A</v>
          </cell>
        </row>
        <row r="111">
          <cell r="C111">
            <v>35.067240456119201</v>
          </cell>
          <cell r="E111">
            <v>351.44044545699103</v>
          </cell>
          <cell r="U111" t="e">
            <v>#N/A</v>
          </cell>
          <cell r="V111" t="e">
            <v>#N/A</v>
          </cell>
        </row>
        <row r="112">
          <cell r="C112">
            <v>33.910332648083603</v>
          </cell>
          <cell r="E112">
            <v>331.43771146203397</v>
          </cell>
          <cell r="U112" t="e">
            <v>#N/A</v>
          </cell>
          <cell r="V112" t="e">
            <v>#N/A</v>
          </cell>
        </row>
        <row r="113">
          <cell r="C113">
            <v>98.308847593143597</v>
          </cell>
          <cell r="E113">
            <v>492.40086455903105</v>
          </cell>
          <cell r="U113" t="e">
            <v>#N/A</v>
          </cell>
          <cell r="V113" t="e">
            <v>#N/A</v>
          </cell>
        </row>
        <row r="114">
          <cell r="C114">
            <v>29.893357614055301</v>
          </cell>
          <cell r="E114">
            <v>334.36253974456798</v>
          </cell>
          <cell r="U114" t="e">
            <v>#N/A</v>
          </cell>
          <cell r="V114" t="e">
            <v>#N/A</v>
          </cell>
        </row>
        <row r="115">
          <cell r="C115">
            <v>176.07415954582399</v>
          </cell>
          <cell r="E115">
            <v>540.63953103632002</v>
          </cell>
          <cell r="U115" t="e">
            <v>#N/A</v>
          </cell>
          <cell r="V115" t="e">
            <v>#N/A</v>
          </cell>
        </row>
        <row r="116">
          <cell r="C116">
            <v>54.264322835952001</v>
          </cell>
          <cell r="E116">
            <v>397.07964452756698</v>
          </cell>
          <cell r="U116" t="e">
            <v>#N/A</v>
          </cell>
          <cell r="V116" t="e">
            <v>#N/A</v>
          </cell>
        </row>
        <row r="117">
          <cell r="C117">
            <v>104.887814195827</v>
          </cell>
          <cell r="E117">
            <v>471.69642603288395</v>
          </cell>
          <cell r="U117" t="e">
            <v>#N/A</v>
          </cell>
          <cell r="V117" t="e">
            <v>#N/A</v>
          </cell>
        </row>
        <row r="118">
          <cell r="C118">
            <v>208.91345090232801</v>
          </cell>
          <cell r="E118">
            <v>526.87011419903399</v>
          </cell>
          <cell r="U118" t="e">
            <v>#N/A</v>
          </cell>
          <cell r="V118" t="e">
            <v>#N/A</v>
          </cell>
        </row>
        <row r="119">
          <cell r="C119">
            <v>54.762949449941502</v>
          </cell>
          <cell r="E119">
            <v>406.08775084171594</v>
          </cell>
          <cell r="U119" t="e">
            <v>#N/A</v>
          </cell>
          <cell r="V119" t="e">
            <v>#N/A</v>
          </cell>
        </row>
        <row r="120">
          <cell r="C120">
            <v>213.90650019049599</v>
          </cell>
          <cell r="E120">
            <v>541.51499554356701</v>
          </cell>
          <cell r="U120" t="e">
            <v>#N/A</v>
          </cell>
          <cell r="V120" t="e">
            <v>#N/A</v>
          </cell>
        </row>
        <row r="121">
          <cell r="C121">
            <v>106.28971911966801</v>
          </cell>
          <cell r="E121">
            <v>498.77481072399399</v>
          </cell>
          <cell r="U121" t="e">
            <v>#N/A</v>
          </cell>
          <cell r="V121" t="e">
            <v>#N/A</v>
          </cell>
        </row>
        <row r="122">
          <cell r="C122">
            <v>150.16822990030099</v>
          </cell>
          <cell r="E122">
            <v>484.43525492900301</v>
          </cell>
          <cell r="U122" t="e">
            <v>#N/A</v>
          </cell>
          <cell r="V122" t="e">
            <v>#N/A</v>
          </cell>
        </row>
        <row r="123">
          <cell r="C123">
            <v>121.46839749068</v>
          </cell>
          <cell r="E123">
            <v>475.83187281022003</v>
          </cell>
          <cell r="U123" t="e">
            <v>#N/A</v>
          </cell>
          <cell r="V123" t="e">
            <v>#N/A</v>
          </cell>
        </row>
        <row r="124">
          <cell r="C124">
            <v>23.437017044052499</v>
          </cell>
          <cell r="E124">
            <v>313.86575320465801</v>
          </cell>
          <cell r="U124" t="e">
            <v>#N/A</v>
          </cell>
          <cell r="V124" t="e">
            <v>#N/A</v>
          </cell>
        </row>
        <row r="125">
          <cell r="C125">
            <v>26.2248500995338</v>
          </cell>
          <cell r="E125">
            <v>347.389385419821</v>
          </cell>
          <cell r="U125" t="e">
            <v>#N/A</v>
          </cell>
          <cell r="V125" t="e">
            <v>#N/A</v>
          </cell>
        </row>
        <row r="126">
          <cell r="C126">
            <v>122.024221327156</v>
          </cell>
          <cell r="E126">
            <v>448.264021804099</v>
          </cell>
          <cell r="U126" t="e">
            <v>#N/A</v>
          </cell>
          <cell r="V126" t="e">
            <v>#N/A</v>
          </cell>
        </row>
        <row r="127">
          <cell r="C127">
            <v>23.551869746297601</v>
          </cell>
          <cell r="E127">
            <v>336.81022040565603</v>
          </cell>
          <cell r="U127" t="e">
            <v>#N/A</v>
          </cell>
          <cell r="V127" t="e">
            <v>#N/A</v>
          </cell>
        </row>
        <row r="128">
          <cell r="C128">
            <v>213.17252542823601</v>
          </cell>
          <cell r="E128">
            <v>535.43005571423498</v>
          </cell>
          <cell r="U128" t="e">
            <v>#N/A</v>
          </cell>
          <cell r="V128" t="e">
            <v>#N/A</v>
          </cell>
        </row>
        <row r="129">
          <cell r="C129">
            <v>122.237146301195</v>
          </cell>
          <cell r="E129">
            <v>482.86777178985102</v>
          </cell>
          <cell r="U129" t="e">
            <v>#N/A</v>
          </cell>
          <cell r="V129" t="e">
            <v>#N/A</v>
          </cell>
        </row>
        <row r="130">
          <cell r="C130">
            <v>196.35234696790599</v>
          </cell>
          <cell r="E130">
            <v>528.39020415225298</v>
          </cell>
          <cell r="U130" t="e">
            <v>#N/A</v>
          </cell>
          <cell r="V130" t="e">
            <v>#N/A</v>
          </cell>
        </row>
        <row r="131">
          <cell r="C131">
            <v>178.72110798955001</v>
          </cell>
          <cell r="E131">
            <v>493.04443498685299</v>
          </cell>
          <cell r="U131" t="e">
            <v>#N/A</v>
          </cell>
          <cell r="V131" t="e">
            <v>#N/A</v>
          </cell>
        </row>
        <row r="132">
          <cell r="C132">
            <v>166.51475925929799</v>
          </cell>
          <cell r="E132">
            <v>482.99970793749196</v>
          </cell>
          <cell r="U132" t="e">
            <v>#N/A</v>
          </cell>
          <cell r="V132" t="e">
            <v>#N/A</v>
          </cell>
        </row>
        <row r="133">
          <cell r="C133">
            <v>151.09469381161</v>
          </cell>
          <cell r="E133">
            <v>486.06987079562901</v>
          </cell>
          <cell r="U133" t="e">
            <v>#N/A</v>
          </cell>
          <cell r="V133" t="e">
            <v>#N/A</v>
          </cell>
        </row>
        <row r="134">
          <cell r="C134">
            <v>160.431356523186</v>
          </cell>
          <cell r="E134">
            <v>506.97706843285101</v>
          </cell>
          <cell r="U134" t="e">
            <v>#N/A</v>
          </cell>
          <cell r="V134" t="e">
            <v>#N/A</v>
          </cell>
        </row>
        <row r="135">
          <cell r="C135">
            <v>96.381532335653901</v>
          </cell>
          <cell r="E135">
            <v>456.82696986315301</v>
          </cell>
          <cell r="U135" t="e">
            <v>#N/A</v>
          </cell>
          <cell r="V135" t="e">
            <v>#N/A</v>
          </cell>
        </row>
        <row r="136">
          <cell r="C136">
            <v>172.56824204698199</v>
          </cell>
          <cell r="E136">
            <v>531.12430761934502</v>
          </cell>
          <cell r="U136" t="e">
            <v>#N/A</v>
          </cell>
          <cell r="V136" t="e">
            <v>#N/A</v>
          </cell>
        </row>
        <row r="137">
          <cell r="C137">
            <v>146.972407149151</v>
          </cell>
          <cell r="E137">
            <v>493.41757024683398</v>
          </cell>
          <cell r="U137" t="e">
            <v>#N/A</v>
          </cell>
          <cell r="V137" t="e">
            <v>#N/A</v>
          </cell>
        </row>
        <row r="138">
          <cell r="C138">
            <v>173.305167797953</v>
          </cell>
          <cell r="E138">
            <v>530.20779511928197</v>
          </cell>
          <cell r="U138" t="e">
            <v>#N/A</v>
          </cell>
          <cell r="V138" t="e">
            <v>#N/A</v>
          </cell>
        </row>
        <row r="139">
          <cell r="C139">
            <v>55.556759405881202</v>
          </cell>
          <cell r="E139">
            <v>383.73103398978702</v>
          </cell>
          <cell r="U139" t="e">
            <v>#N/A</v>
          </cell>
          <cell r="V139" t="e">
            <v>#N/A</v>
          </cell>
        </row>
        <row r="140">
          <cell r="C140">
            <v>91.935829985886798</v>
          </cell>
          <cell r="E140">
            <v>428.144376517105</v>
          </cell>
          <cell r="U140" t="e">
            <v>#N/A</v>
          </cell>
          <cell r="V140" t="e">
            <v>#N/A</v>
          </cell>
        </row>
        <row r="141">
          <cell r="C141">
            <v>82.550441967323394</v>
          </cell>
          <cell r="E141">
            <v>416.51201955538602</v>
          </cell>
          <cell r="U141" t="e">
            <v>#N/A</v>
          </cell>
          <cell r="V141" t="e">
            <v>#N/A</v>
          </cell>
        </row>
        <row r="142">
          <cell r="C142">
            <v>176.50431155227099</v>
          </cell>
          <cell r="E142">
            <v>522.54555184361902</v>
          </cell>
          <cell r="U142" t="e">
            <v>#N/A</v>
          </cell>
          <cell r="V142" t="e">
            <v>#N/A</v>
          </cell>
        </row>
        <row r="143">
          <cell r="C143">
            <v>168.78768562339201</v>
          </cell>
          <cell r="E143">
            <v>489.93214526067504</v>
          </cell>
          <cell r="U143" t="e">
            <v>#N/A</v>
          </cell>
          <cell r="V143" t="e">
            <v>#N/A</v>
          </cell>
        </row>
        <row r="144">
          <cell r="C144">
            <v>109.47487976402</v>
          </cell>
          <cell r="E144">
            <v>486.60451475657601</v>
          </cell>
          <cell r="U144" t="e">
            <v>#N/A</v>
          </cell>
          <cell r="V144" t="e">
            <v>#N/A</v>
          </cell>
        </row>
        <row r="145">
          <cell r="C145">
            <v>54.5611447934061</v>
          </cell>
          <cell r="E145">
            <v>404.98510974624304</v>
          </cell>
          <cell r="U145" t="e">
            <v>#N/A</v>
          </cell>
          <cell r="V145" t="e">
            <v>#N/A</v>
          </cell>
        </row>
        <row r="146">
          <cell r="C146">
            <v>20.026735616847901</v>
          </cell>
          <cell r="E146">
            <v>331.02515978519796</v>
          </cell>
          <cell r="U146" t="e">
            <v>#N/A</v>
          </cell>
          <cell r="V146" t="e">
            <v>#N/A</v>
          </cell>
        </row>
        <row r="147">
          <cell r="C147">
            <v>193.48887692205599</v>
          </cell>
          <cell r="E147">
            <v>528.64352417859698</v>
          </cell>
          <cell r="U147" t="e">
            <v>#N/A</v>
          </cell>
          <cell r="V147" t="e">
            <v>#N/A</v>
          </cell>
        </row>
        <row r="148">
          <cell r="C148">
            <v>54.203369775787003</v>
          </cell>
          <cell r="E148">
            <v>407.86640674294102</v>
          </cell>
          <cell r="U148" t="e">
            <v>#N/A</v>
          </cell>
          <cell r="V148" t="e">
            <v>#N/A</v>
          </cell>
        </row>
        <row r="149">
          <cell r="C149">
            <v>117.63169595971701</v>
          </cell>
          <cell r="E149">
            <v>485.52385203833398</v>
          </cell>
          <cell r="U149" t="e">
            <v>#N/A</v>
          </cell>
          <cell r="V149" t="e">
            <v>#N/A</v>
          </cell>
        </row>
        <row r="150">
          <cell r="C150">
            <v>21.474465476349</v>
          </cell>
          <cell r="E150">
            <v>325.14358862605496</v>
          </cell>
          <cell r="U150" t="e">
            <v>#N/A</v>
          </cell>
          <cell r="V150" t="e">
            <v>#N/A</v>
          </cell>
        </row>
        <row r="151">
          <cell r="C151">
            <v>174.043269576505</v>
          </cell>
          <cell r="E151">
            <v>504.27572530543597</v>
          </cell>
          <cell r="U151" t="e">
            <v>#N/A</v>
          </cell>
          <cell r="V151" t="e">
            <v>#N/A</v>
          </cell>
        </row>
        <row r="152">
          <cell r="C152">
            <v>73.868010267615304</v>
          </cell>
          <cell r="E152">
            <v>455.432499241004</v>
          </cell>
          <cell r="U152" t="e">
            <v>#N/A</v>
          </cell>
          <cell r="V152" t="e">
            <v>#N/A</v>
          </cell>
        </row>
        <row r="153">
          <cell r="C153">
            <v>56.053721234202399</v>
          </cell>
          <cell r="E153">
            <v>400.23169008843598</v>
          </cell>
          <cell r="U153" t="e">
            <v>#N/A</v>
          </cell>
          <cell r="V153" t="e">
            <v>#N/A</v>
          </cell>
        </row>
        <row r="154">
          <cell r="C154">
            <v>210.714590996504</v>
          </cell>
          <cell r="E154">
            <v>513.48326052580796</v>
          </cell>
          <cell r="U154" t="e">
            <v>#N/A</v>
          </cell>
          <cell r="V154" t="e">
            <v>#N/A</v>
          </cell>
        </row>
        <row r="155">
          <cell r="C155">
            <v>166.112649282441</v>
          </cell>
          <cell r="E155">
            <v>510.93188137196898</v>
          </cell>
          <cell r="U155" t="e">
            <v>#N/A</v>
          </cell>
          <cell r="V155" t="e">
            <v>#N/A</v>
          </cell>
        </row>
        <row r="156">
          <cell r="C156">
            <v>202.94447478838299</v>
          </cell>
          <cell r="E156">
            <v>500.58996067285801</v>
          </cell>
          <cell r="U156" t="e">
            <v>#N/A</v>
          </cell>
          <cell r="V156" t="e">
            <v>#N/A</v>
          </cell>
        </row>
        <row r="157">
          <cell r="C157">
            <v>169.11996410228301</v>
          </cell>
          <cell r="E157">
            <v>508.869051017331</v>
          </cell>
          <cell r="U157" t="e">
            <v>#N/A</v>
          </cell>
          <cell r="V157" t="e">
            <v>#N/A</v>
          </cell>
        </row>
        <row r="158">
          <cell r="C158">
            <v>148.886518906802</v>
          </cell>
          <cell r="E158">
            <v>507.51264968401699</v>
          </cell>
          <cell r="U158" t="e">
            <v>#N/A</v>
          </cell>
          <cell r="V158" t="e">
            <v>#N/A</v>
          </cell>
        </row>
        <row r="159">
          <cell r="C159">
            <v>130.89669330976901</v>
          </cell>
          <cell r="E159">
            <v>513.34267688047203</v>
          </cell>
          <cell r="U159" t="e">
            <v>#N/A</v>
          </cell>
          <cell r="V159" t="e">
            <v>#N/A</v>
          </cell>
        </row>
        <row r="160">
          <cell r="C160">
            <v>105.680579999462</v>
          </cell>
          <cell r="E160">
            <v>445.005740158641</v>
          </cell>
          <cell r="U160" t="e">
            <v>#N/A</v>
          </cell>
          <cell r="V160" t="e">
            <v>#N/A</v>
          </cell>
        </row>
        <row r="161">
          <cell r="C161">
            <v>76.482164887711406</v>
          </cell>
          <cell r="E161">
            <v>442.29337816399203</v>
          </cell>
          <cell r="U161" t="e">
            <v>#N/A</v>
          </cell>
          <cell r="V161" t="e">
            <v>#N/A</v>
          </cell>
        </row>
        <row r="162">
          <cell r="C162">
            <v>55.704855527728803</v>
          </cell>
          <cell r="E162">
            <v>414.11109843314398</v>
          </cell>
          <cell r="U162" t="e">
            <v>#N/A</v>
          </cell>
          <cell r="V162" t="e">
            <v>#N/A</v>
          </cell>
        </row>
        <row r="163">
          <cell r="C163">
            <v>158.570103421807</v>
          </cell>
          <cell r="E163">
            <v>515.10976203478401</v>
          </cell>
          <cell r="U163" t="e">
            <v>#N/A</v>
          </cell>
          <cell r="V163" t="e">
            <v>#N/A</v>
          </cell>
        </row>
        <row r="164">
          <cell r="C164">
            <v>90.047128759324593</v>
          </cell>
          <cell r="E164">
            <v>427.61203858997999</v>
          </cell>
          <cell r="U164" t="e">
            <v>#N/A</v>
          </cell>
          <cell r="V164" t="e">
            <v>#N/A</v>
          </cell>
        </row>
        <row r="165">
          <cell r="C165">
            <v>55.931757930666201</v>
          </cell>
          <cell r="E165">
            <v>407.30676491003101</v>
          </cell>
          <cell r="U165" t="e">
            <v>#N/A</v>
          </cell>
          <cell r="V165" t="e">
            <v>#N/A</v>
          </cell>
        </row>
        <row r="166">
          <cell r="C166">
            <v>75.953244259580998</v>
          </cell>
          <cell r="E166">
            <v>419.34668682107002</v>
          </cell>
          <cell r="U166" t="e">
            <v>#N/A</v>
          </cell>
          <cell r="V166" t="e">
            <v>#N/A</v>
          </cell>
        </row>
        <row r="167">
          <cell r="C167">
            <v>156.10395994037401</v>
          </cell>
          <cell r="E167">
            <v>524.90718528174898</v>
          </cell>
          <cell r="U167" t="e">
            <v>#N/A</v>
          </cell>
          <cell r="V167" t="e">
            <v>#N/A</v>
          </cell>
        </row>
        <row r="168">
          <cell r="C168">
            <v>22.761491620913102</v>
          </cell>
          <cell r="E168">
            <v>312.92672890120002</v>
          </cell>
          <cell r="U168" t="e">
            <v>#N/A</v>
          </cell>
          <cell r="V168" t="e">
            <v>#N/A</v>
          </cell>
        </row>
        <row r="169">
          <cell r="C169">
            <v>111.406491957605</v>
          </cell>
          <cell r="E169">
            <v>495.58461211987503</v>
          </cell>
          <cell r="U169" t="e">
            <v>#N/A</v>
          </cell>
          <cell r="V169" t="e">
            <v>#N/A</v>
          </cell>
        </row>
        <row r="170">
          <cell r="C170">
            <v>117.262954572216</v>
          </cell>
          <cell r="E170">
            <v>476.72080246626399</v>
          </cell>
          <cell r="U170" t="e">
            <v>#N/A</v>
          </cell>
          <cell r="V170" t="e">
            <v>#N/A</v>
          </cell>
        </row>
        <row r="171">
          <cell r="C171">
            <v>190.266471477225</v>
          </cell>
          <cell r="E171">
            <v>530.30224452928303</v>
          </cell>
          <cell r="U171" t="e">
            <v>#N/A</v>
          </cell>
          <cell r="V171" t="e">
            <v>#N/A</v>
          </cell>
        </row>
        <row r="172">
          <cell r="C172">
            <v>189.58664553239899</v>
          </cell>
          <cell r="E172">
            <v>499.08024501385802</v>
          </cell>
          <cell r="U172" t="e">
            <v>#N/A</v>
          </cell>
          <cell r="V172" t="e">
            <v>#N/A</v>
          </cell>
        </row>
        <row r="173">
          <cell r="C173">
            <v>49.254146991297603</v>
          </cell>
          <cell r="E173">
            <v>388.27615988523104</v>
          </cell>
          <cell r="U173" t="e">
            <v>#N/A</v>
          </cell>
          <cell r="V173" t="e">
            <v>#N/A</v>
          </cell>
        </row>
        <row r="174">
          <cell r="C174">
            <v>64.797762017697096</v>
          </cell>
          <cell r="E174">
            <v>401.94954268883305</v>
          </cell>
          <cell r="U174" t="e">
            <v>#N/A</v>
          </cell>
          <cell r="V174" t="e">
            <v>#N/A</v>
          </cell>
        </row>
        <row r="175">
          <cell r="C175">
            <v>50.736193386837797</v>
          </cell>
          <cell r="E175">
            <v>374.17462548465198</v>
          </cell>
          <cell r="U175" t="e">
            <v>#N/A</v>
          </cell>
          <cell r="V175" t="e">
            <v>#N/A</v>
          </cell>
        </row>
        <row r="176">
          <cell r="C176">
            <v>180.10015355423101</v>
          </cell>
          <cell r="E176">
            <v>559.84601606064496</v>
          </cell>
          <cell r="U176" t="e">
            <v>#N/A</v>
          </cell>
          <cell r="V176" t="e">
            <v>#N/A</v>
          </cell>
        </row>
        <row r="177">
          <cell r="C177">
            <v>105.083318362013</v>
          </cell>
          <cell r="E177">
            <v>486.00467842995698</v>
          </cell>
          <cell r="U177" t="e">
            <v>#N/A</v>
          </cell>
          <cell r="V177" t="e">
            <v>#N/A</v>
          </cell>
        </row>
        <row r="178">
          <cell r="C178">
            <v>27.207002397626599</v>
          </cell>
          <cell r="E178">
            <v>300.08894847290003</v>
          </cell>
          <cell r="U178" t="e">
            <v>#N/A</v>
          </cell>
          <cell r="V178" t="e">
            <v>#N/A</v>
          </cell>
        </row>
        <row r="179">
          <cell r="C179">
            <v>50.485701886937001</v>
          </cell>
          <cell r="E179">
            <v>412.62836107433805</v>
          </cell>
          <cell r="U179" t="e">
            <v>#N/A</v>
          </cell>
          <cell r="V179" t="e">
            <v>#N/A</v>
          </cell>
        </row>
        <row r="180">
          <cell r="C180">
            <v>167.32920848764499</v>
          </cell>
          <cell r="E180">
            <v>528.92977577209695</v>
          </cell>
          <cell r="U180" t="e">
            <v>#N/A</v>
          </cell>
          <cell r="V180" t="e">
            <v>#N/A</v>
          </cell>
        </row>
        <row r="181">
          <cell r="C181">
            <v>130.161464056</v>
          </cell>
          <cell r="E181">
            <v>477.05415860420902</v>
          </cell>
          <cell r="U181" t="e">
            <v>#N/A</v>
          </cell>
          <cell r="V181" t="e">
            <v>#N/A</v>
          </cell>
        </row>
        <row r="182">
          <cell r="C182">
            <v>62.498619016259902</v>
          </cell>
          <cell r="E182">
            <v>391.108547722477</v>
          </cell>
          <cell r="U182" t="e">
            <v>#N/A</v>
          </cell>
          <cell r="V182" t="e">
            <v>#N/A</v>
          </cell>
        </row>
        <row r="183">
          <cell r="C183">
            <v>89.251169124618201</v>
          </cell>
          <cell r="E183">
            <v>437.65255489493398</v>
          </cell>
          <cell r="U183" t="e">
            <v>#N/A</v>
          </cell>
          <cell r="V183" t="e">
            <v>#N/A</v>
          </cell>
        </row>
        <row r="184">
          <cell r="C184">
            <v>175.580913694575</v>
          </cell>
          <cell r="E184">
            <v>487.525864254103</v>
          </cell>
          <cell r="U184" t="e">
            <v>#N/A</v>
          </cell>
          <cell r="V184" t="e">
            <v>#N/A</v>
          </cell>
        </row>
        <row r="185">
          <cell r="C185">
            <v>76.368633313104496</v>
          </cell>
          <cell r="E185">
            <v>433.10883404834402</v>
          </cell>
          <cell r="U185" t="e">
            <v>#N/A</v>
          </cell>
          <cell r="V185" t="e">
            <v>#N/A</v>
          </cell>
        </row>
        <row r="186">
          <cell r="C186">
            <v>150.12699573300799</v>
          </cell>
          <cell r="E186">
            <v>511.59397088815297</v>
          </cell>
          <cell r="U186" t="e">
            <v>#N/A</v>
          </cell>
          <cell r="V186" t="e">
            <v>#N/A</v>
          </cell>
        </row>
        <row r="187">
          <cell r="C187">
            <v>110.093485917896</v>
          </cell>
          <cell r="E187">
            <v>437.05469965913699</v>
          </cell>
          <cell r="U187" t="e">
            <v>#N/A</v>
          </cell>
          <cell r="V187" t="e">
            <v>#N/A</v>
          </cell>
        </row>
        <row r="188">
          <cell r="C188">
            <v>179.59005150944</v>
          </cell>
          <cell r="E188">
            <v>488.17680533822102</v>
          </cell>
          <cell r="U188" t="e">
            <v>#N/A</v>
          </cell>
          <cell r="V188" t="e">
            <v>#N/A</v>
          </cell>
        </row>
        <row r="189">
          <cell r="C189">
            <v>90.457479543983894</v>
          </cell>
          <cell r="E189">
            <v>447.89207458155795</v>
          </cell>
          <cell r="U189" t="e">
            <v>#N/A</v>
          </cell>
          <cell r="V189" t="e">
            <v>#N/A</v>
          </cell>
        </row>
        <row r="190">
          <cell r="C190">
            <v>182.28313609026401</v>
          </cell>
          <cell r="E190">
            <v>530.87659866392301</v>
          </cell>
          <cell r="U190" t="e">
            <v>#N/A</v>
          </cell>
          <cell r="V190" t="e">
            <v>#N/A</v>
          </cell>
        </row>
        <row r="191">
          <cell r="C191">
            <v>180.62033148482399</v>
          </cell>
          <cell r="E191">
            <v>536.424810095</v>
          </cell>
          <cell r="U191" t="e">
            <v>#N/A</v>
          </cell>
          <cell r="V191" t="e">
            <v>#N/A</v>
          </cell>
        </row>
        <row r="192">
          <cell r="C192">
            <v>63.989529926329901</v>
          </cell>
          <cell r="E192">
            <v>422.39192837175602</v>
          </cell>
          <cell r="U192" t="e">
            <v>#N/A</v>
          </cell>
          <cell r="V192" t="e">
            <v>#N/A</v>
          </cell>
        </row>
        <row r="193">
          <cell r="C193">
            <v>72.751219226047397</v>
          </cell>
          <cell r="E193">
            <v>444.64475446073794</v>
          </cell>
          <cell r="U193" t="e">
            <v>#N/A</v>
          </cell>
          <cell r="V193" t="e">
            <v>#N/A</v>
          </cell>
        </row>
        <row r="194">
          <cell r="C194">
            <v>80.145034035667805</v>
          </cell>
          <cell r="E194">
            <v>413.83735264670702</v>
          </cell>
          <cell r="U194" t="e">
            <v>#N/A</v>
          </cell>
          <cell r="V194" t="e">
            <v>#N/A</v>
          </cell>
        </row>
        <row r="195">
          <cell r="C195">
            <v>39.992326991632602</v>
          </cell>
          <cell r="E195">
            <v>350.62307968263798</v>
          </cell>
          <cell r="U195" t="e">
            <v>#N/A</v>
          </cell>
          <cell r="V195" t="e">
            <v>#N/A</v>
          </cell>
        </row>
        <row r="196">
          <cell r="C196">
            <v>73.721096832305193</v>
          </cell>
          <cell r="E196">
            <v>403.61517459022798</v>
          </cell>
          <cell r="U196" t="e">
            <v>#N/A</v>
          </cell>
          <cell r="V196" t="e">
            <v>#N/A</v>
          </cell>
        </row>
        <row r="197">
          <cell r="C197">
            <v>92.102133650332703</v>
          </cell>
          <cell r="E197">
            <v>459.57937352445799</v>
          </cell>
          <cell r="U197" t="e">
            <v>#N/A</v>
          </cell>
          <cell r="V197" t="e">
            <v>#N/A</v>
          </cell>
        </row>
        <row r="198">
          <cell r="C198">
            <v>130.14176527969499</v>
          </cell>
          <cell r="E198">
            <v>490.87743910311997</v>
          </cell>
          <cell r="U198" t="e">
            <v>#N/A</v>
          </cell>
          <cell r="V198" t="e">
            <v>#N/A</v>
          </cell>
        </row>
        <row r="199">
          <cell r="C199">
            <v>56.509830923750997</v>
          </cell>
          <cell r="E199">
            <v>422.05628113423302</v>
          </cell>
          <cell r="U199" t="e">
            <v>#N/A</v>
          </cell>
          <cell r="V199" t="e">
            <v>#N/A</v>
          </cell>
        </row>
        <row r="200">
          <cell r="C200">
            <v>162.34025152400099</v>
          </cell>
          <cell r="E200">
            <v>508.53303069947998</v>
          </cell>
          <cell r="U200" t="e">
            <v>#N/A</v>
          </cell>
          <cell r="V200" t="e">
            <v>#N/A</v>
          </cell>
        </row>
        <row r="201">
          <cell r="C201">
            <v>63.876357376575498</v>
          </cell>
          <cell r="E201">
            <v>400.83239761309699</v>
          </cell>
          <cell r="U201" t="e">
            <v>#N/A</v>
          </cell>
          <cell r="V201" t="e">
            <v>#N/A</v>
          </cell>
        </row>
        <row r="202">
          <cell r="C202">
            <v>47.671058895066402</v>
          </cell>
          <cell r="E202">
            <v>386.482285039705</v>
          </cell>
          <cell r="U202" t="e">
            <v>#N/A</v>
          </cell>
          <cell r="V202" t="e">
            <v>#N/A</v>
          </cell>
        </row>
        <row r="203">
          <cell r="C203">
            <v>51.250994838774197</v>
          </cell>
          <cell r="E203">
            <v>373.17546349548797</v>
          </cell>
          <cell r="U203" t="e">
            <v>#N/A</v>
          </cell>
          <cell r="V203" t="e">
            <v>#N/A</v>
          </cell>
        </row>
        <row r="204">
          <cell r="C204">
            <v>66.874869940802498</v>
          </cell>
          <cell r="E204">
            <v>412.50281194391397</v>
          </cell>
          <cell r="U204" t="e">
            <v>#N/A</v>
          </cell>
          <cell r="V204" t="e">
            <v>#N/A</v>
          </cell>
        </row>
        <row r="205">
          <cell r="C205">
            <v>93.812044505029903</v>
          </cell>
          <cell r="E205">
            <v>434.058836252807</v>
          </cell>
          <cell r="U205" t="e">
            <v>#N/A</v>
          </cell>
          <cell r="V205" t="e">
            <v>#N/A</v>
          </cell>
        </row>
        <row r="206">
          <cell r="C206">
            <v>60.5071295332164</v>
          </cell>
          <cell r="E206">
            <v>429.68465383370102</v>
          </cell>
          <cell r="U206" t="e">
            <v>#N/A</v>
          </cell>
          <cell r="V206" t="e">
            <v>#N/A</v>
          </cell>
        </row>
        <row r="207">
          <cell r="C207">
            <v>67.072458546608701</v>
          </cell>
          <cell r="E207">
            <v>425.45278976132698</v>
          </cell>
          <cell r="U207" t="e">
            <v>#N/A</v>
          </cell>
          <cell r="V207" t="e">
            <v>#N/A</v>
          </cell>
        </row>
        <row r="208">
          <cell r="C208">
            <v>68.508664267137604</v>
          </cell>
          <cell r="E208">
            <v>418.25721654353902</v>
          </cell>
          <cell r="U208" t="e">
            <v>#N/A</v>
          </cell>
          <cell r="V208" t="e">
            <v>#N/A</v>
          </cell>
        </row>
        <row r="209">
          <cell r="C209">
            <v>152.78273111209299</v>
          </cell>
          <cell r="E209">
            <v>527.115407126523</v>
          </cell>
          <cell r="U209" t="e">
            <v>#N/A</v>
          </cell>
          <cell r="V209" t="e">
            <v>#N/A</v>
          </cell>
        </row>
        <row r="210">
          <cell r="C210">
            <v>60.931125078350298</v>
          </cell>
          <cell r="E210">
            <v>392.43634014408497</v>
          </cell>
          <cell r="U210" t="e">
            <v>#N/A</v>
          </cell>
          <cell r="V210" t="e">
            <v>#N/A</v>
          </cell>
        </row>
        <row r="211">
          <cell r="C211">
            <v>178.21607331745301</v>
          </cell>
          <cell r="E211">
            <v>521.00904373729998</v>
          </cell>
          <cell r="U211" t="e">
            <v>#N/A</v>
          </cell>
          <cell r="V211" t="e">
            <v>#N/A</v>
          </cell>
        </row>
        <row r="212">
          <cell r="C212">
            <v>214.89947678521301</v>
          </cell>
          <cell r="E212">
            <v>533.683511442856</v>
          </cell>
          <cell r="U212" t="e">
            <v>#N/A</v>
          </cell>
          <cell r="V212" t="e">
            <v>#N/A</v>
          </cell>
        </row>
        <row r="213">
          <cell r="C213">
            <v>76.9736297708005</v>
          </cell>
          <cell r="E213">
            <v>435.00132533069996</v>
          </cell>
          <cell r="U213" t="e">
            <v>#N/A</v>
          </cell>
          <cell r="V213" t="e">
            <v>#N/A</v>
          </cell>
        </row>
        <row r="214">
          <cell r="C214">
            <v>133.67889740504299</v>
          </cell>
          <cell r="E214">
            <v>493.75598378511802</v>
          </cell>
          <cell r="U214" t="e">
            <v>#N/A</v>
          </cell>
          <cell r="V214" t="e">
            <v>#N/A</v>
          </cell>
        </row>
        <row r="215">
          <cell r="C215">
            <v>192.31144597753899</v>
          </cell>
          <cell r="E215">
            <v>514.14915054400399</v>
          </cell>
          <cell r="U215" t="e">
            <v>#N/A</v>
          </cell>
          <cell r="V215" t="e">
            <v>#N/A</v>
          </cell>
        </row>
        <row r="216">
          <cell r="C216">
            <v>162.99361691810199</v>
          </cell>
          <cell r="E216">
            <v>514.14108119787295</v>
          </cell>
          <cell r="U216" t="e">
            <v>#N/A</v>
          </cell>
          <cell r="V216" t="e">
            <v>#N/A</v>
          </cell>
        </row>
        <row r="217">
          <cell r="C217">
            <v>118.194386111572</v>
          </cell>
          <cell r="E217">
            <v>447.45077242506903</v>
          </cell>
          <cell r="U217" t="e">
            <v>#N/A</v>
          </cell>
          <cell r="V217" t="e">
            <v>#N/A</v>
          </cell>
        </row>
        <row r="218">
          <cell r="C218">
            <v>107.62862244620899</v>
          </cell>
          <cell r="E218">
            <v>410.35686417979502</v>
          </cell>
          <cell r="U218" t="e">
            <v>#N/A</v>
          </cell>
          <cell r="V218" t="e">
            <v>#N/A</v>
          </cell>
        </row>
        <row r="219">
          <cell r="C219">
            <v>215.255039539188</v>
          </cell>
          <cell r="E219">
            <v>512.74390737617807</v>
          </cell>
          <cell r="U219" t="e">
            <v>#N/A</v>
          </cell>
          <cell r="V219" t="e">
            <v>#N/A</v>
          </cell>
        </row>
        <row r="220">
          <cell r="C220">
            <v>139.47275521233701</v>
          </cell>
          <cell r="E220">
            <v>482.92396944876396</v>
          </cell>
          <cell r="U220" t="e">
            <v>#N/A</v>
          </cell>
          <cell r="V220" t="e">
            <v>#N/A</v>
          </cell>
        </row>
        <row r="221">
          <cell r="C221">
            <v>197.651571296155</v>
          </cell>
          <cell r="E221">
            <v>511.53600961649704</v>
          </cell>
          <cell r="U221" t="e">
            <v>#N/A</v>
          </cell>
          <cell r="V221" t="e">
            <v>#N/A</v>
          </cell>
        </row>
        <row r="222">
          <cell r="C222">
            <v>76.042474461719394</v>
          </cell>
          <cell r="E222">
            <v>448.76949163334598</v>
          </cell>
          <cell r="U222" t="e">
            <v>#N/A</v>
          </cell>
          <cell r="V222" t="e">
            <v>#N/A</v>
          </cell>
        </row>
        <row r="223">
          <cell r="C223">
            <v>42.0071085728705</v>
          </cell>
          <cell r="E223">
            <v>361.29347105735303</v>
          </cell>
          <cell r="U223" t="e">
            <v>#N/A</v>
          </cell>
          <cell r="V223" t="e">
            <v>#N/A</v>
          </cell>
        </row>
        <row r="224">
          <cell r="C224">
            <v>196.54078961350001</v>
          </cell>
          <cell r="E224">
            <v>555.24546496826395</v>
          </cell>
          <cell r="U224" t="e">
            <v>#N/A</v>
          </cell>
          <cell r="V224" t="e">
            <v>#N/A</v>
          </cell>
        </row>
        <row r="225">
          <cell r="C225">
            <v>25.855101626366402</v>
          </cell>
          <cell r="E225">
            <v>332.00105572052496</v>
          </cell>
          <cell r="U225" t="e">
            <v>#N/A</v>
          </cell>
          <cell r="V225" t="e">
            <v>#N/A</v>
          </cell>
        </row>
        <row r="226">
          <cell r="C226">
            <v>82.543851090595098</v>
          </cell>
          <cell r="E226">
            <v>473.95109101467597</v>
          </cell>
          <cell r="U226" t="e">
            <v>#N/A</v>
          </cell>
          <cell r="V226" t="e">
            <v>#N/A</v>
          </cell>
        </row>
        <row r="227">
          <cell r="C227">
            <v>50.947038577869499</v>
          </cell>
          <cell r="E227">
            <v>411.40695413309601</v>
          </cell>
          <cell r="U227" t="e">
            <v>#N/A</v>
          </cell>
          <cell r="V227" t="e">
            <v>#N/A</v>
          </cell>
        </row>
        <row r="228">
          <cell r="C228">
            <v>205.225680703297</v>
          </cell>
          <cell r="E228">
            <v>540.71389712242706</v>
          </cell>
          <cell r="U228" t="e">
            <v>#N/A</v>
          </cell>
          <cell r="V228" t="e">
            <v>#N/A</v>
          </cell>
        </row>
        <row r="229">
          <cell r="C229">
            <v>145.65686092711999</v>
          </cell>
          <cell r="E229">
            <v>485.97180816859901</v>
          </cell>
          <cell r="U229" t="e">
            <v>#N/A</v>
          </cell>
          <cell r="V229" t="e">
            <v>#N/A</v>
          </cell>
        </row>
        <row r="230">
          <cell r="C230">
            <v>137.96750854700801</v>
          </cell>
          <cell r="E230">
            <v>483.79195163875704</v>
          </cell>
          <cell r="U230" t="e">
            <v>#N/A</v>
          </cell>
          <cell r="V230" t="e">
            <v>#N/A</v>
          </cell>
        </row>
        <row r="231">
          <cell r="C231">
            <v>72.168620750307994</v>
          </cell>
          <cell r="E231">
            <v>425.86033311367601</v>
          </cell>
          <cell r="U231" t="e">
            <v>#N/A</v>
          </cell>
          <cell r="V231" t="e">
            <v>#N/A</v>
          </cell>
        </row>
        <row r="232">
          <cell r="C232">
            <v>39.584433268755703</v>
          </cell>
          <cell r="E232">
            <v>344.83385857185101</v>
          </cell>
          <cell r="U232" t="e">
            <v>#N/A</v>
          </cell>
          <cell r="V232" t="e">
            <v>#N/A</v>
          </cell>
        </row>
        <row r="233">
          <cell r="C233">
            <v>58.061146344989503</v>
          </cell>
          <cell r="E233">
            <v>400.333875014066</v>
          </cell>
          <cell r="U233" t="e">
            <v>#N/A</v>
          </cell>
          <cell r="V233" t="e">
            <v>#N/A</v>
          </cell>
        </row>
        <row r="234">
          <cell r="C234">
            <v>28.2376242615283</v>
          </cell>
          <cell r="E234">
            <v>310.20082300642099</v>
          </cell>
          <cell r="U234" t="e">
            <v>#N/A</v>
          </cell>
          <cell r="V234" t="e">
            <v>#N/A</v>
          </cell>
        </row>
        <row r="235">
          <cell r="C235">
            <v>108.372417818755</v>
          </cell>
          <cell r="E235">
            <v>446.69115825028399</v>
          </cell>
          <cell r="U235" t="e">
            <v>#N/A</v>
          </cell>
          <cell r="V235" t="e">
            <v>#N/A</v>
          </cell>
        </row>
        <row r="236">
          <cell r="C236">
            <v>187.24971486255501</v>
          </cell>
          <cell r="E236">
            <v>504.30537571710602</v>
          </cell>
          <cell r="U236" t="e">
            <v>#N/A</v>
          </cell>
          <cell r="V236" t="e">
            <v>#N/A</v>
          </cell>
        </row>
        <row r="237">
          <cell r="C237">
            <v>150.821772897616</v>
          </cell>
          <cell r="E237">
            <v>496.02427745272695</v>
          </cell>
          <cell r="U237" t="e">
            <v>#N/A</v>
          </cell>
          <cell r="V237" t="e">
            <v>#N/A</v>
          </cell>
        </row>
        <row r="238">
          <cell r="C238">
            <v>204.700807463378</v>
          </cell>
          <cell r="E238">
            <v>533.60065935435</v>
          </cell>
          <cell r="U238" t="e">
            <v>#N/A</v>
          </cell>
          <cell r="V238" t="e">
            <v>#N/A</v>
          </cell>
        </row>
        <row r="239">
          <cell r="C239">
            <v>20.122005911544001</v>
          </cell>
          <cell r="E239">
            <v>289.95946631092602</v>
          </cell>
          <cell r="U239" t="e">
            <v>#N/A</v>
          </cell>
          <cell r="V239" t="e">
            <v>#N/A</v>
          </cell>
        </row>
        <row r="240">
          <cell r="C240">
            <v>215.603026682511</v>
          </cell>
          <cell r="E240">
            <v>558.56191387911599</v>
          </cell>
          <cell r="U240" t="e">
            <v>#N/A</v>
          </cell>
          <cell r="V240" t="e">
            <v>#N/A</v>
          </cell>
        </row>
        <row r="241">
          <cell r="C241">
            <v>135.97986873239299</v>
          </cell>
          <cell r="E241">
            <v>487.04247560825405</v>
          </cell>
          <cell r="U241" t="e">
            <v>#N/A</v>
          </cell>
          <cell r="V241" t="e">
            <v>#N/A</v>
          </cell>
        </row>
        <row r="242">
          <cell r="C242">
            <v>31.263096006587102</v>
          </cell>
          <cell r="E242">
            <v>356.94606252963598</v>
          </cell>
          <cell r="U242" t="e">
            <v>#N/A</v>
          </cell>
          <cell r="V242" t="e">
            <v>#N/A</v>
          </cell>
        </row>
        <row r="243">
          <cell r="C243">
            <v>219.408254632726</v>
          </cell>
          <cell r="E243">
            <v>541.85779815625699</v>
          </cell>
          <cell r="U243" t="e">
            <v>#N/A</v>
          </cell>
          <cell r="V243" t="e">
            <v>#N/A</v>
          </cell>
        </row>
        <row r="244">
          <cell r="C244">
            <v>218.92399273812799</v>
          </cell>
          <cell r="E244">
            <v>555.16787649059506</v>
          </cell>
          <cell r="U244" t="e">
            <v>#N/A</v>
          </cell>
          <cell r="V244" t="e">
            <v>#N/A</v>
          </cell>
        </row>
        <row r="245">
          <cell r="C245">
            <v>38.306345678865902</v>
          </cell>
          <cell r="E245">
            <v>331.24635405821203</v>
          </cell>
          <cell r="U245" t="e">
            <v>#N/A</v>
          </cell>
          <cell r="V245" t="e">
            <v>#N/A</v>
          </cell>
        </row>
        <row r="246">
          <cell r="C246">
            <v>55.289196716621497</v>
          </cell>
          <cell r="E246">
            <v>420.33168828639799</v>
          </cell>
          <cell r="U246" t="e">
            <v>#N/A</v>
          </cell>
          <cell r="V246" t="e">
            <v>#N/A</v>
          </cell>
        </row>
        <row r="247">
          <cell r="C247">
            <v>160.52137909457099</v>
          </cell>
          <cell r="E247">
            <v>509.25381579871299</v>
          </cell>
          <cell r="U247" t="e">
            <v>#N/A</v>
          </cell>
          <cell r="V247" t="e">
            <v>#N/A</v>
          </cell>
        </row>
        <row r="248">
          <cell r="C248">
            <v>120.15623033978</v>
          </cell>
          <cell r="E248">
            <v>458.271261133515</v>
          </cell>
          <cell r="U248" t="e">
            <v>#N/A</v>
          </cell>
          <cell r="V248" t="e">
            <v>#N/A</v>
          </cell>
        </row>
        <row r="249">
          <cell r="C249">
            <v>58.267557835206397</v>
          </cell>
          <cell r="E249">
            <v>403.45920461782202</v>
          </cell>
          <cell r="U249" t="e">
            <v>#N/A</v>
          </cell>
          <cell r="V249" t="e">
            <v>#N/A</v>
          </cell>
        </row>
        <row r="250">
          <cell r="C250">
            <v>146.349078211933</v>
          </cell>
          <cell r="E250">
            <v>513.27912197450098</v>
          </cell>
          <cell r="U250" t="e">
            <v>#N/A</v>
          </cell>
          <cell r="V250" t="e">
            <v>#N/A</v>
          </cell>
        </row>
        <row r="251">
          <cell r="C251">
            <v>162.106564855203</v>
          </cell>
          <cell r="E251">
            <v>501.82196315118097</v>
          </cell>
          <cell r="U251" t="e">
            <v>#N/A</v>
          </cell>
          <cell r="V251" t="e">
            <v>#N/A</v>
          </cell>
        </row>
        <row r="252">
          <cell r="C252">
            <v>133.41775245964499</v>
          </cell>
          <cell r="E252">
            <v>486.06255129614402</v>
          </cell>
          <cell r="U252" t="e">
            <v>#N/A</v>
          </cell>
          <cell r="V252" t="e">
            <v>#N/A</v>
          </cell>
        </row>
        <row r="253">
          <cell r="C253">
            <v>108.35056936368299</v>
          </cell>
          <cell r="E253">
            <v>476.33845907614904</v>
          </cell>
          <cell r="U253" t="e">
            <v>#N/A</v>
          </cell>
          <cell r="V253" t="e">
            <v>#N/A</v>
          </cell>
        </row>
        <row r="254">
          <cell r="C254">
            <v>150.58621142990901</v>
          </cell>
          <cell r="E254">
            <v>518.49163388794102</v>
          </cell>
          <cell r="U254" t="e">
            <v>#N/A</v>
          </cell>
          <cell r="V254" t="e">
            <v>#N/A</v>
          </cell>
        </row>
        <row r="255">
          <cell r="C255">
            <v>34.914707047864802</v>
          </cell>
          <cell r="E255">
            <v>348.28501250920499</v>
          </cell>
          <cell r="U255" t="e">
            <v>#N/A</v>
          </cell>
          <cell r="V255" t="e">
            <v>#N/A</v>
          </cell>
        </row>
        <row r="256">
          <cell r="C256">
            <v>140.65298869274599</v>
          </cell>
          <cell r="E256">
            <v>499.28731181243501</v>
          </cell>
          <cell r="U256" t="e">
            <v>#N/A</v>
          </cell>
          <cell r="V256" t="e">
            <v>#N/A</v>
          </cell>
        </row>
        <row r="257">
          <cell r="C257">
            <v>154.27705606445701</v>
          </cell>
          <cell r="E257">
            <v>514.24587929842301</v>
          </cell>
          <cell r="U257" t="e">
            <v>#N/A</v>
          </cell>
          <cell r="V257" t="e">
            <v>#N/A</v>
          </cell>
        </row>
        <row r="258">
          <cell r="C258">
            <v>66.989635191857801</v>
          </cell>
          <cell r="E258">
            <v>421.94075785671799</v>
          </cell>
          <cell r="U258" t="e">
            <v>#N/A</v>
          </cell>
          <cell r="V258" t="e">
            <v>#N/A</v>
          </cell>
        </row>
        <row r="259">
          <cell r="C259">
            <v>178.40541440993499</v>
          </cell>
          <cell r="E259">
            <v>532.12076591512607</v>
          </cell>
          <cell r="U259" t="e">
            <v>#N/A</v>
          </cell>
          <cell r="V259" t="e">
            <v>#N/A</v>
          </cell>
        </row>
        <row r="260">
          <cell r="C260">
            <v>135.679602278396</v>
          </cell>
          <cell r="E260">
            <v>500.72420105264098</v>
          </cell>
          <cell r="U260" t="e">
            <v>#N/A</v>
          </cell>
          <cell r="V260" t="e">
            <v>#N/A</v>
          </cell>
        </row>
        <row r="261">
          <cell r="C261">
            <v>34.513785718008897</v>
          </cell>
          <cell r="E261">
            <v>384.148394557438</v>
          </cell>
          <cell r="U261" t="e">
            <v>#N/A</v>
          </cell>
          <cell r="V261" t="e">
            <v>#N/A</v>
          </cell>
        </row>
        <row r="262">
          <cell r="C262">
            <v>31.0139159020036</v>
          </cell>
          <cell r="E262">
            <v>338.26219343355399</v>
          </cell>
          <cell r="U262" t="e">
            <v>#N/A</v>
          </cell>
          <cell r="V262" t="e">
            <v>#N/A</v>
          </cell>
        </row>
        <row r="263">
          <cell r="C263">
            <v>198.12057430855899</v>
          </cell>
          <cell r="E263">
            <v>544.66735496901606</v>
          </cell>
          <cell r="U263" t="e">
            <v>#N/A</v>
          </cell>
          <cell r="V263" t="e">
            <v>#N/A</v>
          </cell>
        </row>
        <row r="264">
          <cell r="C264">
            <v>214.558018632233</v>
          </cell>
          <cell r="E264">
            <v>560.76235350508705</v>
          </cell>
          <cell r="U264" t="e">
            <v>#N/A</v>
          </cell>
          <cell r="V264" t="e">
            <v>#N/A</v>
          </cell>
        </row>
        <row r="265">
          <cell r="C265">
            <v>69.701300170272603</v>
          </cell>
          <cell r="E265">
            <v>417.665266158088</v>
          </cell>
          <cell r="U265" t="e">
            <v>#N/A</v>
          </cell>
          <cell r="V265" t="e">
            <v>#N/A</v>
          </cell>
        </row>
        <row r="266">
          <cell r="C266">
            <v>125.600492376834</v>
          </cell>
          <cell r="E266">
            <v>481.98932724624206</v>
          </cell>
          <cell r="U266" t="e">
            <v>#N/A</v>
          </cell>
          <cell r="V266" t="e">
            <v>#N/A</v>
          </cell>
        </row>
        <row r="267">
          <cell r="C267">
            <v>171.515989145264</v>
          </cell>
          <cell r="E267">
            <v>448.86998272249002</v>
          </cell>
          <cell r="U267" t="e">
            <v>#N/A</v>
          </cell>
          <cell r="V267" t="e">
            <v>#N/A</v>
          </cell>
        </row>
        <row r="268">
          <cell r="C268">
            <v>149.60379603318901</v>
          </cell>
          <cell r="E268">
            <v>509.84066753022302</v>
          </cell>
          <cell r="U268" t="e">
            <v>#N/A</v>
          </cell>
          <cell r="V268" t="e">
            <v>#N/A</v>
          </cell>
        </row>
        <row r="269">
          <cell r="C269">
            <v>54.532494377344797</v>
          </cell>
          <cell r="E269">
            <v>394.37374913065497</v>
          </cell>
          <cell r="U269" t="e">
            <v>#N/A</v>
          </cell>
          <cell r="V269" t="e">
            <v>#N/A</v>
          </cell>
        </row>
        <row r="270">
          <cell r="C270">
            <v>150.600895127282</v>
          </cell>
          <cell r="E270">
            <v>482.44414527236199</v>
          </cell>
          <cell r="U270" t="e">
            <v>#N/A</v>
          </cell>
          <cell r="V270" t="e">
            <v>#N/A</v>
          </cell>
        </row>
        <row r="271">
          <cell r="C271">
            <v>206.495202826336</v>
          </cell>
          <cell r="E271">
            <v>527.86472500130094</v>
          </cell>
          <cell r="U271" t="e">
            <v>#N/A</v>
          </cell>
          <cell r="V271" t="e">
            <v>#N/A</v>
          </cell>
        </row>
        <row r="272">
          <cell r="C272">
            <v>20.4108142573386</v>
          </cell>
          <cell r="E272">
            <v>288.23731801357701</v>
          </cell>
          <cell r="U272" t="e">
            <v>#N/A</v>
          </cell>
          <cell r="V272" t="e">
            <v>#N/A</v>
          </cell>
        </row>
        <row r="273">
          <cell r="C273">
            <v>78.364455634728102</v>
          </cell>
          <cell r="E273">
            <v>453.86617734074599</v>
          </cell>
          <cell r="U273" t="e">
            <v>#N/A</v>
          </cell>
          <cell r="V273" t="e">
            <v>#N/A</v>
          </cell>
        </row>
        <row r="274">
          <cell r="C274">
            <v>125.052880756557</v>
          </cell>
          <cell r="E274">
            <v>463.92732860481198</v>
          </cell>
          <cell r="U274" t="e">
            <v>#N/A</v>
          </cell>
          <cell r="V274" t="e">
            <v>#N/A</v>
          </cell>
        </row>
        <row r="275">
          <cell r="C275">
            <v>216.36261044070099</v>
          </cell>
          <cell r="E275">
            <v>499.89525225170104</v>
          </cell>
          <cell r="U275" t="e">
            <v>#N/A</v>
          </cell>
          <cell r="V275" t="e">
            <v>#N/A</v>
          </cell>
        </row>
        <row r="276">
          <cell r="C276">
            <v>155.022582206875</v>
          </cell>
          <cell r="E276">
            <v>530.34803933947001</v>
          </cell>
          <cell r="U276" t="e">
            <v>#N/A</v>
          </cell>
          <cell r="V276" t="e">
            <v>#N/A</v>
          </cell>
        </row>
        <row r="277">
          <cell r="C277">
            <v>207.83351252786801</v>
          </cell>
          <cell r="E277">
            <v>533.26568190651994</v>
          </cell>
          <cell r="U277" t="e">
            <v>#N/A</v>
          </cell>
          <cell r="V277" t="e">
            <v>#N/A</v>
          </cell>
        </row>
        <row r="278">
          <cell r="C278">
            <v>194.474534904584</v>
          </cell>
          <cell r="E278">
            <v>524.79507455421697</v>
          </cell>
          <cell r="U278" t="e">
            <v>#N/A</v>
          </cell>
          <cell r="V278" t="e">
            <v>#N/A</v>
          </cell>
        </row>
        <row r="279">
          <cell r="C279">
            <v>62.673362372443101</v>
          </cell>
          <cell r="E279">
            <v>421.94447898893202</v>
          </cell>
          <cell r="U279" t="e">
            <v>#N/A</v>
          </cell>
          <cell r="V279" t="e">
            <v>#N/A</v>
          </cell>
        </row>
        <row r="280">
          <cell r="C280">
            <v>203.329570665956</v>
          </cell>
          <cell r="E280">
            <v>519.67788433772296</v>
          </cell>
          <cell r="U280" t="e">
            <v>#N/A</v>
          </cell>
          <cell r="V280" t="e">
            <v>#N/A</v>
          </cell>
        </row>
        <row r="281">
          <cell r="C281">
            <v>218.164315568283</v>
          </cell>
          <cell r="E281">
            <v>521.67345223187704</v>
          </cell>
          <cell r="U281" t="e">
            <v>#N/A</v>
          </cell>
          <cell r="V281" t="e">
            <v>#N/A</v>
          </cell>
        </row>
        <row r="282">
          <cell r="C282">
            <v>151.00123214535401</v>
          </cell>
          <cell r="E282">
            <v>493.53438639374201</v>
          </cell>
          <cell r="U282" t="e">
            <v>#N/A</v>
          </cell>
          <cell r="V282" t="e">
            <v>#N/A</v>
          </cell>
        </row>
        <row r="283">
          <cell r="C283">
            <v>218.045945959166</v>
          </cell>
          <cell r="E283">
            <v>538.54934415068203</v>
          </cell>
          <cell r="U283" t="e">
            <v>#N/A</v>
          </cell>
          <cell r="V283" t="e">
            <v>#N/A</v>
          </cell>
        </row>
        <row r="284">
          <cell r="C284">
            <v>57.613186286762399</v>
          </cell>
          <cell r="E284">
            <v>409.000388942391</v>
          </cell>
          <cell r="U284" t="e">
            <v>#N/A</v>
          </cell>
          <cell r="V284" t="e">
            <v>#N/A</v>
          </cell>
        </row>
        <row r="285">
          <cell r="C285">
            <v>41.269876137375803</v>
          </cell>
          <cell r="E285">
            <v>343.50029131307798</v>
          </cell>
          <cell r="U285" t="e">
            <v>#N/A</v>
          </cell>
          <cell r="V285" t="e">
            <v>#N/A</v>
          </cell>
        </row>
        <row r="286">
          <cell r="C286">
            <v>69.431427847593994</v>
          </cell>
          <cell r="E286">
            <v>420.55852153281796</v>
          </cell>
          <cell r="U286" t="e">
            <v>#N/A</v>
          </cell>
          <cell r="V286" t="e">
            <v>#N/A</v>
          </cell>
        </row>
        <row r="287">
          <cell r="C287">
            <v>128.68333354592301</v>
          </cell>
          <cell r="E287">
            <v>489.88574237378702</v>
          </cell>
          <cell r="U287" t="e">
            <v>#N/A</v>
          </cell>
          <cell r="V287" t="e">
            <v>#N/A</v>
          </cell>
        </row>
        <row r="288">
          <cell r="C288">
            <v>70.5494080483913</v>
          </cell>
          <cell r="E288">
            <v>399.44083925880398</v>
          </cell>
          <cell r="U288" t="e">
            <v>#N/A</v>
          </cell>
          <cell r="V288" t="e">
            <v>#N/A</v>
          </cell>
        </row>
        <row r="289">
          <cell r="C289">
            <v>163.49961178377299</v>
          </cell>
          <cell r="E289">
            <v>504.80622572439199</v>
          </cell>
          <cell r="U289" t="e">
            <v>#N/A</v>
          </cell>
          <cell r="V289" t="e">
            <v>#N/A</v>
          </cell>
        </row>
        <row r="290">
          <cell r="C290">
            <v>194.97767880558999</v>
          </cell>
          <cell r="E290">
            <v>541.79950193058107</v>
          </cell>
          <cell r="U290" t="e">
            <v>#N/A</v>
          </cell>
          <cell r="V290" t="e">
            <v>#N/A</v>
          </cell>
        </row>
        <row r="291">
          <cell r="C291">
            <v>181.47861634381101</v>
          </cell>
          <cell r="E291">
            <v>510.23781745304899</v>
          </cell>
          <cell r="U291" t="e">
            <v>#N/A</v>
          </cell>
          <cell r="V291" t="e">
            <v>#N/A</v>
          </cell>
        </row>
        <row r="292">
          <cell r="C292">
            <v>154.43403858691499</v>
          </cell>
          <cell r="E292">
            <v>479.373870420316</v>
          </cell>
          <cell r="U292" t="e">
            <v>#N/A</v>
          </cell>
          <cell r="V292" t="e">
            <v>#N/A</v>
          </cell>
        </row>
        <row r="293">
          <cell r="C293">
            <v>171.75140039063999</v>
          </cell>
          <cell r="E293">
            <v>543.71814179895705</v>
          </cell>
          <cell r="U293" t="e">
            <v>#N/A</v>
          </cell>
          <cell r="V293" t="e">
            <v>#N/A</v>
          </cell>
        </row>
        <row r="294">
          <cell r="C294">
            <v>212.616566549987</v>
          </cell>
          <cell r="E294">
            <v>555.14138125434999</v>
          </cell>
          <cell r="U294" t="e">
            <v>#N/A</v>
          </cell>
          <cell r="V294" t="e">
            <v>#N/A</v>
          </cell>
        </row>
        <row r="295">
          <cell r="C295">
            <v>115.170156937093</v>
          </cell>
          <cell r="E295">
            <v>483.404202210569</v>
          </cell>
          <cell r="U295" t="e">
            <v>#N/A</v>
          </cell>
          <cell r="V295" t="e">
            <v>#N/A</v>
          </cell>
        </row>
        <row r="296">
          <cell r="C296">
            <v>187.43880719877799</v>
          </cell>
          <cell r="E296">
            <v>519.04613867357295</v>
          </cell>
          <cell r="U296" t="e">
            <v>#N/A</v>
          </cell>
          <cell r="V296" t="e">
            <v>#N/A</v>
          </cell>
        </row>
        <row r="297">
          <cell r="C297">
            <v>123.454960044473</v>
          </cell>
          <cell r="E297">
            <v>467.78383653649604</v>
          </cell>
          <cell r="U297" t="e">
            <v>#N/A</v>
          </cell>
          <cell r="V297" t="e">
            <v>#N/A</v>
          </cell>
        </row>
        <row r="298">
          <cell r="C298">
            <v>128.70303628034901</v>
          </cell>
          <cell r="E298">
            <v>451.58661022277704</v>
          </cell>
          <cell r="U298" t="e">
            <v>#N/A</v>
          </cell>
          <cell r="V298" t="e">
            <v>#N/A</v>
          </cell>
        </row>
        <row r="299">
          <cell r="C299">
            <v>79.647755697369604</v>
          </cell>
          <cell r="E299">
            <v>437.32070733427497</v>
          </cell>
          <cell r="U299" t="e">
            <v>#N/A</v>
          </cell>
          <cell r="V299" t="e">
            <v>#N/A</v>
          </cell>
        </row>
        <row r="300">
          <cell r="C300">
            <v>151.640669843182</v>
          </cell>
          <cell r="E300">
            <v>518.48472325608498</v>
          </cell>
          <cell r="U300" t="e">
            <v>#N/A</v>
          </cell>
          <cell r="V300" t="e">
            <v>#N/A</v>
          </cell>
        </row>
        <row r="301">
          <cell r="C301">
            <v>207.89736344478999</v>
          </cell>
          <cell r="E301">
            <v>565.07578251589598</v>
          </cell>
          <cell r="U301" t="e">
            <v>#N/A</v>
          </cell>
          <cell r="V301" t="e">
            <v>#N/A</v>
          </cell>
        </row>
        <row r="302">
          <cell r="C302">
            <v>213.72419733554099</v>
          </cell>
          <cell r="E302">
            <v>542.27199558179007</v>
          </cell>
          <cell r="U302" t="e">
            <v>#N/A</v>
          </cell>
          <cell r="V302" t="e">
            <v>#N/A</v>
          </cell>
        </row>
        <row r="303">
          <cell r="C303">
            <v>185.492133516818</v>
          </cell>
          <cell r="E303">
            <v>557.67686398041997</v>
          </cell>
          <cell r="U303" t="e">
            <v>#N/A</v>
          </cell>
          <cell r="V303" t="e">
            <v>#N/A</v>
          </cell>
        </row>
        <row r="304">
          <cell r="C304">
            <v>62.790849041193702</v>
          </cell>
          <cell r="E304">
            <v>409.65200589825696</v>
          </cell>
          <cell r="U304" t="e">
            <v>#N/A</v>
          </cell>
          <cell r="V304" t="e">
            <v>#N/A</v>
          </cell>
        </row>
        <row r="305">
          <cell r="C305">
            <v>98.435299592092605</v>
          </cell>
          <cell r="E305">
            <v>467.024662091962</v>
          </cell>
          <cell r="U305" t="e">
            <v>#N/A</v>
          </cell>
          <cell r="V305" t="e">
            <v>#N/A</v>
          </cell>
        </row>
        <row r="306">
          <cell r="C306">
            <v>115.941896503791</v>
          </cell>
          <cell r="E306">
            <v>506.58264459924101</v>
          </cell>
          <cell r="U306" t="e">
            <v>#N/A</v>
          </cell>
          <cell r="V306" t="e">
            <v>#N/A</v>
          </cell>
        </row>
        <row r="307">
          <cell r="C307">
            <v>42.424050467088797</v>
          </cell>
          <cell r="E307">
            <v>393.63106402104199</v>
          </cell>
          <cell r="U307" t="e">
            <v>#N/A</v>
          </cell>
          <cell r="V307" t="e">
            <v>#N/A</v>
          </cell>
        </row>
        <row r="308">
          <cell r="C308">
            <v>86.788952751085205</v>
          </cell>
          <cell r="E308">
            <v>442.74723748314898</v>
          </cell>
          <cell r="U308" t="e">
            <v>#N/A</v>
          </cell>
          <cell r="V308" t="e">
            <v>#N/A</v>
          </cell>
        </row>
        <row r="309">
          <cell r="C309">
            <v>49.206339176744201</v>
          </cell>
          <cell r="E309">
            <v>360.47424227999295</v>
          </cell>
          <cell r="U309" t="e">
            <v>#N/A</v>
          </cell>
          <cell r="V309" t="e">
            <v>#N/A</v>
          </cell>
        </row>
        <row r="310">
          <cell r="C310">
            <v>203.46383362077199</v>
          </cell>
          <cell r="E310">
            <v>544.15813731597598</v>
          </cell>
          <cell r="U310" t="e">
            <v>#N/A</v>
          </cell>
          <cell r="V310" t="e">
            <v>#N/A</v>
          </cell>
        </row>
        <row r="311">
          <cell r="C311">
            <v>163.29177448525999</v>
          </cell>
          <cell r="E311">
            <v>506.98677051098605</v>
          </cell>
          <cell r="U311" t="e">
            <v>#N/A</v>
          </cell>
          <cell r="V311" t="e">
            <v>#N/A</v>
          </cell>
        </row>
        <row r="312">
          <cell r="C312">
            <v>174.26305639557501</v>
          </cell>
          <cell r="E312">
            <v>534.37014060596698</v>
          </cell>
          <cell r="U312" t="e">
            <v>#N/A</v>
          </cell>
          <cell r="V312" t="e">
            <v>#N/A</v>
          </cell>
        </row>
        <row r="313">
          <cell r="C313">
            <v>191.43127340823401</v>
          </cell>
          <cell r="E313">
            <v>521.14708726534002</v>
          </cell>
          <cell r="U313" t="e">
            <v>#N/A</v>
          </cell>
          <cell r="V313" t="e">
            <v>#N/A</v>
          </cell>
        </row>
        <row r="314">
          <cell r="C314">
            <v>67.356466297060294</v>
          </cell>
          <cell r="E314">
            <v>423.05707336874599</v>
          </cell>
          <cell r="U314" t="e">
            <v>#N/A</v>
          </cell>
          <cell r="V314" t="e">
            <v>#N/A</v>
          </cell>
        </row>
        <row r="315">
          <cell r="C315">
            <v>156.050230124965</v>
          </cell>
          <cell r="E315">
            <v>550.66907128861999</v>
          </cell>
          <cell r="U315" t="e">
            <v>#N/A</v>
          </cell>
          <cell r="V315" t="e">
            <v>#N/A</v>
          </cell>
        </row>
        <row r="316">
          <cell r="C316">
            <v>182.29050336405601</v>
          </cell>
          <cell r="E316">
            <v>519.20012851256206</v>
          </cell>
          <cell r="U316" t="e">
            <v>#N/A</v>
          </cell>
          <cell r="V316" t="e">
            <v>#N/A</v>
          </cell>
        </row>
        <row r="317">
          <cell r="C317">
            <v>78.019166300073294</v>
          </cell>
          <cell r="E317">
            <v>449.66817896055102</v>
          </cell>
          <cell r="U317" t="e">
            <v>#N/A</v>
          </cell>
          <cell r="V317" t="e">
            <v>#N/A</v>
          </cell>
        </row>
        <row r="318">
          <cell r="C318">
            <v>33.489894289523399</v>
          </cell>
          <cell r="E318">
            <v>366.73645455599797</v>
          </cell>
          <cell r="U318" t="e">
            <v>#N/A</v>
          </cell>
          <cell r="V318" t="e">
            <v>#N/A</v>
          </cell>
        </row>
        <row r="319">
          <cell r="C319">
            <v>162.49417250976001</v>
          </cell>
          <cell r="E319">
            <v>491.29442776133504</v>
          </cell>
          <cell r="U319" t="e">
            <v>#N/A</v>
          </cell>
          <cell r="V319" t="e">
            <v>#N/A</v>
          </cell>
        </row>
        <row r="320">
          <cell r="C320">
            <v>154.99226756393901</v>
          </cell>
          <cell r="E320">
            <v>500.23285945843202</v>
          </cell>
          <cell r="U320" t="e">
            <v>#N/A</v>
          </cell>
          <cell r="V320" t="e">
            <v>#N/A</v>
          </cell>
        </row>
        <row r="321">
          <cell r="C321">
            <v>161.95327148772799</v>
          </cell>
          <cell r="E321">
            <v>504.63300026412503</v>
          </cell>
          <cell r="U321" t="e">
            <v>#N/A</v>
          </cell>
          <cell r="V321" t="e">
            <v>#N/A</v>
          </cell>
        </row>
        <row r="322">
          <cell r="C322">
            <v>169.872490437701</v>
          </cell>
          <cell r="E322">
            <v>525.38579562379198</v>
          </cell>
          <cell r="U322" t="e">
            <v>#N/A</v>
          </cell>
          <cell r="V322" t="e">
            <v>#N/A</v>
          </cell>
        </row>
        <row r="323">
          <cell r="C323">
            <v>127.509945100173</v>
          </cell>
          <cell r="E323">
            <v>481.48640547295901</v>
          </cell>
          <cell r="U323" t="e">
            <v>#N/A</v>
          </cell>
          <cell r="V323" t="e">
            <v>#N/A</v>
          </cell>
        </row>
        <row r="324">
          <cell r="C324">
            <v>174.06643766909801</v>
          </cell>
          <cell r="E324">
            <v>468.95411128756103</v>
          </cell>
          <cell r="U324" t="e">
            <v>#N/A</v>
          </cell>
          <cell r="V324" t="e">
            <v>#N/A</v>
          </cell>
        </row>
        <row r="325">
          <cell r="C325">
            <v>170.34162662923299</v>
          </cell>
          <cell r="E325">
            <v>537.26790614061599</v>
          </cell>
          <cell r="U325" t="e">
            <v>#N/A</v>
          </cell>
          <cell r="V325" t="e">
            <v>#N/A</v>
          </cell>
        </row>
        <row r="326">
          <cell r="C326">
            <v>170.496508786455</v>
          </cell>
          <cell r="E326">
            <v>518.40889851459701</v>
          </cell>
          <cell r="U326" t="e">
            <v>#N/A</v>
          </cell>
          <cell r="V326" t="e">
            <v>#N/A</v>
          </cell>
        </row>
        <row r="327">
          <cell r="C327">
            <v>104.57053634338099</v>
          </cell>
          <cell r="E327">
            <v>456.13566895757003</v>
          </cell>
          <cell r="U327" t="e">
            <v>#N/A</v>
          </cell>
          <cell r="V327" t="e">
            <v>#N/A</v>
          </cell>
        </row>
        <row r="328">
          <cell r="C328">
            <v>202.59174246340999</v>
          </cell>
          <cell r="E328">
            <v>549.63803232254202</v>
          </cell>
          <cell r="U328" t="e">
            <v>#N/A</v>
          </cell>
          <cell r="V328" t="e">
            <v>#N/A</v>
          </cell>
        </row>
        <row r="329">
          <cell r="C329">
            <v>47.930209087207899</v>
          </cell>
          <cell r="E329">
            <v>405.66181588465201</v>
          </cell>
          <cell r="U329" t="e">
            <v>#N/A</v>
          </cell>
          <cell r="V329" t="e">
            <v>#N/A</v>
          </cell>
        </row>
        <row r="330">
          <cell r="C330">
            <v>125.83866126835299</v>
          </cell>
          <cell r="E330">
            <v>478.25043901406804</v>
          </cell>
          <cell r="U330" t="e">
            <v>#N/A</v>
          </cell>
          <cell r="V330" t="e">
            <v>#N/A</v>
          </cell>
        </row>
        <row r="331">
          <cell r="C331">
            <v>49.150625271722703</v>
          </cell>
          <cell r="E331">
            <v>367.35385643176602</v>
          </cell>
          <cell r="U331" t="e">
            <v>#N/A</v>
          </cell>
          <cell r="V331" t="e">
            <v>#N/A</v>
          </cell>
        </row>
        <row r="332">
          <cell r="C332">
            <v>157.63264981098499</v>
          </cell>
          <cell r="E332">
            <v>494.17644207775794</v>
          </cell>
          <cell r="U332" t="e">
            <v>#N/A</v>
          </cell>
          <cell r="V332" t="e">
            <v>#N/A</v>
          </cell>
        </row>
        <row r="333">
          <cell r="C333">
            <v>166.642982773483</v>
          </cell>
          <cell r="E333">
            <v>518.57502173504292</v>
          </cell>
          <cell r="U333" t="e">
            <v>#N/A</v>
          </cell>
          <cell r="V333" t="e">
            <v>#N/A</v>
          </cell>
        </row>
        <row r="334">
          <cell r="C334">
            <v>25.857341643422799</v>
          </cell>
          <cell r="E334">
            <v>342.59780016541998</v>
          </cell>
          <cell r="U334" t="e">
            <v>#N/A</v>
          </cell>
          <cell r="V334" t="e">
            <v>#N/A</v>
          </cell>
        </row>
        <row r="335">
          <cell r="C335">
            <v>34.042775565758298</v>
          </cell>
          <cell r="E335">
            <v>350.66128298492299</v>
          </cell>
          <cell r="U335" t="e">
            <v>#N/A</v>
          </cell>
          <cell r="V335" t="e">
            <v>#N/A</v>
          </cell>
        </row>
        <row r="336">
          <cell r="C336">
            <v>128.30921931192299</v>
          </cell>
          <cell r="E336">
            <v>491.20100774526099</v>
          </cell>
          <cell r="U336" t="e">
            <v>#N/A</v>
          </cell>
          <cell r="V336" t="e">
            <v>#N/A</v>
          </cell>
        </row>
        <row r="337">
          <cell r="C337">
            <v>38.763803411275099</v>
          </cell>
          <cell r="E337">
            <v>357.42906198627099</v>
          </cell>
          <cell r="U337" t="e">
            <v>#N/A</v>
          </cell>
          <cell r="V337" t="e">
            <v>#N/A</v>
          </cell>
        </row>
        <row r="338">
          <cell r="C338">
            <v>76.352129252627506</v>
          </cell>
          <cell r="E338">
            <v>457.32224019106098</v>
          </cell>
          <cell r="U338" t="e">
            <v>#N/A</v>
          </cell>
          <cell r="V338" t="e">
            <v>#N/A</v>
          </cell>
        </row>
        <row r="339">
          <cell r="C339">
            <v>108.271779334173</v>
          </cell>
          <cell r="E339">
            <v>478.08797567185798</v>
          </cell>
          <cell r="U339" t="e">
            <v>#N/A</v>
          </cell>
          <cell r="V339" t="e">
            <v>#N/A</v>
          </cell>
        </row>
        <row r="340">
          <cell r="C340">
            <v>119.315825523809</v>
          </cell>
          <cell r="E340">
            <v>475.676596037107</v>
          </cell>
          <cell r="U340" t="e">
            <v>#N/A</v>
          </cell>
          <cell r="V340" t="e">
            <v>#N/A</v>
          </cell>
        </row>
        <row r="341">
          <cell r="C341">
            <v>40.362881664186702</v>
          </cell>
          <cell r="E341">
            <v>388.47843422070599</v>
          </cell>
          <cell r="U341" t="e">
            <v>#N/A</v>
          </cell>
          <cell r="V341" t="e">
            <v>#N/A</v>
          </cell>
        </row>
        <row r="342">
          <cell r="C342">
            <v>133.583608949557</v>
          </cell>
          <cell r="E342">
            <v>467.13956215908803</v>
          </cell>
          <cell r="U342" t="e">
            <v>#N/A</v>
          </cell>
          <cell r="V342" t="e">
            <v>#N/A</v>
          </cell>
        </row>
        <row r="343">
          <cell r="C343">
            <v>70.253548938780995</v>
          </cell>
          <cell r="E343">
            <v>419.66367927113998</v>
          </cell>
          <cell r="U343" t="e">
            <v>#N/A</v>
          </cell>
          <cell r="V343" t="e">
            <v>#N/A</v>
          </cell>
        </row>
        <row r="344">
          <cell r="C344">
            <v>94.729677941650195</v>
          </cell>
          <cell r="E344">
            <v>414.54353217209297</v>
          </cell>
          <cell r="U344" t="e">
            <v>#N/A</v>
          </cell>
          <cell r="V344" t="e">
            <v>#N/A</v>
          </cell>
        </row>
        <row r="345">
          <cell r="C345">
            <v>69.435378471389399</v>
          </cell>
          <cell r="E345">
            <v>426.26370499110197</v>
          </cell>
          <cell r="U345" t="e">
            <v>#N/A</v>
          </cell>
          <cell r="V345" t="e">
            <v>#N/A</v>
          </cell>
        </row>
        <row r="346">
          <cell r="C346">
            <v>216.162165794522</v>
          </cell>
          <cell r="E346">
            <v>562.79545314148402</v>
          </cell>
          <cell r="U346" t="e">
            <v>#N/A</v>
          </cell>
          <cell r="V346" t="e">
            <v>#N/A</v>
          </cell>
        </row>
        <row r="347">
          <cell r="C347">
            <v>28.493534103035898</v>
          </cell>
          <cell r="E347">
            <v>347.724697594068</v>
          </cell>
          <cell r="U347" t="e">
            <v>#N/A</v>
          </cell>
          <cell r="V347" t="e">
            <v>#N/A</v>
          </cell>
        </row>
        <row r="348">
          <cell r="C348">
            <v>175.401874193922</v>
          </cell>
          <cell r="E348">
            <v>531.10323279044803</v>
          </cell>
          <cell r="U348" t="e">
            <v>#N/A</v>
          </cell>
          <cell r="V348" t="e">
            <v>#N/A</v>
          </cell>
        </row>
        <row r="349">
          <cell r="C349">
            <v>192.04096959903799</v>
          </cell>
          <cell r="E349">
            <v>464.073953780804</v>
          </cell>
          <cell r="U349" t="e">
            <v>#N/A</v>
          </cell>
          <cell r="V349" t="e">
            <v>#N/A</v>
          </cell>
        </row>
        <row r="350">
          <cell r="C350">
            <v>112.82340724021201</v>
          </cell>
          <cell r="E350">
            <v>460.71687487280496</v>
          </cell>
          <cell r="U350" t="e">
            <v>#N/A</v>
          </cell>
          <cell r="V350" t="e">
            <v>#N/A</v>
          </cell>
        </row>
        <row r="351">
          <cell r="C351">
            <v>213.61876444891101</v>
          </cell>
          <cell r="E351">
            <v>550.10386352881801</v>
          </cell>
          <cell r="U351" t="e">
            <v>#N/A</v>
          </cell>
          <cell r="V351" t="e">
            <v>#N/A</v>
          </cell>
        </row>
        <row r="352">
          <cell r="C352">
            <v>75.2094257902354</v>
          </cell>
          <cell r="E352">
            <v>447.08240903427196</v>
          </cell>
          <cell r="U352" t="e">
            <v>#N/A</v>
          </cell>
          <cell r="V352" t="e">
            <v>#N/A</v>
          </cell>
        </row>
        <row r="353">
          <cell r="C353">
            <v>98.905588202178507</v>
          </cell>
          <cell r="E353">
            <v>457.74276404659804</v>
          </cell>
          <cell r="U353" t="e">
            <v>#N/A</v>
          </cell>
          <cell r="V353" t="e">
            <v>#N/A</v>
          </cell>
        </row>
        <row r="354">
          <cell r="C354">
            <v>59.269057475030401</v>
          </cell>
          <cell r="E354">
            <v>402.40623978132703</v>
          </cell>
          <cell r="U354" t="e">
            <v>#N/A</v>
          </cell>
          <cell r="V354" t="e">
            <v>#N/A</v>
          </cell>
        </row>
        <row r="355">
          <cell r="C355">
            <v>125.196014884859</v>
          </cell>
          <cell r="E355">
            <v>451.59046189515101</v>
          </cell>
          <cell r="U355" t="e">
            <v>#N/A</v>
          </cell>
          <cell r="V355" t="e">
            <v>#N/A</v>
          </cell>
        </row>
        <row r="356">
          <cell r="C356">
            <v>206.69012081809299</v>
          </cell>
          <cell r="E356">
            <v>532.38032595607001</v>
          </cell>
          <cell r="U356" t="e">
            <v>#N/A</v>
          </cell>
          <cell r="V356" t="e">
            <v>#N/A</v>
          </cell>
        </row>
        <row r="357">
          <cell r="C357">
            <v>45.800172891467803</v>
          </cell>
          <cell r="E357">
            <v>356.56941124426396</v>
          </cell>
          <cell r="U357" t="e">
            <v>#N/A</v>
          </cell>
          <cell r="V357" t="e">
            <v>#N/A</v>
          </cell>
        </row>
        <row r="358">
          <cell r="C358">
            <v>48.153796261176502</v>
          </cell>
          <cell r="E358">
            <v>402.65053657722302</v>
          </cell>
          <cell r="U358" t="e">
            <v>#N/A</v>
          </cell>
          <cell r="V358" t="e">
            <v>#N/A</v>
          </cell>
        </row>
        <row r="359">
          <cell r="C359">
            <v>59.716442627832301</v>
          </cell>
          <cell r="E359">
            <v>422.69549324858201</v>
          </cell>
          <cell r="U359" t="e">
            <v>#N/A</v>
          </cell>
          <cell r="V359" t="e">
            <v>#N/A</v>
          </cell>
        </row>
        <row r="360">
          <cell r="C360">
            <v>119.135689996183</v>
          </cell>
          <cell r="E360">
            <v>499.76462171619198</v>
          </cell>
          <cell r="U360" t="e">
            <v>#N/A</v>
          </cell>
          <cell r="V360" t="e">
            <v>#N/A</v>
          </cell>
        </row>
        <row r="361">
          <cell r="C361">
            <v>146.298512518406</v>
          </cell>
          <cell r="E361">
            <v>506.75985300880399</v>
          </cell>
          <cell r="U361" t="e">
            <v>#N/A</v>
          </cell>
          <cell r="V361" t="e">
            <v>#N/A</v>
          </cell>
        </row>
        <row r="362">
          <cell r="C362">
            <v>129.651698963717</v>
          </cell>
          <cell r="E362">
            <v>497.125903508416</v>
          </cell>
          <cell r="U362" t="e">
            <v>#N/A</v>
          </cell>
          <cell r="V362" t="e">
            <v>#N/A</v>
          </cell>
        </row>
        <row r="363">
          <cell r="C363">
            <v>175.53272436372899</v>
          </cell>
          <cell r="E363">
            <v>566.31955438090404</v>
          </cell>
          <cell r="U363" t="e">
            <v>#N/A</v>
          </cell>
          <cell r="V363" t="e">
            <v>#N/A</v>
          </cell>
        </row>
        <row r="364">
          <cell r="C364">
            <v>68.298042174428701</v>
          </cell>
          <cell r="E364">
            <v>423.01605359139995</v>
          </cell>
          <cell r="U364" t="e">
            <v>#N/A</v>
          </cell>
          <cell r="V364" t="e">
            <v>#N/A</v>
          </cell>
        </row>
        <row r="365">
          <cell r="C365">
            <v>62.017510952427997</v>
          </cell>
          <cell r="E365">
            <v>417.78063759377</v>
          </cell>
          <cell r="U365" t="e">
            <v>#N/A</v>
          </cell>
          <cell r="V365" t="e">
            <v>#N/A</v>
          </cell>
        </row>
        <row r="366">
          <cell r="C366">
            <v>41.9849260058254</v>
          </cell>
          <cell r="E366">
            <v>341.14067970637802</v>
          </cell>
          <cell r="U366" t="e">
            <v>#N/A</v>
          </cell>
          <cell r="V366" t="e">
            <v>#N/A</v>
          </cell>
        </row>
        <row r="367">
          <cell r="C367">
            <v>180.40113037452099</v>
          </cell>
          <cell r="E367">
            <v>482.21690335621895</v>
          </cell>
          <cell r="U367" t="e">
            <v>#N/A</v>
          </cell>
          <cell r="V367" t="e">
            <v>#N/A</v>
          </cell>
        </row>
        <row r="368">
          <cell r="C368">
            <v>40.989068876951897</v>
          </cell>
          <cell r="E368">
            <v>354.27423064598696</v>
          </cell>
          <cell r="U368" t="e">
            <v>#N/A</v>
          </cell>
          <cell r="V368" t="e">
            <v>#N/A</v>
          </cell>
        </row>
        <row r="369">
          <cell r="C369">
            <v>211.71921191737101</v>
          </cell>
          <cell r="E369">
            <v>566.12125476954498</v>
          </cell>
          <cell r="U369" t="e">
            <v>#N/A</v>
          </cell>
          <cell r="V369" t="e">
            <v>#N/A</v>
          </cell>
        </row>
        <row r="370">
          <cell r="C370">
            <v>53.0519732087851</v>
          </cell>
          <cell r="E370">
            <v>394.50036047914199</v>
          </cell>
          <cell r="U370" t="e">
            <v>#N/A</v>
          </cell>
          <cell r="V370" t="e">
            <v>#N/A</v>
          </cell>
        </row>
        <row r="371">
          <cell r="C371">
            <v>121.243615057319</v>
          </cell>
          <cell r="E371">
            <v>482.47403604100197</v>
          </cell>
          <cell r="U371" t="e">
            <v>#N/A</v>
          </cell>
          <cell r="V371" t="e">
            <v>#N/A</v>
          </cell>
        </row>
        <row r="372">
          <cell r="C372">
            <v>32.405424471944599</v>
          </cell>
          <cell r="E372">
            <v>312.47626232566699</v>
          </cell>
          <cell r="U372" t="e">
            <v>#N/A</v>
          </cell>
          <cell r="V372" t="e">
            <v>#N/A</v>
          </cell>
        </row>
        <row r="373">
          <cell r="C373">
            <v>127.651799824089</v>
          </cell>
          <cell r="E373">
            <v>450.75430847265301</v>
          </cell>
          <cell r="U373" t="e">
            <v>#N/A</v>
          </cell>
          <cell r="V373" t="e">
            <v>#N/A</v>
          </cell>
        </row>
        <row r="374">
          <cell r="C374">
            <v>118.01337569952</v>
          </cell>
          <cell r="E374">
            <v>458.12777963306695</v>
          </cell>
          <cell r="U374" t="e">
            <v>#N/A</v>
          </cell>
          <cell r="V374" t="e">
            <v>#N/A</v>
          </cell>
        </row>
        <row r="375">
          <cell r="C375">
            <v>69.772714730352206</v>
          </cell>
          <cell r="E375">
            <v>433.12273464851802</v>
          </cell>
          <cell r="U375" t="e">
            <v>#N/A</v>
          </cell>
          <cell r="V375" t="e">
            <v>#N/A</v>
          </cell>
        </row>
        <row r="376">
          <cell r="C376">
            <v>184.23786031082301</v>
          </cell>
          <cell r="E376">
            <v>557.56556058216597</v>
          </cell>
          <cell r="U376" t="e">
            <v>#N/A</v>
          </cell>
          <cell r="V376" t="e">
            <v>#N/A</v>
          </cell>
        </row>
        <row r="377">
          <cell r="C377">
            <v>41.5877965092659</v>
          </cell>
          <cell r="E377">
            <v>373.74432493963599</v>
          </cell>
          <cell r="U377" t="e">
            <v>#N/A</v>
          </cell>
          <cell r="V377" t="e">
            <v>#N/A</v>
          </cell>
        </row>
        <row r="378">
          <cell r="C378">
            <v>36.697034519165797</v>
          </cell>
          <cell r="E378">
            <v>354.48062210285303</v>
          </cell>
          <cell r="U378" t="e">
            <v>#N/A</v>
          </cell>
          <cell r="V378" t="e">
            <v>#N/A</v>
          </cell>
        </row>
        <row r="379">
          <cell r="C379">
            <v>138.36945838294901</v>
          </cell>
          <cell r="E379">
            <v>478.70634057869205</v>
          </cell>
          <cell r="U379" t="e">
            <v>#N/A</v>
          </cell>
          <cell r="V379" t="e">
            <v>#N/A</v>
          </cell>
        </row>
        <row r="380">
          <cell r="C380">
            <v>115.59244583360901</v>
          </cell>
          <cell r="E380">
            <v>501.28732559037303</v>
          </cell>
          <cell r="U380" t="e">
            <v>#N/A</v>
          </cell>
          <cell r="V380" t="e">
            <v>#N/A</v>
          </cell>
        </row>
        <row r="381">
          <cell r="C381">
            <v>53.545455150306204</v>
          </cell>
          <cell r="E381">
            <v>416.22966456714903</v>
          </cell>
          <cell r="U381" t="e">
            <v>#N/A</v>
          </cell>
          <cell r="V381" t="e">
            <v>#N/A</v>
          </cell>
        </row>
        <row r="382">
          <cell r="C382">
            <v>54.297354612499497</v>
          </cell>
          <cell r="E382">
            <v>415.00480073358</v>
          </cell>
          <cell r="U382" t="e">
            <v>#N/A</v>
          </cell>
          <cell r="V382" t="e">
            <v>#N/A</v>
          </cell>
        </row>
        <row r="383">
          <cell r="C383">
            <v>149.255164554343</v>
          </cell>
          <cell r="E383">
            <v>485.24104778488697</v>
          </cell>
          <cell r="U383" t="e">
            <v>#N/A</v>
          </cell>
          <cell r="V383" t="e">
            <v>#N/A</v>
          </cell>
        </row>
        <row r="384">
          <cell r="C384">
            <v>164.15415064431701</v>
          </cell>
          <cell r="E384">
            <v>487.77525384715506</v>
          </cell>
          <cell r="U384" t="e">
            <v>#N/A</v>
          </cell>
          <cell r="V384" t="e">
            <v>#N/A</v>
          </cell>
        </row>
        <row r="385">
          <cell r="C385">
            <v>151.09098644927101</v>
          </cell>
          <cell r="E385">
            <v>512.38861028884401</v>
          </cell>
          <cell r="U385" t="e">
            <v>#N/A</v>
          </cell>
          <cell r="V385" t="e">
            <v>#N/A</v>
          </cell>
        </row>
        <row r="386">
          <cell r="C386">
            <v>85.448271716013593</v>
          </cell>
          <cell r="E386">
            <v>462.57115103052502</v>
          </cell>
          <cell r="U386" t="e">
            <v>#N/A</v>
          </cell>
          <cell r="V386" t="e">
            <v>#N/A</v>
          </cell>
        </row>
        <row r="387">
          <cell r="C387">
            <v>49.471961967647097</v>
          </cell>
          <cell r="E387">
            <v>379.476581309952</v>
          </cell>
          <cell r="U387" t="e">
            <v>#N/A</v>
          </cell>
          <cell r="V387" t="e">
            <v>#N/A</v>
          </cell>
        </row>
        <row r="388">
          <cell r="C388">
            <v>160.54727982729699</v>
          </cell>
          <cell r="E388">
            <v>491.68248162648001</v>
          </cell>
          <cell r="U388" t="e">
            <v>#N/A</v>
          </cell>
          <cell r="V388" t="e">
            <v>#N/A</v>
          </cell>
        </row>
        <row r="389">
          <cell r="C389">
            <v>51.121681351214598</v>
          </cell>
          <cell r="E389">
            <v>407.52899715603598</v>
          </cell>
          <cell r="U389" t="e">
            <v>#N/A</v>
          </cell>
          <cell r="V389" t="e">
            <v>#N/A</v>
          </cell>
        </row>
        <row r="390">
          <cell r="C390">
            <v>32.828641524538398</v>
          </cell>
          <cell r="E390">
            <v>383.724612791563</v>
          </cell>
          <cell r="U390" t="e">
            <v>#N/A</v>
          </cell>
          <cell r="V390" t="e">
            <v>#N/A</v>
          </cell>
        </row>
        <row r="391">
          <cell r="C391">
            <v>106.23610730283001</v>
          </cell>
          <cell r="E391">
            <v>465.30453714656301</v>
          </cell>
          <cell r="U391" t="e">
            <v>#N/A</v>
          </cell>
          <cell r="V391" t="e">
            <v>#N/A</v>
          </cell>
        </row>
        <row r="392">
          <cell r="C392">
            <v>204.49889007024501</v>
          </cell>
          <cell r="E392">
            <v>511.89106884553803</v>
          </cell>
          <cell r="U392" t="e">
            <v>#N/A</v>
          </cell>
          <cell r="V392" t="e">
            <v>#N/A</v>
          </cell>
        </row>
        <row r="393">
          <cell r="C393">
            <v>113.62265029922099</v>
          </cell>
          <cell r="E393">
            <v>471.63712775132905</v>
          </cell>
          <cell r="U393" t="e">
            <v>#N/A</v>
          </cell>
          <cell r="V393" t="e">
            <v>#N/A</v>
          </cell>
        </row>
        <row r="394">
          <cell r="C394">
            <v>96.788766868412495</v>
          </cell>
          <cell r="E394">
            <v>452.23228090370105</v>
          </cell>
          <cell r="U394" t="e">
            <v>#N/A</v>
          </cell>
          <cell r="V394" t="e">
            <v>#N/A</v>
          </cell>
        </row>
        <row r="395">
          <cell r="C395">
            <v>80.370124084875002</v>
          </cell>
          <cell r="E395">
            <v>394.62841992626898</v>
          </cell>
          <cell r="U395" t="e">
            <v>#N/A</v>
          </cell>
          <cell r="V395" t="e">
            <v>#N/A</v>
          </cell>
        </row>
        <row r="396">
          <cell r="C396">
            <v>218.130804859102</v>
          </cell>
          <cell r="E396">
            <v>536.709277460556</v>
          </cell>
          <cell r="U396" t="e">
            <v>#N/A</v>
          </cell>
          <cell r="V396" t="e">
            <v>#N/A</v>
          </cell>
        </row>
        <row r="397">
          <cell r="C397">
            <v>60.399197675287702</v>
          </cell>
          <cell r="E397">
            <v>434.24081244913805</v>
          </cell>
          <cell r="U397" t="e">
            <v>#N/A</v>
          </cell>
          <cell r="V397" t="e">
            <v>#N/A</v>
          </cell>
        </row>
        <row r="398">
          <cell r="C398">
            <v>138.65678592584999</v>
          </cell>
          <cell r="E398">
            <v>469.03715943419002</v>
          </cell>
          <cell r="U398" t="e">
            <v>#N/A</v>
          </cell>
          <cell r="V398" t="e">
            <v>#N/A</v>
          </cell>
        </row>
        <row r="399">
          <cell r="C399">
            <v>48.060895437374697</v>
          </cell>
          <cell r="E399">
            <v>395.178983284156</v>
          </cell>
          <cell r="U399" t="e">
            <v>#N/A</v>
          </cell>
          <cell r="V399" t="e">
            <v>#N/A</v>
          </cell>
        </row>
        <row r="400">
          <cell r="C400">
            <v>92.372279455885305</v>
          </cell>
          <cell r="E400">
            <v>469.09601595694301</v>
          </cell>
          <cell r="U400" t="e">
            <v>#N/A</v>
          </cell>
          <cell r="V400" t="e">
            <v>#N/A</v>
          </cell>
        </row>
        <row r="401">
          <cell r="C401">
            <v>152.75570310652299</v>
          </cell>
          <cell r="E401">
            <v>509.13276025742698</v>
          </cell>
          <cell r="U401" t="e">
            <v>#N/A</v>
          </cell>
          <cell r="V401" t="e">
            <v>#N/A</v>
          </cell>
        </row>
        <row r="402">
          <cell r="C402">
            <v>49.961795732379002</v>
          </cell>
          <cell r="E402">
            <v>383.01150932087404</v>
          </cell>
          <cell r="U402" t="e">
            <v>#N/A</v>
          </cell>
          <cell r="V402" t="e">
            <v>#N/A</v>
          </cell>
        </row>
        <row r="403">
          <cell r="C403">
            <v>206.26097519882001</v>
          </cell>
          <cell r="E403">
            <v>520.44931287182396</v>
          </cell>
          <cell r="U403" t="e">
            <v>#N/A</v>
          </cell>
          <cell r="V403" t="e">
            <v>#N/A</v>
          </cell>
        </row>
        <row r="404">
          <cell r="C404">
            <v>93.715668404474897</v>
          </cell>
          <cell r="E404">
            <v>451.185598633231</v>
          </cell>
          <cell r="U404" t="e">
            <v>#N/A</v>
          </cell>
          <cell r="V404" t="e">
            <v>#N/A</v>
          </cell>
        </row>
        <row r="405">
          <cell r="C405">
            <v>22.558920439332699</v>
          </cell>
          <cell r="E405">
            <v>319.28283359299701</v>
          </cell>
          <cell r="U405" t="e">
            <v>#N/A</v>
          </cell>
          <cell r="V405" t="e">
            <v>#N/A</v>
          </cell>
        </row>
        <row r="406">
          <cell r="C406">
            <v>184.245241926983</v>
          </cell>
          <cell r="E406">
            <v>552.18219653958795</v>
          </cell>
          <cell r="U406" t="e">
            <v>#N/A</v>
          </cell>
          <cell r="V406" t="e">
            <v>#N/A</v>
          </cell>
        </row>
        <row r="407">
          <cell r="C407">
            <v>143.06726751849101</v>
          </cell>
          <cell r="E407">
            <v>509.81733341649596</v>
          </cell>
          <cell r="U407" t="e">
            <v>#N/A</v>
          </cell>
          <cell r="V407" t="e">
            <v>#N/A</v>
          </cell>
        </row>
        <row r="408">
          <cell r="C408">
            <v>76.269748182967305</v>
          </cell>
          <cell r="E408">
            <v>456.81423966494702</v>
          </cell>
          <cell r="U408" t="e">
            <v>#N/A</v>
          </cell>
          <cell r="V408" t="e">
            <v>#N/A</v>
          </cell>
        </row>
        <row r="409">
          <cell r="C409">
            <v>203.82056639529799</v>
          </cell>
          <cell r="E409">
            <v>522.61660509536102</v>
          </cell>
          <cell r="U409" t="e">
            <v>#N/A</v>
          </cell>
          <cell r="V409" t="e">
            <v>#N/A</v>
          </cell>
        </row>
        <row r="410">
          <cell r="C410">
            <v>211.126086236909</v>
          </cell>
          <cell r="E410">
            <v>566.82423752708598</v>
          </cell>
          <cell r="U410" t="e">
            <v>#N/A</v>
          </cell>
          <cell r="V410" t="e">
            <v>#N/A</v>
          </cell>
        </row>
        <row r="411">
          <cell r="C411">
            <v>175.67498230375301</v>
          </cell>
          <cell r="E411">
            <v>556.55750936597599</v>
          </cell>
          <cell r="U411" t="e">
            <v>#N/A</v>
          </cell>
          <cell r="V411" t="e">
            <v>#N/A</v>
          </cell>
        </row>
        <row r="412">
          <cell r="C412">
            <v>101.12014895305001</v>
          </cell>
          <cell r="E412">
            <v>462.90181290374204</v>
          </cell>
          <cell r="U412" t="e">
            <v>#N/A</v>
          </cell>
          <cell r="V412" t="e">
            <v>#N/A</v>
          </cell>
        </row>
        <row r="413">
          <cell r="C413">
            <v>43.144515883177498</v>
          </cell>
          <cell r="E413">
            <v>368.142761582785</v>
          </cell>
          <cell r="U413" t="e">
            <v>#N/A</v>
          </cell>
          <cell r="V413" t="e">
            <v>#N/A</v>
          </cell>
        </row>
        <row r="414">
          <cell r="C414">
            <v>65.216738339513498</v>
          </cell>
          <cell r="E414">
            <v>445.01903753083803</v>
          </cell>
          <cell r="U414" t="e">
            <v>#N/A</v>
          </cell>
          <cell r="V414" t="e">
            <v>#N/A</v>
          </cell>
        </row>
        <row r="415">
          <cell r="C415">
            <v>202.26533262059101</v>
          </cell>
          <cell r="E415">
            <v>551.39650915806499</v>
          </cell>
          <cell r="U415" t="e">
            <v>#N/A</v>
          </cell>
          <cell r="V415" t="e">
            <v>#N/A</v>
          </cell>
        </row>
        <row r="416">
          <cell r="C416">
            <v>119.71784143708599</v>
          </cell>
          <cell r="E416">
            <v>521.35981957989804</v>
          </cell>
          <cell r="U416" t="e">
            <v>#N/A</v>
          </cell>
          <cell r="V416" t="e">
            <v>#N/A</v>
          </cell>
        </row>
        <row r="417">
          <cell r="C417">
            <v>116.400195453316</v>
          </cell>
          <cell r="E417">
            <v>492.85564583503998</v>
          </cell>
          <cell r="U417" t="e">
            <v>#N/A</v>
          </cell>
          <cell r="V417" t="e">
            <v>#N/A</v>
          </cell>
        </row>
        <row r="418">
          <cell r="C418">
            <v>62.133654933422797</v>
          </cell>
          <cell r="E418">
            <v>444.28449479629199</v>
          </cell>
          <cell r="U418" t="e">
            <v>#N/A</v>
          </cell>
          <cell r="V418" t="e">
            <v>#N/A</v>
          </cell>
        </row>
        <row r="419">
          <cell r="C419">
            <v>204.487989498302</v>
          </cell>
          <cell r="E419">
            <v>527.97213343613601</v>
          </cell>
          <cell r="U419" t="e">
            <v>#N/A</v>
          </cell>
          <cell r="V419" t="e">
            <v>#N/A</v>
          </cell>
        </row>
        <row r="420">
          <cell r="C420">
            <v>189.64612519368501</v>
          </cell>
          <cell r="E420">
            <v>538.75418672963406</v>
          </cell>
          <cell r="U420" t="e">
            <v>#N/A</v>
          </cell>
          <cell r="V420" t="e">
            <v>#N/A</v>
          </cell>
        </row>
        <row r="421">
          <cell r="C421">
            <v>207.42118738591699</v>
          </cell>
          <cell r="E421">
            <v>504.35439722067201</v>
          </cell>
          <cell r="U421" t="e">
            <v>#N/A</v>
          </cell>
          <cell r="V421" t="e">
            <v>#N/A</v>
          </cell>
        </row>
        <row r="422">
          <cell r="C422">
            <v>156.30702388472901</v>
          </cell>
          <cell r="E422">
            <v>515.94806992492397</v>
          </cell>
          <cell r="U422" t="e">
            <v>#N/A</v>
          </cell>
          <cell r="V422" t="e">
            <v>#N/A</v>
          </cell>
        </row>
        <row r="423">
          <cell r="C423">
            <v>22.385818818584099</v>
          </cell>
          <cell r="E423">
            <v>335.69929338242298</v>
          </cell>
          <cell r="U423" t="e">
            <v>#N/A</v>
          </cell>
          <cell r="V423" t="e">
            <v>#N/A</v>
          </cell>
        </row>
        <row r="424">
          <cell r="C424">
            <v>219.01136578992001</v>
          </cell>
          <cell r="E424">
            <v>541.68850254919698</v>
          </cell>
          <cell r="U424" t="e">
            <v>#N/A</v>
          </cell>
          <cell r="V424" t="e">
            <v>#N/A</v>
          </cell>
        </row>
        <row r="425">
          <cell r="C425">
            <v>88.870760360732703</v>
          </cell>
          <cell r="E425">
            <v>497.20289413886098</v>
          </cell>
          <cell r="U425" t="e">
            <v>#N/A</v>
          </cell>
          <cell r="V425" t="e">
            <v>#N/A</v>
          </cell>
        </row>
        <row r="426">
          <cell r="C426">
            <v>63.9524325076491</v>
          </cell>
          <cell r="E426">
            <v>407.40673787783999</v>
          </cell>
          <cell r="U426" t="e">
            <v>#N/A</v>
          </cell>
          <cell r="V426" t="e">
            <v>#N/A</v>
          </cell>
        </row>
        <row r="427">
          <cell r="C427">
            <v>159.97733863070599</v>
          </cell>
          <cell r="E427">
            <v>544.60747307318502</v>
          </cell>
          <cell r="U427" t="e">
            <v>#N/A</v>
          </cell>
          <cell r="V427" t="e">
            <v>#N/A</v>
          </cell>
        </row>
        <row r="428">
          <cell r="C428">
            <v>100.36512574181</v>
          </cell>
          <cell r="E428">
            <v>457.801812737229</v>
          </cell>
          <cell r="U428" t="e">
            <v>#N/A</v>
          </cell>
          <cell r="V428" t="e">
            <v>#N/A</v>
          </cell>
        </row>
        <row r="429">
          <cell r="C429">
            <v>80.6286004185677</v>
          </cell>
          <cell r="E429">
            <v>468.33445706935703</v>
          </cell>
          <cell r="U429" t="e">
            <v>#N/A</v>
          </cell>
          <cell r="V429" t="e">
            <v>#N/A</v>
          </cell>
        </row>
        <row r="430">
          <cell r="C430">
            <v>97.343029901385293</v>
          </cell>
          <cell r="E430">
            <v>460.44498285332003</v>
          </cell>
          <cell r="U430" t="e">
            <v>#N/A</v>
          </cell>
          <cell r="V430" t="e">
            <v>#N/A</v>
          </cell>
        </row>
        <row r="431">
          <cell r="C431">
            <v>217.82664724625599</v>
          </cell>
          <cell r="E431">
            <v>553.91533027276898</v>
          </cell>
          <cell r="U431" t="e">
            <v>#N/A</v>
          </cell>
          <cell r="V431" t="e">
            <v>#N/A</v>
          </cell>
        </row>
        <row r="432">
          <cell r="C432">
            <v>122.527831448242</v>
          </cell>
          <cell r="E432">
            <v>482.29511391656598</v>
          </cell>
          <cell r="U432" t="e">
            <v>#N/A</v>
          </cell>
          <cell r="V432" t="e">
            <v>#N/A</v>
          </cell>
        </row>
        <row r="433">
          <cell r="C433">
            <v>43.5562950838357</v>
          </cell>
          <cell r="E433">
            <v>384.92275995256102</v>
          </cell>
          <cell r="U433" t="e">
            <v>#N/A</v>
          </cell>
          <cell r="V433" t="e">
            <v>#N/A</v>
          </cell>
        </row>
        <row r="434">
          <cell r="C434">
            <v>80.526572074741097</v>
          </cell>
          <cell r="E434">
            <v>442.63673360371303</v>
          </cell>
          <cell r="U434" t="e">
            <v>#N/A</v>
          </cell>
          <cell r="V434" t="e">
            <v>#N/A</v>
          </cell>
        </row>
        <row r="435">
          <cell r="C435">
            <v>173.410128690302</v>
          </cell>
          <cell r="E435">
            <v>534.86562262186499</v>
          </cell>
          <cell r="U435" t="e">
            <v>#N/A</v>
          </cell>
          <cell r="V435" t="e">
            <v>#N/A</v>
          </cell>
        </row>
        <row r="436">
          <cell r="C436">
            <v>108.422452844679</v>
          </cell>
          <cell r="E436">
            <v>506.55458299279599</v>
          </cell>
          <cell r="U436" t="e">
            <v>#N/A</v>
          </cell>
          <cell r="V436" t="e">
            <v>#N/A</v>
          </cell>
        </row>
        <row r="437">
          <cell r="C437">
            <v>212.74611086584599</v>
          </cell>
          <cell r="E437">
            <v>543.36761804398202</v>
          </cell>
          <cell r="U437" t="e">
            <v>#N/A</v>
          </cell>
          <cell r="V437" t="e">
            <v>#N/A</v>
          </cell>
        </row>
        <row r="438">
          <cell r="C438">
            <v>104.49410344474001</v>
          </cell>
          <cell r="E438">
            <v>497.11890859580097</v>
          </cell>
          <cell r="U438" t="e">
            <v>#N/A</v>
          </cell>
          <cell r="V438" t="e">
            <v>#N/A</v>
          </cell>
        </row>
        <row r="439">
          <cell r="C439">
            <v>213.78623268567</v>
          </cell>
          <cell r="E439">
            <v>516.02882947097203</v>
          </cell>
          <cell r="U439" t="e">
            <v>#N/A</v>
          </cell>
          <cell r="V439" t="e">
            <v>#N/A</v>
          </cell>
        </row>
        <row r="440">
          <cell r="C440">
            <v>68.507765121757998</v>
          </cell>
          <cell r="E440">
            <v>426.05571654784603</v>
          </cell>
          <cell r="U440" t="e">
            <v>#N/A</v>
          </cell>
          <cell r="V440" t="e">
            <v>#N/A</v>
          </cell>
        </row>
        <row r="441">
          <cell r="C441">
            <v>38.987495126202703</v>
          </cell>
          <cell r="E441">
            <v>344.36830000056102</v>
          </cell>
          <cell r="U441" t="e">
            <v>#N/A</v>
          </cell>
          <cell r="V441" t="e">
            <v>#N/A</v>
          </cell>
        </row>
        <row r="442">
          <cell r="C442">
            <v>65.5686807632446</v>
          </cell>
          <cell r="E442">
            <v>424.79283402163304</v>
          </cell>
          <cell r="U442" t="e">
            <v>#N/A</v>
          </cell>
          <cell r="V442" t="e">
            <v>#N/A</v>
          </cell>
        </row>
        <row r="443">
          <cell r="C443">
            <v>117.21643589436999</v>
          </cell>
          <cell r="E443">
            <v>473.29001134942996</v>
          </cell>
          <cell r="U443" t="e">
            <v>#N/A</v>
          </cell>
          <cell r="V443" t="e">
            <v>#N/A</v>
          </cell>
        </row>
        <row r="444">
          <cell r="C444">
            <v>127.59688722900999</v>
          </cell>
          <cell r="E444">
            <v>494.43734295318899</v>
          </cell>
          <cell r="U444" t="e">
            <v>#N/A</v>
          </cell>
          <cell r="V444" t="e">
            <v>#N/A</v>
          </cell>
        </row>
        <row r="445">
          <cell r="C445">
            <v>73.6668769549578</v>
          </cell>
          <cell r="E445">
            <v>455.09921149913498</v>
          </cell>
          <cell r="U445" t="e">
            <v>#N/A</v>
          </cell>
          <cell r="V445" t="e">
            <v>#N/A</v>
          </cell>
        </row>
        <row r="446">
          <cell r="C446">
            <v>101.78052031435099</v>
          </cell>
          <cell r="E446">
            <v>455.83972209712897</v>
          </cell>
          <cell r="U446" t="e">
            <v>#N/A</v>
          </cell>
          <cell r="V446" t="e">
            <v>#N/A</v>
          </cell>
        </row>
        <row r="447">
          <cell r="C447">
            <v>128.43749647028699</v>
          </cell>
          <cell r="E447">
            <v>476.82160595688504</v>
          </cell>
          <cell r="U447" t="e">
            <v>#N/A</v>
          </cell>
          <cell r="V447" t="e">
            <v>#N/A</v>
          </cell>
        </row>
        <row r="448">
          <cell r="C448">
            <v>181.76668289117501</v>
          </cell>
          <cell r="E448">
            <v>512.19836470114706</v>
          </cell>
          <cell r="U448" t="e">
            <v>#N/A</v>
          </cell>
          <cell r="V448" t="e">
            <v>#N/A</v>
          </cell>
        </row>
        <row r="449">
          <cell r="C449">
            <v>131.15180263295801</v>
          </cell>
          <cell r="E449">
            <v>478.99296767366997</v>
          </cell>
          <cell r="U449" t="e">
            <v>#N/A</v>
          </cell>
          <cell r="V449" t="e">
            <v>#N/A</v>
          </cell>
        </row>
        <row r="450">
          <cell r="C450">
            <v>147.022448042408</v>
          </cell>
          <cell r="E450">
            <v>485.700066498902</v>
          </cell>
          <cell r="U450" t="e">
            <v>#N/A</v>
          </cell>
          <cell r="V450" t="e">
            <v>#N/A</v>
          </cell>
        </row>
        <row r="451">
          <cell r="C451">
            <v>35.961415786296101</v>
          </cell>
          <cell r="E451">
            <v>336.13521142808997</v>
          </cell>
          <cell r="U451" t="e">
            <v>#N/A</v>
          </cell>
          <cell r="V451" t="e">
            <v>#N/A</v>
          </cell>
        </row>
        <row r="452">
          <cell r="C452">
            <v>145.38778940215701</v>
          </cell>
          <cell r="E452">
            <v>485.23658519698404</v>
          </cell>
          <cell r="U452" t="e">
            <v>#N/A</v>
          </cell>
          <cell r="V452" t="e">
            <v>#N/A</v>
          </cell>
        </row>
        <row r="453">
          <cell r="C453">
            <v>115.22266946732999</v>
          </cell>
          <cell r="E453">
            <v>497.934092820378</v>
          </cell>
          <cell r="U453" t="e">
            <v>#N/A</v>
          </cell>
          <cell r="V453" t="e">
            <v>#N/A</v>
          </cell>
        </row>
        <row r="454">
          <cell r="C454">
            <v>60.873177349567399</v>
          </cell>
          <cell r="E454">
            <v>424.00397525804101</v>
          </cell>
          <cell r="U454" t="e">
            <v>#N/A</v>
          </cell>
          <cell r="V454" t="e">
            <v>#N/A</v>
          </cell>
        </row>
        <row r="455">
          <cell r="C455">
            <v>195.34059458412199</v>
          </cell>
          <cell r="E455">
            <v>547.16876227732496</v>
          </cell>
          <cell r="U455" t="e">
            <v>#N/A</v>
          </cell>
          <cell r="V455" t="e">
            <v>#N/A</v>
          </cell>
        </row>
        <row r="456">
          <cell r="C456">
            <v>120.98571567796201</v>
          </cell>
          <cell r="E456">
            <v>439.88019604400705</v>
          </cell>
          <cell r="U456" t="e">
            <v>#N/A</v>
          </cell>
          <cell r="V456" t="e">
            <v>#N/A</v>
          </cell>
        </row>
        <row r="457">
          <cell r="C457">
            <v>54.1178216971457</v>
          </cell>
          <cell r="E457">
            <v>397.92579883635904</v>
          </cell>
          <cell r="U457" t="e">
            <v>#N/A</v>
          </cell>
          <cell r="V457" t="e">
            <v>#N/A</v>
          </cell>
        </row>
        <row r="458">
          <cell r="C458">
            <v>131.48411473259301</v>
          </cell>
          <cell r="E458">
            <v>517.87537452716299</v>
          </cell>
          <cell r="U458" t="e">
            <v>#N/A</v>
          </cell>
          <cell r="V458" t="e">
            <v>#N/A</v>
          </cell>
        </row>
        <row r="459">
          <cell r="C459">
            <v>128.11072834767401</v>
          </cell>
          <cell r="E459">
            <v>491.37063606736496</v>
          </cell>
          <cell r="U459" t="e">
            <v>#N/A</v>
          </cell>
          <cell r="V459" t="e">
            <v>#N/A</v>
          </cell>
        </row>
        <row r="460">
          <cell r="C460">
            <v>190.55226941593</v>
          </cell>
          <cell r="E460">
            <v>545.40857214049208</v>
          </cell>
          <cell r="U460" t="e">
            <v>#N/A</v>
          </cell>
          <cell r="V460" t="e">
            <v>#N/A</v>
          </cell>
        </row>
        <row r="461">
          <cell r="C461">
            <v>144.52563815750199</v>
          </cell>
          <cell r="E461">
            <v>499.16695504440401</v>
          </cell>
          <cell r="U461" t="e">
            <v>#N/A</v>
          </cell>
          <cell r="V461" t="e">
            <v>#N/A</v>
          </cell>
        </row>
        <row r="462">
          <cell r="C462">
            <v>172.42474027909299</v>
          </cell>
          <cell r="E462">
            <v>544.00056020416105</v>
          </cell>
          <cell r="U462" t="e">
            <v>#N/A</v>
          </cell>
          <cell r="V462" t="e">
            <v>#N/A</v>
          </cell>
        </row>
        <row r="463">
          <cell r="C463">
            <v>169.907452985644</v>
          </cell>
          <cell r="E463">
            <v>497.18249449160504</v>
          </cell>
          <cell r="U463" t="e">
            <v>#N/A</v>
          </cell>
          <cell r="V463" t="e">
            <v>#N/A</v>
          </cell>
        </row>
        <row r="464">
          <cell r="C464">
            <v>176.307677552104</v>
          </cell>
          <cell r="E464">
            <v>528.915710350013</v>
          </cell>
          <cell r="U464" t="e">
            <v>#N/A</v>
          </cell>
          <cell r="V464" t="e">
            <v>#N/A</v>
          </cell>
        </row>
        <row r="465">
          <cell r="C465">
            <v>204.931982494891</v>
          </cell>
          <cell r="E465">
            <v>508.48090489725399</v>
          </cell>
          <cell r="U465" t="e">
            <v>#N/A</v>
          </cell>
          <cell r="V465" t="e">
            <v>#N/A</v>
          </cell>
        </row>
        <row r="466">
          <cell r="C466">
            <v>109.47962759994</v>
          </cell>
          <cell r="E466">
            <v>489.78106742928998</v>
          </cell>
          <cell r="U466" t="e">
            <v>#N/A</v>
          </cell>
          <cell r="V466" t="e">
            <v>#N/A</v>
          </cell>
        </row>
        <row r="467">
          <cell r="C467">
            <v>214.01886928826599</v>
          </cell>
          <cell r="E467">
            <v>541.96478253560804</v>
          </cell>
          <cell r="U467" t="e">
            <v>#N/A</v>
          </cell>
          <cell r="V467" t="e">
            <v>#N/A</v>
          </cell>
        </row>
        <row r="468">
          <cell r="C468">
            <v>175.10828616097601</v>
          </cell>
          <cell r="E468">
            <v>521.37913530574394</v>
          </cell>
          <cell r="U468" t="e">
            <v>#N/A</v>
          </cell>
          <cell r="V468" t="e">
            <v>#N/A</v>
          </cell>
        </row>
        <row r="469">
          <cell r="C469">
            <v>178.93378476612301</v>
          </cell>
          <cell r="E469">
            <v>497.96215981139198</v>
          </cell>
          <cell r="U469" t="e">
            <v>#N/A</v>
          </cell>
          <cell r="V469" t="e">
            <v>#N/A</v>
          </cell>
        </row>
        <row r="470">
          <cell r="C470">
            <v>145.60248402878599</v>
          </cell>
          <cell r="E470">
            <v>517.81481529012399</v>
          </cell>
          <cell r="U470" t="e">
            <v>#N/A</v>
          </cell>
          <cell r="V470" t="e">
            <v>#N/A</v>
          </cell>
        </row>
        <row r="471">
          <cell r="C471">
            <v>193.33225444890601</v>
          </cell>
          <cell r="E471">
            <v>530.90348756076799</v>
          </cell>
          <cell r="U471" t="e">
            <v>#N/A</v>
          </cell>
          <cell r="V471" t="e">
            <v>#N/A</v>
          </cell>
        </row>
        <row r="472">
          <cell r="C472">
            <v>86.688129724934697</v>
          </cell>
          <cell r="E472">
            <v>445.47947860755301</v>
          </cell>
          <cell r="U472" t="e">
            <v>#N/A</v>
          </cell>
          <cell r="V472" t="e">
            <v>#N/A</v>
          </cell>
        </row>
        <row r="473">
          <cell r="C473">
            <v>51.7797973752022</v>
          </cell>
          <cell r="E473">
            <v>405.61854304289596</v>
          </cell>
          <cell r="U473" t="e">
            <v>#N/A</v>
          </cell>
          <cell r="V473" t="e">
            <v>#N/A</v>
          </cell>
        </row>
        <row r="474">
          <cell r="C474">
            <v>84.405731810256796</v>
          </cell>
          <cell r="E474">
            <v>454.70687032566201</v>
          </cell>
          <cell r="U474" t="e">
            <v>#N/A</v>
          </cell>
          <cell r="V474" t="e">
            <v>#N/A</v>
          </cell>
        </row>
        <row r="475">
          <cell r="C475">
            <v>175.491051916033</v>
          </cell>
          <cell r="E475">
            <v>519.99924836471405</v>
          </cell>
          <cell r="U475" t="e">
            <v>#N/A</v>
          </cell>
          <cell r="V475" t="e">
            <v>#N/A</v>
          </cell>
        </row>
        <row r="476">
          <cell r="C476">
            <v>122.77614598162501</v>
          </cell>
          <cell r="E476">
            <v>481.10665879139503</v>
          </cell>
          <cell r="U476" t="e">
            <v>#N/A</v>
          </cell>
          <cell r="V476" t="e">
            <v>#N/A</v>
          </cell>
        </row>
        <row r="477">
          <cell r="C477">
            <v>76.804554024711294</v>
          </cell>
          <cell r="E477">
            <v>513.68576849534895</v>
          </cell>
          <cell r="U477" t="e">
            <v>#N/A</v>
          </cell>
          <cell r="V477" t="e">
            <v>#N/A</v>
          </cell>
        </row>
        <row r="478">
          <cell r="C478">
            <v>70.780465966090603</v>
          </cell>
          <cell r="E478">
            <v>436.25234094025103</v>
          </cell>
          <cell r="U478" t="e">
            <v>#N/A</v>
          </cell>
          <cell r="V478" t="e">
            <v>#N/A</v>
          </cell>
        </row>
        <row r="479">
          <cell r="C479">
            <v>193.44919028691899</v>
          </cell>
          <cell r="E479">
            <v>546.31799628798001</v>
          </cell>
          <cell r="U479" t="e">
            <v>#N/A</v>
          </cell>
          <cell r="V479" t="e">
            <v>#N/A</v>
          </cell>
        </row>
        <row r="480">
          <cell r="C480">
            <v>55.483997780829696</v>
          </cell>
          <cell r="E480">
            <v>401.19531643500397</v>
          </cell>
          <cell r="U480" t="e">
            <v>#N/A</v>
          </cell>
          <cell r="V480" t="e">
            <v>#N/A</v>
          </cell>
        </row>
        <row r="481">
          <cell r="C481">
            <v>104.77913672104501</v>
          </cell>
          <cell r="E481">
            <v>461.10781360995003</v>
          </cell>
          <cell r="U481" t="e">
            <v>#N/A</v>
          </cell>
          <cell r="V481" t="e">
            <v>#N/A</v>
          </cell>
        </row>
        <row r="482">
          <cell r="C482">
            <v>94.011734221130595</v>
          </cell>
          <cell r="E482">
            <v>441.91556062446796</v>
          </cell>
          <cell r="U482" t="e">
            <v>#N/A</v>
          </cell>
          <cell r="V482" t="e">
            <v>#N/A</v>
          </cell>
        </row>
        <row r="483">
          <cell r="C483">
            <v>103.111964678392</v>
          </cell>
          <cell r="E483">
            <v>476.883284367003</v>
          </cell>
          <cell r="U483" t="e">
            <v>#N/A</v>
          </cell>
          <cell r="V483" t="e">
            <v>#N/A</v>
          </cell>
        </row>
        <row r="484">
          <cell r="C484">
            <v>37.0239323284477</v>
          </cell>
          <cell r="E484">
            <v>344.93998320993296</v>
          </cell>
          <cell r="U484" t="e">
            <v>#N/A</v>
          </cell>
          <cell r="V484" t="e">
            <v>#N/A</v>
          </cell>
        </row>
        <row r="485">
          <cell r="C485">
            <v>187.511500092223</v>
          </cell>
          <cell r="E485">
            <v>535.69355270986193</v>
          </cell>
          <cell r="U485" t="e">
            <v>#N/A</v>
          </cell>
          <cell r="V485" t="e">
            <v>#N/A</v>
          </cell>
        </row>
        <row r="486">
          <cell r="C486">
            <v>21.440892694517999</v>
          </cell>
          <cell r="E486">
            <v>305.23068349869902</v>
          </cell>
          <cell r="U486" t="e">
            <v>#N/A</v>
          </cell>
          <cell r="V486" t="e">
            <v>#N/A</v>
          </cell>
        </row>
        <row r="487">
          <cell r="C487">
            <v>109.135327422991</v>
          </cell>
          <cell r="E487">
            <v>462.01807897644403</v>
          </cell>
          <cell r="U487" t="e">
            <v>#N/A</v>
          </cell>
          <cell r="V487" t="e">
            <v>#N/A</v>
          </cell>
        </row>
        <row r="488">
          <cell r="C488">
            <v>107.642522528768</v>
          </cell>
          <cell r="E488">
            <v>471.29793535345999</v>
          </cell>
          <cell r="U488" t="e">
            <v>#N/A</v>
          </cell>
          <cell r="V488" t="e">
            <v>#N/A</v>
          </cell>
        </row>
        <row r="489">
          <cell r="C489">
            <v>92.838184004649506</v>
          </cell>
          <cell r="E489">
            <v>454.92457718333497</v>
          </cell>
          <cell r="U489" t="e">
            <v>#N/A</v>
          </cell>
          <cell r="V489" t="e">
            <v>#N/A</v>
          </cell>
        </row>
        <row r="490">
          <cell r="C490">
            <v>81.362991807982297</v>
          </cell>
          <cell r="E490">
            <v>452.64507835566906</v>
          </cell>
          <cell r="U490" t="e">
            <v>#N/A</v>
          </cell>
          <cell r="V490" t="e">
            <v>#N/A</v>
          </cell>
        </row>
        <row r="491">
          <cell r="C491">
            <v>190.797488326207</v>
          </cell>
          <cell r="E491">
            <v>528.48430603472104</v>
          </cell>
          <cell r="U491" t="e">
            <v>#N/A</v>
          </cell>
          <cell r="V491" t="e">
            <v>#N/A</v>
          </cell>
        </row>
        <row r="492">
          <cell r="C492">
            <v>205.28120922855999</v>
          </cell>
          <cell r="E492">
            <v>544.60526920939003</v>
          </cell>
          <cell r="U492" t="e">
            <v>#N/A</v>
          </cell>
          <cell r="V492" t="e">
            <v>#N/A</v>
          </cell>
        </row>
        <row r="493">
          <cell r="C493">
            <v>120.96956891939</v>
          </cell>
          <cell r="E493">
            <v>448.94393571331102</v>
          </cell>
          <cell r="U493" t="e">
            <v>#N/A</v>
          </cell>
          <cell r="V493" t="e">
            <v>#N/A</v>
          </cell>
        </row>
        <row r="494">
          <cell r="C494">
            <v>162.61295166797899</v>
          </cell>
          <cell r="E494">
            <v>489.27739419824002</v>
          </cell>
          <cell r="U494" t="e">
            <v>#N/A</v>
          </cell>
          <cell r="V494" t="e">
            <v>#N/A</v>
          </cell>
        </row>
        <row r="495">
          <cell r="C495">
            <v>50.859463941305897</v>
          </cell>
          <cell r="E495">
            <v>379.00657686609304</v>
          </cell>
          <cell r="U495" t="e">
            <v>#N/A</v>
          </cell>
          <cell r="V495" t="e">
            <v>#N/A</v>
          </cell>
        </row>
        <row r="496">
          <cell r="C496">
            <v>54.711036644876003</v>
          </cell>
          <cell r="E496">
            <v>385.20306038835901</v>
          </cell>
          <cell r="U496" t="e">
            <v>#N/A</v>
          </cell>
          <cell r="V496" t="e">
            <v>#N/A</v>
          </cell>
        </row>
        <row r="497">
          <cell r="C497">
            <v>54.077104832977099</v>
          </cell>
          <cell r="E497">
            <v>402.73651529516201</v>
          </cell>
          <cell r="U497" t="e">
            <v>#N/A</v>
          </cell>
          <cell r="V497" t="e">
            <v>#N/A</v>
          </cell>
        </row>
        <row r="498">
          <cell r="C498">
            <v>172.79642711393501</v>
          </cell>
          <cell r="E498">
            <v>490.28773752806597</v>
          </cell>
          <cell r="U498" t="e">
            <v>#N/A</v>
          </cell>
          <cell r="V498" t="e">
            <v>#N/A</v>
          </cell>
        </row>
        <row r="499">
          <cell r="C499">
            <v>146.99314998462799</v>
          </cell>
          <cell r="E499">
            <v>552.70263913702195</v>
          </cell>
          <cell r="U499" t="e">
            <v>#N/A</v>
          </cell>
          <cell r="V499" t="e">
            <v>#N/A</v>
          </cell>
        </row>
        <row r="500">
          <cell r="C500">
            <v>116.179379010573</v>
          </cell>
          <cell r="E500">
            <v>470.34690857383799</v>
          </cell>
          <cell r="U500" t="e">
            <v>#N/A</v>
          </cell>
          <cell r="V500" t="e">
            <v>#N/A</v>
          </cell>
        </row>
        <row r="501">
          <cell r="C501">
            <v>146.55785097740599</v>
          </cell>
          <cell r="E501">
            <v>490.48680520187503</v>
          </cell>
          <cell r="U501" t="e">
            <v>#N/A</v>
          </cell>
          <cell r="V501" t="e">
            <v>#N/A</v>
          </cell>
        </row>
        <row r="502">
          <cell r="C502">
            <v>94.0357280708849</v>
          </cell>
          <cell r="E502">
            <v>443.59509259232902</v>
          </cell>
          <cell r="U502" t="e">
            <v>#N/A</v>
          </cell>
          <cell r="V502" t="e">
            <v>#N/A</v>
          </cell>
        </row>
        <row r="503">
          <cell r="C503">
            <v>208.286323612556</v>
          </cell>
          <cell r="E503">
            <v>540.93691095767394</v>
          </cell>
          <cell r="U503" t="e">
            <v>#N/A</v>
          </cell>
          <cell r="V503" t="e">
            <v>#N/A</v>
          </cell>
        </row>
        <row r="504">
          <cell r="C504">
            <v>139.55098453909201</v>
          </cell>
          <cell r="E504">
            <v>503.30445970311598</v>
          </cell>
          <cell r="U504" t="e">
            <v>#N/A</v>
          </cell>
          <cell r="V504" t="e">
            <v>#N/A</v>
          </cell>
        </row>
        <row r="505">
          <cell r="C505">
            <v>114.40100751817199</v>
          </cell>
          <cell r="E505">
            <v>504.563272153897</v>
          </cell>
          <cell r="U505" t="e">
            <v>#N/A</v>
          </cell>
          <cell r="V505" t="e">
            <v>#N/A</v>
          </cell>
        </row>
        <row r="506">
          <cell r="C506">
            <v>120.013661803678</v>
          </cell>
          <cell r="E506">
            <v>457.33153760480405</v>
          </cell>
          <cell r="U506" t="e">
            <v>#N/A</v>
          </cell>
          <cell r="V506" t="e">
            <v>#N/A</v>
          </cell>
        </row>
        <row r="507">
          <cell r="C507">
            <v>29.2511272057891</v>
          </cell>
          <cell r="E507">
            <v>346.11420799394597</v>
          </cell>
          <cell r="U507" t="e">
            <v>#N/A</v>
          </cell>
          <cell r="V507" t="e">
            <v>#N/A</v>
          </cell>
        </row>
        <row r="508">
          <cell r="C508">
            <v>100.63210551627</v>
          </cell>
          <cell r="E508">
            <v>464.927770990711</v>
          </cell>
          <cell r="U508" t="e">
            <v>#N/A</v>
          </cell>
          <cell r="V508" t="e">
            <v>#N/A</v>
          </cell>
        </row>
        <row r="509">
          <cell r="C509">
            <v>124.857003455982</v>
          </cell>
          <cell r="E509">
            <v>475.68957216055003</v>
          </cell>
          <cell r="U509" t="e">
            <v>#N/A</v>
          </cell>
          <cell r="V509" t="e">
            <v>#N/A</v>
          </cell>
        </row>
        <row r="510">
          <cell r="C510">
            <v>156.45955035463001</v>
          </cell>
          <cell r="E510">
            <v>507.830627981372</v>
          </cell>
          <cell r="U510" t="e">
            <v>#N/A</v>
          </cell>
          <cell r="V510" t="e">
            <v>#N/A</v>
          </cell>
        </row>
        <row r="511">
          <cell r="C511">
            <v>90.093749277293696</v>
          </cell>
          <cell r="E511">
            <v>417.17750147244294</v>
          </cell>
          <cell r="U511" t="e">
            <v>#N/A</v>
          </cell>
          <cell r="V511" t="e">
            <v>#N/A</v>
          </cell>
        </row>
        <row r="512">
          <cell r="C512">
            <v>31.777678178623301</v>
          </cell>
          <cell r="E512">
            <v>302.20233610025798</v>
          </cell>
          <cell r="U512" t="e">
            <v>#N/A</v>
          </cell>
          <cell r="V512" t="e">
            <v>#N/A</v>
          </cell>
        </row>
        <row r="513">
          <cell r="C513">
            <v>79.781567333266096</v>
          </cell>
          <cell r="E513">
            <v>427.28483062710001</v>
          </cell>
          <cell r="U513" t="e">
            <v>#N/A</v>
          </cell>
          <cell r="V513" t="e">
            <v>#N/A</v>
          </cell>
        </row>
        <row r="514">
          <cell r="C514">
            <v>216.83954869396999</v>
          </cell>
          <cell r="E514">
            <v>549.43559928664001</v>
          </cell>
          <cell r="U514" t="e">
            <v>#N/A</v>
          </cell>
          <cell r="V514" t="e">
            <v>#N/A</v>
          </cell>
        </row>
        <row r="515">
          <cell r="C515">
            <v>24.025320196524302</v>
          </cell>
          <cell r="E515">
            <v>340.40606928503405</v>
          </cell>
          <cell r="U515" t="e">
            <v>#N/A</v>
          </cell>
          <cell r="V515" t="e">
            <v>#N/A</v>
          </cell>
        </row>
        <row r="516">
          <cell r="C516">
            <v>206.36567988432901</v>
          </cell>
          <cell r="E516">
            <v>507.75141000818002</v>
          </cell>
          <cell r="U516" t="e">
            <v>#N/A</v>
          </cell>
          <cell r="V516" t="e">
            <v>#N/A</v>
          </cell>
        </row>
        <row r="517">
          <cell r="C517">
            <v>181.405707336962</v>
          </cell>
          <cell r="E517">
            <v>487.07701836718002</v>
          </cell>
          <cell r="U517" t="e">
            <v>#N/A</v>
          </cell>
          <cell r="V517" t="e">
            <v>#N/A</v>
          </cell>
        </row>
        <row r="518">
          <cell r="C518">
            <v>103.80365902558</v>
          </cell>
          <cell r="E518">
            <v>455.59166773321903</v>
          </cell>
          <cell r="U518" t="e">
            <v>#N/A</v>
          </cell>
          <cell r="V518" t="e">
            <v>#N/A</v>
          </cell>
        </row>
        <row r="519">
          <cell r="C519">
            <v>88.9712961670011</v>
          </cell>
          <cell r="E519">
            <v>434.76224013047096</v>
          </cell>
          <cell r="U519" t="e">
            <v>#N/A</v>
          </cell>
          <cell r="V519" t="e">
            <v>#N/A</v>
          </cell>
        </row>
        <row r="520">
          <cell r="C520">
            <v>192.979228105396</v>
          </cell>
          <cell r="E520">
            <v>528.72176716115393</v>
          </cell>
          <cell r="U520" t="e">
            <v>#N/A</v>
          </cell>
          <cell r="V520" t="e">
            <v>#N/A</v>
          </cell>
        </row>
        <row r="521">
          <cell r="C521">
            <v>113.919860199094</v>
          </cell>
          <cell r="E521">
            <v>493.95204144863305</v>
          </cell>
          <cell r="U521" t="e">
            <v>#N/A</v>
          </cell>
          <cell r="V521" t="e">
            <v>#N/A</v>
          </cell>
        </row>
        <row r="522">
          <cell r="C522">
            <v>37.266435036435702</v>
          </cell>
          <cell r="E522">
            <v>373.33185121941199</v>
          </cell>
          <cell r="U522" t="e">
            <v>#N/A</v>
          </cell>
          <cell r="V522" t="e">
            <v>#N/A</v>
          </cell>
        </row>
        <row r="523">
          <cell r="C523">
            <v>54.292774507775903</v>
          </cell>
          <cell r="E523">
            <v>396.17289214591699</v>
          </cell>
          <cell r="U523" t="e">
            <v>#N/A</v>
          </cell>
          <cell r="V523" t="e">
            <v>#N/A</v>
          </cell>
        </row>
        <row r="524">
          <cell r="C524">
            <v>81.289297416806207</v>
          </cell>
          <cell r="E524">
            <v>450.21988390733901</v>
          </cell>
          <cell r="U524" t="e">
            <v>#N/A</v>
          </cell>
          <cell r="V524" t="e">
            <v>#N/A</v>
          </cell>
        </row>
        <row r="525">
          <cell r="C525">
            <v>109.41826811060299</v>
          </cell>
          <cell r="E525">
            <v>480.96008543611401</v>
          </cell>
          <cell r="U525" t="e">
            <v>#N/A</v>
          </cell>
          <cell r="V525" t="e">
            <v>#N/A</v>
          </cell>
        </row>
        <row r="526">
          <cell r="C526">
            <v>32.135391635820298</v>
          </cell>
          <cell r="E526">
            <v>332.51561528642998</v>
          </cell>
          <cell r="U526" t="e">
            <v>#N/A</v>
          </cell>
          <cell r="V526" t="e">
            <v>#N/A</v>
          </cell>
        </row>
        <row r="527">
          <cell r="C527">
            <v>28.740643039345699</v>
          </cell>
          <cell r="E527">
            <v>320.95323756961</v>
          </cell>
          <cell r="U527" t="e">
            <v>#N/A</v>
          </cell>
          <cell r="V527" t="e">
            <v>#N/A</v>
          </cell>
        </row>
        <row r="528">
          <cell r="C528">
            <v>54.173972764983802</v>
          </cell>
          <cell r="E528">
            <v>412.45097992360803</v>
          </cell>
          <cell r="U528" t="e">
            <v>#N/A</v>
          </cell>
          <cell r="V528" t="e">
            <v>#N/A</v>
          </cell>
        </row>
        <row r="529">
          <cell r="C529">
            <v>118.59461495652801</v>
          </cell>
          <cell r="E529">
            <v>455.71218350755902</v>
          </cell>
          <cell r="U529" t="e">
            <v>#N/A</v>
          </cell>
          <cell r="V529" t="e">
            <v>#N/A</v>
          </cell>
        </row>
        <row r="530">
          <cell r="C530">
            <v>31.244112718850399</v>
          </cell>
          <cell r="E530">
            <v>358.42039077443201</v>
          </cell>
          <cell r="U530" t="e">
            <v>#N/A</v>
          </cell>
          <cell r="V530" t="e">
            <v>#N/A</v>
          </cell>
        </row>
        <row r="531">
          <cell r="C531">
            <v>46.550291245803201</v>
          </cell>
          <cell r="E531">
            <v>380.50131573434402</v>
          </cell>
          <cell r="U531" t="e">
            <v>#N/A</v>
          </cell>
          <cell r="V531" t="e">
            <v>#N/A</v>
          </cell>
        </row>
        <row r="532">
          <cell r="C532">
            <v>23.162345848977601</v>
          </cell>
          <cell r="E532">
            <v>299.17234981332501</v>
          </cell>
          <cell r="U532" t="e">
            <v>#N/A</v>
          </cell>
          <cell r="V532" t="e">
            <v>#N/A</v>
          </cell>
        </row>
        <row r="533">
          <cell r="C533">
            <v>164.48950397781999</v>
          </cell>
          <cell r="E533">
            <v>497.66382400961004</v>
          </cell>
          <cell r="U533" t="e">
            <v>#N/A</v>
          </cell>
          <cell r="V533" t="e">
            <v>#N/A</v>
          </cell>
        </row>
        <row r="534">
          <cell r="C534">
            <v>142.84362521022601</v>
          </cell>
          <cell r="E534">
            <v>493.61521143869402</v>
          </cell>
          <cell r="U534" t="e">
            <v>#N/A</v>
          </cell>
          <cell r="V534" t="e">
            <v>#N/A</v>
          </cell>
        </row>
        <row r="535">
          <cell r="C535">
            <v>196.003878144547</v>
          </cell>
          <cell r="E535">
            <v>540.81139810619402</v>
          </cell>
          <cell r="U535" t="e">
            <v>#N/A</v>
          </cell>
          <cell r="V535" t="e">
            <v>#N/A</v>
          </cell>
        </row>
        <row r="536">
          <cell r="C536">
            <v>22.033432712778399</v>
          </cell>
          <cell r="E536">
            <v>356.929892335575</v>
          </cell>
          <cell r="U536" t="e">
            <v>#N/A</v>
          </cell>
          <cell r="V536" t="e">
            <v>#N/A</v>
          </cell>
        </row>
        <row r="537">
          <cell r="C537">
            <v>101.793437432498</v>
          </cell>
          <cell r="E537">
            <v>492.42371118239998</v>
          </cell>
          <cell r="U537" t="e">
            <v>#N/A</v>
          </cell>
          <cell r="V537" t="e">
            <v>#N/A</v>
          </cell>
        </row>
        <row r="538">
          <cell r="C538">
            <v>77.792185293510599</v>
          </cell>
          <cell r="E538">
            <v>407.96834315035795</v>
          </cell>
          <cell r="U538" t="e">
            <v>#N/A</v>
          </cell>
          <cell r="V538" t="e">
            <v>#N/A</v>
          </cell>
        </row>
        <row r="539">
          <cell r="C539">
            <v>65.724802603945093</v>
          </cell>
          <cell r="E539">
            <v>445.42750825931796</v>
          </cell>
          <cell r="U539" t="e">
            <v>#N/A</v>
          </cell>
          <cell r="V539" t="e">
            <v>#N/A</v>
          </cell>
        </row>
        <row r="540">
          <cell r="C540">
            <v>79.983399091288405</v>
          </cell>
          <cell r="E540">
            <v>462.80489426025002</v>
          </cell>
          <cell r="U540" t="e">
            <v>#N/A</v>
          </cell>
          <cell r="V540" t="e">
            <v>#N/A</v>
          </cell>
        </row>
        <row r="541">
          <cell r="C541">
            <v>170.29974789358701</v>
          </cell>
          <cell r="E541">
            <v>503.77170170592001</v>
          </cell>
          <cell r="U541" t="e">
            <v>#N/A</v>
          </cell>
          <cell r="V541" t="e">
            <v>#N/A</v>
          </cell>
        </row>
        <row r="542">
          <cell r="C542">
            <v>124.932135576382</v>
          </cell>
          <cell r="E542">
            <v>529.53613294922604</v>
          </cell>
          <cell r="U542" t="e">
            <v>#N/A</v>
          </cell>
          <cell r="V542" t="e">
            <v>#N/A</v>
          </cell>
        </row>
        <row r="543">
          <cell r="C543">
            <v>92.476960578933401</v>
          </cell>
          <cell r="E543">
            <v>452.99131028184502</v>
          </cell>
          <cell r="U543" t="e">
            <v>#N/A</v>
          </cell>
          <cell r="V543" t="e">
            <v>#N/A</v>
          </cell>
        </row>
        <row r="544">
          <cell r="C544">
            <v>88.385032378137097</v>
          </cell>
          <cell r="E544">
            <v>433.81919901827996</v>
          </cell>
          <cell r="U544" t="e">
            <v>#N/A</v>
          </cell>
          <cell r="V544" t="e">
            <v>#N/A</v>
          </cell>
        </row>
        <row r="545">
          <cell r="C545">
            <v>20.625218870118299</v>
          </cell>
          <cell r="E545">
            <v>305.97762889864401</v>
          </cell>
          <cell r="U545" t="e">
            <v>#N/A</v>
          </cell>
          <cell r="V545" t="e">
            <v>#N/A</v>
          </cell>
        </row>
        <row r="546">
          <cell r="C546">
            <v>90.207088394090505</v>
          </cell>
          <cell r="E546">
            <v>463.90489334094701</v>
          </cell>
          <cell r="U546" t="e">
            <v>#N/A</v>
          </cell>
          <cell r="V546" t="e">
            <v>#N/A</v>
          </cell>
        </row>
        <row r="547">
          <cell r="C547">
            <v>170.08117724210001</v>
          </cell>
          <cell r="E547">
            <v>523.99527051872803</v>
          </cell>
          <cell r="U547" t="e">
            <v>#N/A</v>
          </cell>
          <cell r="V547" t="e">
            <v>#N/A</v>
          </cell>
        </row>
        <row r="548">
          <cell r="C548">
            <v>67.570649487897796</v>
          </cell>
          <cell r="E548">
            <v>461.31071673477197</v>
          </cell>
          <cell r="U548" t="e">
            <v>#N/A</v>
          </cell>
          <cell r="V548" t="e">
            <v>#N/A</v>
          </cell>
        </row>
        <row r="549">
          <cell r="C549">
            <v>167.038729535416</v>
          </cell>
          <cell r="E549">
            <v>479.755648718175</v>
          </cell>
          <cell r="U549" t="e">
            <v>#N/A</v>
          </cell>
          <cell r="V549" t="e">
            <v>#N/A</v>
          </cell>
        </row>
        <row r="550">
          <cell r="C550">
            <v>116.029598638415</v>
          </cell>
          <cell r="E550">
            <v>486.39202699076901</v>
          </cell>
          <cell r="U550" t="e">
            <v>#N/A</v>
          </cell>
          <cell r="V550" t="e">
            <v>#N/A</v>
          </cell>
        </row>
        <row r="551">
          <cell r="C551">
            <v>178.69549037888601</v>
          </cell>
          <cell r="E551">
            <v>512.18359543926601</v>
          </cell>
          <cell r="U551" t="e">
            <v>#N/A</v>
          </cell>
          <cell r="V551" t="e">
            <v>#N/A</v>
          </cell>
        </row>
        <row r="552">
          <cell r="C552">
            <v>52.4801944661885</v>
          </cell>
          <cell r="E552">
            <v>370.61161833874996</v>
          </cell>
          <cell r="U552" t="e">
            <v>#N/A</v>
          </cell>
          <cell r="V552" t="e">
            <v>#N/A</v>
          </cell>
        </row>
        <row r="553">
          <cell r="C553">
            <v>124.67864908278</v>
          </cell>
          <cell r="E553">
            <v>482.30645018945705</v>
          </cell>
          <cell r="U553" t="e">
            <v>#N/A</v>
          </cell>
          <cell r="V553" t="e">
            <v>#N/A</v>
          </cell>
        </row>
        <row r="554">
          <cell r="C554">
            <v>126.661628559232</v>
          </cell>
          <cell r="E554">
            <v>478.20312956470605</v>
          </cell>
          <cell r="U554" t="e">
            <v>#N/A</v>
          </cell>
          <cell r="V554" t="e">
            <v>#N/A</v>
          </cell>
        </row>
        <row r="555">
          <cell r="C555">
            <v>173.77370296046101</v>
          </cell>
          <cell r="E555">
            <v>544.47314139166497</v>
          </cell>
          <cell r="U555" t="e">
            <v>#N/A</v>
          </cell>
          <cell r="V555" t="e">
            <v>#N/A</v>
          </cell>
        </row>
        <row r="556">
          <cell r="C556">
            <v>183.410998368636</v>
          </cell>
          <cell r="E556">
            <v>516.86602518579502</v>
          </cell>
          <cell r="U556" t="e">
            <v>#N/A</v>
          </cell>
          <cell r="V556" t="e">
            <v>#N/A</v>
          </cell>
        </row>
        <row r="557">
          <cell r="C557">
            <v>65.355770597234397</v>
          </cell>
          <cell r="E557">
            <v>424.17080953492604</v>
          </cell>
          <cell r="U557" t="e">
            <v>#N/A</v>
          </cell>
          <cell r="V557" t="e">
            <v>#N/A</v>
          </cell>
        </row>
        <row r="558">
          <cell r="C558">
            <v>48.661694703623702</v>
          </cell>
          <cell r="E558">
            <v>392.40905883391201</v>
          </cell>
          <cell r="U558" t="e">
            <v>#N/A</v>
          </cell>
          <cell r="V558" t="e">
            <v>#N/A</v>
          </cell>
        </row>
        <row r="559">
          <cell r="C559">
            <v>217.98888461664299</v>
          </cell>
          <cell r="E559">
            <v>554.31862219159393</v>
          </cell>
          <cell r="U559" t="e">
            <v>#N/A</v>
          </cell>
          <cell r="V559" t="e">
            <v>#N/A</v>
          </cell>
        </row>
        <row r="560">
          <cell r="C560">
            <v>61.291814018040903</v>
          </cell>
          <cell r="E560">
            <v>393.18837815597499</v>
          </cell>
          <cell r="U560" t="e">
            <v>#N/A</v>
          </cell>
          <cell r="V560" t="e">
            <v>#N/A</v>
          </cell>
        </row>
        <row r="561">
          <cell r="C561">
            <v>26.224390026181901</v>
          </cell>
          <cell r="E561">
            <v>321.896883785689</v>
          </cell>
          <cell r="U561" t="e">
            <v>#N/A</v>
          </cell>
          <cell r="V561" t="e">
            <v>#N/A</v>
          </cell>
        </row>
        <row r="562">
          <cell r="C562">
            <v>72.699558250606103</v>
          </cell>
          <cell r="E562">
            <v>454.41725096998505</v>
          </cell>
          <cell r="U562" t="e">
            <v>#N/A</v>
          </cell>
          <cell r="V562" t="e">
            <v>#N/A</v>
          </cell>
        </row>
        <row r="563">
          <cell r="C563">
            <v>201.25552516430599</v>
          </cell>
          <cell r="E563">
            <v>558.82505836607993</v>
          </cell>
          <cell r="U563" t="e">
            <v>#N/A</v>
          </cell>
          <cell r="V563" t="e">
            <v>#N/A</v>
          </cell>
        </row>
        <row r="564">
          <cell r="C564">
            <v>169.070963170379</v>
          </cell>
          <cell r="E564">
            <v>502.888179220729</v>
          </cell>
          <cell r="U564" t="e">
            <v>#N/A</v>
          </cell>
          <cell r="V564" t="e">
            <v>#N/A</v>
          </cell>
        </row>
        <row r="565">
          <cell r="C565">
            <v>188.52921685203901</v>
          </cell>
          <cell r="E565">
            <v>531.03866475728898</v>
          </cell>
          <cell r="U565" t="e">
            <v>#N/A</v>
          </cell>
          <cell r="V565" t="e">
            <v>#N/A</v>
          </cell>
        </row>
        <row r="566">
          <cell r="C566">
            <v>81.374392360448795</v>
          </cell>
          <cell r="E566">
            <v>414.53444912183301</v>
          </cell>
          <cell r="U566" t="e">
            <v>#N/A</v>
          </cell>
          <cell r="V566" t="e">
            <v>#N/A</v>
          </cell>
        </row>
        <row r="567">
          <cell r="C567">
            <v>188.83759805932601</v>
          </cell>
          <cell r="E567">
            <v>550.69789683226998</v>
          </cell>
          <cell r="U567" t="e">
            <v>#N/A</v>
          </cell>
          <cell r="V567" t="e">
            <v>#N/A</v>
          </cell>
        </row>
        <row r="568">
          <cell r="C568">
            <v>150.611378606409</v>
          </cell>
          <cell r="E568">
            <v>519.69167321155999</v>
          </cell>
          <cell r="U568" t="e">
            <v>#N/A</v>
          </cell>
          <cell r="V568" t="e">
            <v>#N/A</v>
          </cell>
        </row>
        <row r="569">
          <cell r="C569">
            <v>139.823826104403</v>
          </cell>
          <cell r="E569">
            <v>507.61922426010699</v>
          </cell>
          <cell r="U569" t="e">
            <v>#N/A</v>
          </cell>
          <cell r="V569" t="e">
            <v>#N/A</v>
          </cell>
        </row>
        <row r="570">
          <cell r="C570">
            <v>176.473275460303</v>
          </cell>
          <cell r="E570">
            <v>512.93957680676601</v>
          </cell>
          <cell r="U570" t="e">
            <v>#N/A</v>
          </cell>
          <cell r="V570" t="e">
            <v>#N/A</v>
          </cell>
        </row>
        <row r="571">
          <cell r="C571">
            <v>97.838970674201803</v>
          </cell>
          <cell r="E571">
            <v>484.09833432616301</v>
          </cell>
          <cell r="U571" t="e">
            <v>#N/A</v>
          </cell>
          <cell r="V571" t="e">
            <v>#N/A</v>
          </cell>
        </row>
        <row r="572">
          <cell r="C572">
            <v>109.235077844933</v>
          </cell>
          <cell r="E572">
            <v>425.09601571086597</v>
          </cell>
          <cell r="U572" t="e">
            <v>#N/A</v>
          </cell>
          <cell r="V572" t="e">
            <v>#N/A</v>
          </cell>
        </row>
        <row r="573">
          <cell r="C573">
            <v>144.83846014365599</v>
          </cell>
          <cell r="E573">
            <v>478.49468803431699</v>
          </cell>
          <cell r="U573" t="e">
            <v>#N/A</v>
          </cell>
          <cell r="V573" t="e">
            <v>#N/A</v>
          </cell>
        </row>
        <row r="574">
          <cell r="C574">
            <v>156.07141925022</v>
          </cell>
          <cell r="E574">
            <v>510.72878625572497</v>
          </cell>
          <cell r="U574" t="e">
            <v>#N/A</v>
          </cell>
          <cell r="V574" t="e">
            <v>#N/A</v>
          </cell>
        </row>
        <row r="575">
          <cell r="C575">
            <v>105.413478408009</v>
          </cell>
          <cell r="E575">
            <v>442.62941647635</v>
          </cell>
          <cell r="U575" t="e">
            <v>#N/A</v>
          </cell>
          <cell r="V575" t="e">
            <v>#N/A</v>
          </cell>
        </row>
        <row r="576">
          <cell r="C576">
            <v>99.885385138914003</v>
          </cell>
          <cell r="E576">
            <v>437.249231389653</v>
          </cell>
          <cell r="U576" t="e">
            <v>#N/A</v>
          </cell>
          <cell r="V576" t="e">
            <v>#N/A</v>
          </cell>
        </row>
        <row r="577">
          <cell r="C577">
            <v>210.208542905748</v>
          </cell>
          <cell r="E577">
            <v>542.43299947858895</v>
          </cell>
          <cell r="U577" t="e">
            <v>#N/A</v>
          </cell>
          <cell r="V577" t="e">
            <v>#N/A</v>
          </cell>
        </row>
        <row r="578">
          <cell r="C578">
            <v>74.965895926579805</v>
          </cell>
          <cell r="E578">
            <v>476.091794702426</v>
          </cell>
          <cell r="U578" t="e">
            <v>#N/A</v>
          </cell>
          <cell r="V578" t="e">
            <v>#N/A</v>
          </cell>
        </row>
        <row r="579">
          <cell r="C579">
            <v>58.149653188884301</v>
          </cell>
          <cell r="E579">
            <v>433.15443837956894</v>
          </cell>
          <cell r="U579" t="e">
            <v>#N/A</v>
          </cell>
          <cell r="V579" t="e">
            <v>#N/A</v>
          </cell>
        </row>
        <row r="580">
          <cell r="C580">
            <v>167.31611548922999</v>
          </cell>
          <cell r="E580">
            <v>539.87545538828704</v>
          </cell>
          <cell r="U580" t="e">
            <v>#N/A</v>
          </cell>
          <cell r="V580" t="e">
            <v>#N/A</v>
          </cell>
        </row>
        <row r="581">
          <cell r="C581">
            <v>74.995468445122199</v>
          </cell>
          <cell r="E581">
            <v>418.06661887655798</v>
          </cell>
          <cell r="U581" t="e">
            <v>#N/A</v>
          </cell>
          <cell r="V581" t="e">
            <v>#N/A</v>
          </cell>
        </row>
        <row r="582">
          <cell r="C582">
            <v>146.59802287817001</v>
          </cell>
          <cell r="E582">
            <v>510.58666991478799</v>
          </cell>
          <cell r="U582" t="e">
            <v>#N/A</v>
          </cell>
          <cell r="V582" t="e">
            <v>#N/A</v>
          </cell>
        </row>
        <row r="583">
          <cell r="C583">
            <v>102.325225323439</v>
          </cell>
          <cell r="E583">
            <v>460.28663953409296</v>
          </cell>
          <cell r="U583" t="e">
            <v>#N/A</v>
          </cell>
          <cell r="V583" t="e">
            <v>#N/A</v>
          </cell>
        </row>
        <row r="584">
          <cell r="C584">
            <v>62.429159628227403</v>
          </cell>
          <cell r="E584">
            <v>406.75383706572501</v>
          </cell>
          <cell r="U584" t="e">
            <v>#N/A</v>
          </cell>
          <cell r="V584" t="e">
            <v>#N/A</v>
          </cell>
        </row>
        <row r="585">
          <cell r="C585">
            <v>48.285891655832501</v>
          </cell>
          <cell r="E585">
            <v>392.79701801916303</v>
          </cell>
          <cell r="U585" t="e">
            <v>#N/A</v>
          </cell>
          <cell r="V585" t="e">
            <v>#N/A</v>
          </cell>
        </row>
        <row r="586">
          <cell r="C586">
            <v>216.812671516091</v>
          </cell>
          <cell r="E586">
            <v>527.15588101599803</v>
          </cell>
          <cell r="U586" t="e">
            <v>#N/A</v>
          </cell>
          <cell r="V586" t="e">
            <v>#N/A</v>
          </cell>
        </row>
        <row r="587">
          <cell r="C587">
            <v>97.239450253546195</v>
          </cell>
          <cell r="E587">
            <v>477.40723599918203</v>
          </cell>
          <cell r="U587" t="e">
            <v>#N/A</v>
          </cell>
          <cell r="V587" t="e">
            <v>#N/A</v>
          </cell>
        </row>
        <row r="588">
          <cell r="C588">
            <v>49.787054285407102</v>
          </cell>
          <cell r="E588">
            <v>383.09299279889899</v>
          </cell>
          <cell r="U588" t="e">
            <v>#N/A</v>
          </cell>
          <cell r="V588" t="e">
            <v>#N/A</v>
          </cell>
        </row>
        <row r="589">
          <cell r="C589">
            <v>94.509725533425794</v>
          </cell>
          <cell r="E589">
            <v>472.402643785191</v>
          </cell>
          <cell r="U589" t="e">
            <v>#N/A</v>
          </cell>
          <cell r="V589" t="e">
            <v>#N/A</v>
          </cell>
        </row>
        <row r="590">
          <cell r="C590">
            <v>108.94670619629299</v>
          </cell>
          <cell r="E590">
            <v>490.36897705453305</v>
          </cell>
          <cell r="U590" t="e">
            <v>#N/A</v>
          </cell>
          <cell r="V590" t="e">
            <v>#N/A</v>
          </cell>
        </row>
        <row r="591">
          <cell r="C591">
            <v>152.63782081194199</v>
          </cell>
          <cell r="E591">
            <v>507.89015502702699</v>
          </cell>
          <cell r="U591" t="e">
            <v>#N/A</v>
          </cell>
          <cell r="V591" t="e">
            <v>#N/A</v>
          </cell>
        </row>
        <row r="592">
          <cell r="C592">
            <v>145.32736202701901</v>
          </cell>
          <cell r="E592">
            <v>473.30019386062202</v>
          </cell>
          <cell r="U592" t="e">
            <v>#N/A</v>
          </cell>
          <cell r="V592" t="e">
            <v>#N/A</v>
          </cell>
        </row>
        <row r="593">
          <cell r="C593">
            <v>58.107330538332498</v>
          </cell>
          <cell r="E593">
            <v>398.72855987844099</v>
          </cell>
          <cell r="U593" t="e">
            <v>#N/A</v>
          </cell>
          <cell r="V593" t="e">
            <v>#N/A</v>
          </cell>
        </row>
        <row r="594">
          <cell r="C594">
            <v>154.96290436014499</v>
          </cell>
          <cell r="E594">
            <v>494.36729881576503</v>
          </cell>
          <cell r="U594" t="e">
            <v>#N/A</v>
          </cell>
          <cell r="V594" t="e">
            <v>#N/A</v>
          </cell>
        </row>
        <row r="595">
          <cell r="C595">
            <v>177.73207484744501</v>
          </cell>
          <cell r="E595">
            <v>505.77432605860798</v>
          </cell>
          <cell r="U595" t="e">
            <v>#N/A</v>
          </cell>
          <cell r="V595" t="e">
            <v>#N/A</v>
          </cell>
        </row>
        <row r="596">
          <cell r="C596">
            <v>156.72346076928099</v>
          </cell>
          <cell r="E596">
            <v>465.49855132366201</v>
          </cell>
          <cell r="U596" t="e">
            <v>#N/A</v>
          </cell>
          <cell r="V596" t="e">
            <v>#N/A</v>
          </cell>
        </row>
        <row r="597">
          <cell r="C597">
            <v>219.34479761868701</v>
          </cell>
          <cell r="E597">
            <v>544.06901422507599</v>
          </cell>
          <cell r="U597" t="e">
            <v>#N/A</v>
          </cell>
          <cell r="V597" t="e">
            <v>#N/A</v>
          </cell>
        </row>
        <row r="598">
          <cell r="C598">
            <v>161.78864890709499</v>
          </cell>
          <cell r="E598">
            <v>524.24176455635495</v>
          </cell>
          <cell r="U598" t="e">
            <v>#N/A</v>
          </cell>
          <cell r="V598" t="e">
            <v>#N/A</v>
          </cell>
        </row>
        <row r="599">
          <cell r="C599">
            <v>172.64882054179901</v>
          </cell>
          <cell r="E599">
            <v>500.97259161896903</v>
          </cell>
          <cell r="U599" t="e">
            <v>#N/A</v>
          </cell>
          <cell r="V599" t="e">
            <v>#N/A</v>
          </cell>
        </row>
        <row r="600">
          <cell r="C600">
            <v>135.074076829478</v>
          </cell>
          <cell r="E600">
            <v>485.49472187031199</v>
          </cell>
          <cell r="U600" t="e">
            <v>#N/A</v>
          </cell>
          <cell r="V600" t="e">
            <v>#N/A</v>
          </cell>
        </row>
        <row r="601">
          <cell r="C601">
            <v>112.11921556852801</v>
          </cell>
          <cell r="E601">
            <v>486.72163004385601</v>
          </cell>
          <cell r="U601" t="e">
            <v>#N/A</v>
          </cell>
          <cell r="V601" t="e">
            <v>#N/A</v>
          </cell>
        </row>
        <row r="602">
          <cell r="C602">
            <v>60.064226463437102</v>
          </cell>
          <cell r="E602">
            <v>401.91192371113402</v>
          </cell>
          <cell r="U602" t="e">
            <v>#N/A</v>
          </cell>
          <cell r="V602" t="e">
            <v>#N/A</v>
          </cell>
        </row>
        <row r="603">
          <cell r="C603">
            <v>121.077336305752</v>
          </cell>
          <cell r="E603">
            <v>477.70773469254004</v>
          </cell>
          <cell r="U603" t="e">
            <v>#N/A</v>
          </cell>
          <cell r="V603" t="e">
            <v>#N/A</v>
          </cell>
        </row>
        <row r="604">
          <cell r="C604">
            <v>30.045849764719598</v>
          </cell>
          <cell r="E604">
            <v>348.04685218229895</v>
          </cell>
          <cell r="U604" t="e">
            <v>#N/A</v>
          </cell>
          <cell r="V604" t="e">
            <v>#N/A</v>
          </cell>
        </row>
        <row r="605">
          <cell r="C605">
            <v>174.90608932450399</v>
          </cell>
          <cell r="E605">
            <v>515.085799389513</v>
          </cell>
          <cell r="U605" t="e">
            <v>#N/A</v>
          </cell>
          <cell r="V605" t="e">
            <v>#N/A</v>
          </cell>
        </row>
        <row r="606">
          <cell r="C606">
            <v>132.885643029585</v>
          </cell>
          <cell r="E606">
            <v>516.29203115625501</v>
          </cell>
          <cell r="U606" t="e">
            <v>#N/A</v>
          </cell>
          <cell r="V606" t="e">
            <v>#N/A</v>
          </cell>
        </row>
        <row r="607">
          <cell r="C607">
            <v>219.61010753177101</v>
          </cell>
          <cell r="E607">
            <v>527.01358612677097</v>
          </cell>
          <cell r="U607" t="e">
            <v>#N/A</v>
          </cell>
          <cell r="V607" t="e">
            <v>#N/A</v>
          </cell>
        </row>
        <row r="608">
          <cell r="C608">
            <v>217.82548118382701</v>
          </cell>
          <cell r="E608">
            <v>571.12398943248104</v>
          </cell>
          <cell r="U608" t="e">
            <v>#N/A</v>
          </cell>
          <cell r="V608" t="e">
            <v>#N/A</v>
          </cell>
        </row>
        <row r="609">
          <cell r="C609">
            <v>81.266091372817797</v>
          </cell>
          <cell r="E609">
            <v>458.65367202269596</v>
          </cell>
          <cell r="U609" t="e">
            <v>#N/A</v>
          </cell>
          <cell r="V609" t="e">
            <v>#N/A</v>
          </cell>
        </row>
        <row r="610">
          <cell r="C610">
            <v>107.573280837387</v>
          </cell>
          <cell r="E610">
            <v>497.72395347943603</v>
          </cell>
          <cell r="U610" t="e">
            <v>#N/A</v>
          </cell>
          <cell r="V610" t="e">
            <v>#N/A</v>
          </cell>
        </row>
        <row r="611">
          <cell r="C611">
            <v>199.91460706107301</v>
          </cell>
          <cell r="E611">
            <v>525.417760314818</v>
          </cell>
          <cell r="U611" t="e">
            <v>#N/A</v>
          </cell>
          <cell r="V611" t="e">
            <v>#N/A</v>
          </cell>
        </row>
        <row r="612">
          <cell r="C612">
            <v>169.346434092149</v>
          </cell>
          <cell r="E612">
            <v>518.71283897051899</v>
          </cell>
          <cell r="U612" t="e">
            <v>#N/A</v>
          </cell>
          <cell r="V612" t="e">
            <v>#N/A</v>
          </cell>
        </row>
        <row r="613">
          <cell r="C613">
            <v>71.516169076785403</v>
          </cell>
          <cell r="E613">
            <v>385.06249848606296</v>
          </cell>
          <cell r="U613" t="e">
            <v>#N/A</v>
          </cell>
          <cell r="V613" t="e">
            <v>#N/A</v>
          </cell>
        </row>
        <row r="614">
          <cell r="C614">
            <v>38.947738362476201</v>
          </cell>
          <cell r="E614">
            <v>361.81899731867503</v>
          </cell>
          <cell r="U614" t="e">
            <v>#N/A</v>
          </cell>
          <cell r="V614" t="e">
            <v>#N/A</v>
          </cell>
        </row>
        <row r="615">
          <cell r="C615">
            <v>155.09859265759599</v>
          </cell>
          <cell r="E615">
            <v>499.65004808320401</v>
          </cell>
          <cell r="U615" t="e">
            <v>#N/A</v>
          </cell>
          <cell r="V615" t="e">
            <v>#N/A</v>
          </cell>
        </row>
        <row r="616">
          <cell r="C616">
            <v>137.44597670622201</v>
          </cell>
          <cell r="E616">
            <v>522.786516641091</v>
          </cell>
          <cell r="U616" t="e">
            <v>#N/A</v>
          </cell>
          <cell r="V616" t="e">
            <v>#N/A</v>
          </cell>
        </row>
        <row r="617">
          <cell r="C617">
            <v>146.15743814967601</v>
          </cell>
          <cell r="E617">
            <v>512.86130211326804</v>
          </cell>
          <cell r="U617" t="e">
            <v>#N/A</v>
          </cell>
          <cell r="V617" t="e">
            <v>#N/A</v>
          </cell>
        </row>
        <row r="618">
          <cell r="C618">
            <v>118.75605283305001</v>
          </cell>
          <cell r="E618">
            <v>482.56362692179698</v>
          </cell>
          <cell r="U618" t="e">
            <v>#N/A</v>
          </cell>
          <cell r="V618" t="e">
            <v>#N/A</v>
          </cell>
        </row>
        <row r="619">
          <cell r="C619">
            <v>112.172998422757</v>
          </cell>
          <cell r="E619">
            <v>448.01304488762298</v>
          </cell>
          <cell r="U619" t="e">
            <v>#N/A</v>
          </cell>
          <cell r="V619" t="e">
            <v>#N/A</v>
          </cell>
        </row>
        <row r="620">
          <cell r="C620">
            <v>64.180509494617596</v>
          </cell>
          <cell r="E620">
            <v>437.03728441904298</v>
          </cell>
          <cell r="U620" t="e">
            <v>#N/A</v>
          </cell>
          <cell r="V620" t="e">
            <v>#N/A</v>
          </cell>
        </row>
        <row r="621">
          <cell r="C621">
            <v>104.781969152391</v>
          </cell>
          <cell r="E621">
            <v>489.762289640262</v>
          </cell>
          <cell r="U621" t="e">
            <v>#N/A</v>
          </cell>
          <cell r="V621" t="e">
            <v>#N/A</v>
          </cell>
        </row>
        <row r="622">
          <cell r="C622">
            <v>215.57573292404399</v>
          </cell>
          <cell r="E622">
            <v>576.05637321186305</v>
          </cell>
          <cell r="U622" t="e">
            <v>#N/A</v>
          </cell>
          <cell r="V622" t="e">
            <v>#N/A</v>
          </cell>
        </row>
        <row r="623">
          <cell r="C623">
            <v>77.476223167032003</v>
          </cell>
          <cell r="E623">
            <v>429.59406941866297</v>
          </cell>
          <cell r="U623" t="e">
            <v>#N/A</v>
          </cell>
          <cell r="V623" t="e">
            <v>#N/A</v>
          </cell>
        </row>
        <row r="624">
          <cell r="C624">
            <v>84.593840902671204</v>
          </cell>
          <cell r="E624">
            <v>462.19576327359101</v>
          </cell>
          <cell r="U624" t="e">
            <v>#N/A</v>
          </cell>
          <cell r="V624" t="e">
            <v>#N/A</v>
          </cell>
        </row>
        <row r="625">
          <cell r="C625">
            <v>126.954362010583</v>
          </cell>
          <cell r="E625">
            <v>469.09511990138003</v>
          </cell>
          <cell r="U625" t="e">
            <v>#N/A</v>
          </cell>
          <cell r="V625" t="e">
            <v>#N/A</v>
          </cell>
        </row>
        <row r="626">
          <cell r="C626">
            <v>203.73584626242501</v>
          </cell>
          <cell r="E626">
            <v>534.82923822428802</v>
          </cell>
          <cell r="U626" t="e">
            <v>#N/A</v>
          </cell>
          <cell r="V626" t="e">
            <v>#N/A</v>
          </cell>
        </row>
        <row r="627">
          <cell r="C627">
            <v>174.122026450932</v>
          </cell>
          <cell r="E627">
            <v>534.04473582615003</v>
          </cell>
          <cell r="U627" t="e">
            <v>#N/A</v>
          </cell>
          <cell r="V627" t="e">
            <v>#N/A</v>
          </cell>
        </row>
        <row r="628">
          <cell r="C628">
            <v>119.18838893063401</v>
          </cell>
          <cell r="E628">
            <v>480.18716956128401</v>
          </cell>
          <cell r="U628" t="e">
            <v>#N/A</v>
          </cell>
          <cell r="V628" t="e">
            <v>#N/A</v>
          </cell>
        </row>
        <row r="629">
          <cell r="C629">
            <v>137.353182705119</v>
          </cell>
          <cell r="E629">
            <v>501.68996875963398</v>
          </cell>
          <cell r="U629" t="e">
            <v>#N/A</v>
          </cell>
          <cell r="V629" t="e">
            <v>#N/A</v>
          </cell>
        </row>
        <row r="630">
          <cell r="C630">
            <v>136.94574798457299</v>
          </cell>
          <cell r="E630">
            <v>480.45455859418695</v>
          </cell>
          <cell r="U630" t="e">
            <v>#N/A</v>
          </cell>
          <cell r="V630" t="e">
            <v>#N/A</v>
          </cell>
        </row>
        <row r="631">
          <cell r="C631">
            <v>22.668708655983199</v>
          </cell>
          <cell r="E631">
            <v>301.40187809526202</v>
          </cell>
          <cell r="U631" t="e">
            <v>#N/A</v>
          </cell>
          <cell r="V631" t="e">
            <v>#N/A</v>
          </cell>
        </row>
        <row r="632">
          <cell r="C632">
            <v>24.976356914266901</v>
          </cell>
          <cell r="E632">
            <v>284.49531364502798</v>
          </cell>
          <cell r="U632" t="e">
            <v>#N/A</v>
          </cell>
          <cell r="V632" t="e">
            <v>#N/A</v>
          </cell>
        </row>
        <row r="633">
          <cell r="C633">
            <v>101.976319197565</v>
          </cell>
          <cell r="E633">
            <v>486.501235398473</v>
          </cell>
          <cell r="U633" t="e">
            <v>#N/A</v>
          </cell>
          <cell r="V633" t="e">
            <v>#N/A</v>
          </cell>
        </row>
        <row r="634">
          <cell r="C634">
            <v>151.94645922631</v>
          </cell>
          <cell r="E634">
            <v>509.55728388392401</v>
          </cell>
          <cell r="U634" t="e">
            <v>#N/A</v>
          </cell>
          <cell r="V634" t="e">
            <v>#N/A</v>
          </cell>
        </row>
        <row r="635">
          <cell r="C635">
            <v>147.84658358432401</v>
          </cell>
          <cell r="E635">
            <v>503.978497386171</v>
          </cell>
          <cell r="U635" t="e">
            <v>#N/A</v>
          </cell>
          <cell r="V635" t="e">
            <v>#N/A</v>
          </cell>
        </row>
        <row r="636">
          <cell r="C636">
            <v>150.74641101993601</v>
          </cell>
          <cell r="E636">
            <v>488.46139236214805</v>
          </cell>
          <cell r="U636" t="e">
            <v>#N/A</v>
          </cell>
          <cell r="V636" t="e">
            <v>#N/A</v>
          </cell>
        </row>
        <row r="637">
          <cell r="C637">
            <v>70.540315918624401</v>
          </cell>
          <cell r="E637">
            <v>425.26904513549198</v>
          </cell>
          <cell r="U637" t="e">
            <v>#N/A</v>
          </cell>
          <cell r="V637" t="e">
            <v>#N/A</v>
          </cell>
        </row>
        <row r="638">
          <cell r="C638">
            <v>104.864688059315</v>
          </cell>
          <cell r="E638">
            <v>452.74721816072196</v>
          </cell>
          <cell r="U638" t="e">
            <v>#N/A</v>
          </cell>
          <cell r="V638" t="e">
            <v>#N/A</v>
          </cell>
        </row>
        <row r="639">
          <cell r="C639">
            <v>115.115466881543</v>
          </cell>
          <cell r="E639">
            <v>491.08682532684395</v>
          </cell>
          <cell r="U639" t="e">
            <v>#N/A</v>
          </cell>
          <cell r="V639" t="e">
            <v>#N/A</v>
          </cell>
        </row>
        <row r="640">
          <cell r="C640">
            <v>40.880243135616197</v>
          </cell>
          <cell r="E640">
            <v>363.35890274058102</v>
          </cell>
          <cell r="U640" t="e">
            <v>#N/A</v>
          </cell>
          <cell r="V640" t="e">
            <v>#N/A</v>
          </cell>
        </row>
        <row r="641">
          <cell r="C641">
            <v>210.27697551064199</v>
          </cell>
          <cell r="E641">
            <v>526.67707331855502</v>
          </cell>
          <cell r="U641" t="e">
            <v>#N/A</v>
          </cell>
          <cell r="V641" t="e">
            <v>#N/A</v>
          </cell>
        </row>
        <row r="642">
          <cell r="C642">
            <v>39.9489149264991</v>
          </cell>
          <cell r="E642">
            <v>409.54620044072101</v>
          </cell>
          <cell r="U642" t="e">
            <v>#N/A</v>
          </cell>
          <cell r="V642" t="e">
            <v>#N/A</v>
          </cell>
        </row>
        <row r="643">
          <cell r="C643">
            <v>90.770014589652405</v>
          </cell>
          <cell r="E643">
            <v>484.36659932492802</v>
          </cell>
          <cell r="U643" t="e">
            <v>#N/A</v>
          </cell>
          <cell r="V643" t="e">
            <v>#N/A</v>
          </cell>
        </row>
        <row r="644">
          <cell r="C644">
            <v>181.61848464980699</v>
          </cell>
          <cell r="E644">
            <v>525.72546695231699</v>
          </cell>
          <cell r="U644" t="e">
            <v>#N/A</v>
          </cell>
          <cell r="V644" t="e">
            <v>#N/A</v>
          </cell>
        </row>
        <row r="645">
          <cell r="C645">
            <v>210.67768864333601</v>
          </cell>
          <cell r="E645">
            <v>539.38432396540304</v>
          </cell>
          <cell r="U645" t="e">
            <v>#N/A</v>
          </cell>
          <cell r="V645" t="e">
            <v>#N/A</v>
          </cell>
        </row>
        <row r="646">
          <cell r="C646">
            <v>170.32516699284301</v>
          </cell>
          <cell r="E646">
            <v>515.81283834275996</v>
          </cell>
          <cell r="U646" t="e">
            <v>#N/A</v>
          </cell>
          <cell r="V646" t="e">
            <v>#N/A</v>
          </cell>
        </row>
        <row r="647">
          <cell r="C647">
            <v>180.07586559280799</v>
          </cell>
          <cell r="E647">
            <v>532.043486550343</v>
          </cell>
          <cell r="U647" t="e">
            <v>#N/A</v>
          </cell>
          <cell r="V647" t="e">
            <v>#N/A</v>
          </cell>
        </row>
        <row r="648">
          <cell r="C648">
            <v>33.383539207279703</v>
          </cell>
          <cell r="E648">
            <v>313.02347422698</v>
          </cell>
          <cell r="U648" t="e">
            <v>#N/A</v>
          </cell>
          <cell r="V648" t="e">
            <v>#N/A</v>
          </cell>
        </row>
        <row r="649">
          <cell r="C649">
            <v>51.929032504558599</v>
          </cell>
          <cell r="E649">
            <v>409.45158053054803</v>
          </cell>
          <cell r="U649" t="e">
            <v>#N/A</v>
          </cell>
          <cell r="V649" t="e">
            <v>#N/A</v>
          </cell>
        </row>
        <row r="650">
          <cell r="C650">
            <v>79.996527200564699</v>
          </cell>
          <cell r="E650">
            <v>430.69544756507401</v>
          </cell>
          <cell r="U650" t="e">
            <v>#N/A</v>
          </cell>
          <cell r="V650" t="e">
            <v>#N/A</v>
          </cell>
        </row>
        <row r="651">
          <cell r="C651">
            <v>90.822224300354705</v>
          </cell>
          <cell r="E651">
            <v>435.834024772661</v>
          </cell>
          <cell r="U651" t="e">
            <v>#N/A</v>
          </cell>
          <cell r="V651" t="e">
            <v>#N/A</v>
          </cell>
        </row>
        <row r="652">
          <cell r="C652">
            <v>150.01140276901401</v>
          </cell>
          <cell r="E652">
            <v>504.49385548313802</v>
          </cell>
          <cell r="U652" t="e">
            <v>#N/A</v>
          </cell>
          <cell r="V652" t="e">
            <v>#N/A</v>
          </cell>
        </row>
        <row r="653">
          <cell r="C653">
            <v>50.364101286977501</v>
          </cell>
          <cell r="E653">
            <v>365.55541244686202</v>
          </cell>
          <cell r="U653" t="e">
            <v>#N/A</v>
          </cell>
          <cell r="V653" t="e">
            <v>#N/A</v>
          </cell>
        </row>
        <row r="654">
          <cell r="C654">
            <v>175.977025208995</v>
          </cell>
          <cell r="E654">
            <v>505.32582812823603</v>
          </cell>
          <cell r="U654" t="e">
            <v>#N/A</v>
          </cell>
          <cell r="V654" t="e">
            <v>#N/A</v>
          </cell>
        </row>
        <row r="655">
          <cell r="C655">
            <v>21.087634032592199</v>
          </cell>
          <cell r="E655">
            <v>311.933995323761</v>
          </cell>
          <cell r="U655" t="e">
            <v>#N/A</v>
          </cell>
          <cell r="V655" t="e">
            <v>#N/A</v>
          </cell>
        </row>
        <row r="656">
          <cell r="C656">
            <v>54.513555467128803</v>
          </cell>
          <cell r="E656">
            <v>410.570990691899</v>
          </cell>
          <cell r="U656" t="e">
            <v>#N/A</v>
          </cell>
          <cell r="V656" t="e">
            <v>#N/A</v>
          </cell>
        </row>
        <row r="657">
          <cell r="C657">
            <v>24.846518300473701</v>
          </cell>
          <cell r="E657">
            <v>313.71998398194</v>
          </cell>
          <cell r="U657" t="e">
            <v>#N/A</v>
          </cell>
          <cell r="V657" t="e">
            <v>#N/A</v>
          </cell>
        </row>
        <row r="658">
          <cell r="C658">
            <v>32.339389137923703</v>
          </cell>
          <cell r="E658">
            <v>368.831822340043</v>
          </cell>
          <cell r="U658" t="e">
            <v>#N/A</v>
          </cell>
          <cell r="V658" t="e">
            <v>#N/A</v>
          </cell>
        </row>
        <row r="659">
          <cell r="C659">
            <v>36.615188820287599</v>
          </cell>
          <cell r="E659">
            <v>363.96152263705903</v>
          </cell>
          <cell r="U659" t="e">
            <v>#N/A</v>
          </cell>
          <cell r="V659" t="e">
            <v>#N/A</v>
          </cell>
        </row>
        <row r="660">
          <cell r="C660">
            <v>129.18555059470199</v>
          </cell>
          <cell r="E660">
            <v>488.51115509669398</v>
          </cell>
          <cell r="U660" t="e">
            <v>#N/A</v>
          </cell>
          <cell r="V660" t="e">
            <v>#N/A</v>
          </cell>
        </row>
        <row r="661">
          <cell r="C661">
            <v>103.906255662441</v>
          </cell>
          <cell r="E661">
            <v>492.917786512698</v>
          </cell>
          <cell r="U661" t="e">
            <v>#N/A</v>
          </cell>
          <cell r="V661" t="e">
            <v>#N/A</v>
          </cell>
        </row>
        <row r="662">
          <cell r="C662">
            <v>41.635203808546102</v>
          </cell>
          <cell r="E662">
            <v>368.65534997769299</v>
          </cell>
          <cell r="U662" t="e">
            <v>#N/A</v>
          </cell>
          <cell r="V662" t="e">
            <v>#N/A</v>
          </cell>
        </row>
        <row r="663">
          <cell r="C663">
            <v>150.64079592004401</v>
          </cell>
          <cell r="E663">
            <v>491.54770794729598</v>
          </cell>
          <cell r="U663" t="e">
            <v>#N/A</v>
          </cell>
          <cell r="V663" t="e">
            <v>#N/A</v>
          </cell>
        </row>
        <row r="664">
          <cell r="C664">
            <v>175.22512239404</v>
          </cell>
          <cell r="E664">
            <v>537.30964654322804</v>
          </cell>
          <cell r="U664" t="e">
            <v>#N/A</v>
          </cell>
          <cell r="V664" t="e">
            <v>#N/A</v>
          </cell>
        </row>
        <row r="665">
          <cell r="C665">
            <v>218.22238129563601</v>
          </cell>
          <cell r="E665">
            <v>528.71068300936702</v>
          </cell>
          <cell r="U665" t="e">
            <v>#N/A</v>
          </cell>
          <cell r="V665" t="e">
            <v>#N/A</v>
          </cell>
        </row>
        <row r="666">
          <cell r="C666">
            <v>133.68968812748801</v>
          </cell>
          <cell r="E666">
            <v>516.20654566370797</v>
          </cell>
          <cell r="U666" t="e">
            <v>#N/A</v>
          </cell>
          <cell r="V666" t="e">
            <v>#N/A</v>
          </cell>
        </row>
        <row r="667">
          <cell r="C667">
            <v>81.862640501931295</v>
          </cell>
          <cell r="E667">
            <v>442.57224240372102</v>
          </cell>
          <cell r="U667" t="e">
            <v>#N/A</v>
          </cell>
          <cell r="V667" t="e">
            <v>#N/A</v>
          </cell>
        </row>
        <row r="668">
          <cell r="C668">
            <v>70.403360556811094</v>
          </cell>
          <cell r="E668">
            <v>403.539785688238</v>
          </cell>
          <cell r="U668" t="e">
            <v>#N/A</v>
          </cell>
          <cell r="V668" t="e">
            <v>#N/A</v>
          </cell>
        </row>
        <row r="669">
          <cell r="C669">
            <v>177.83574618399101</v>
          </cell>
          <cell r="E669">
            <v>518.32718236370499</v>
          </cell>
          <cell r="U669" t="e">
            <v>#N/A</v>
          </cell>
          <cell r="V669" t="e">
            <v>#N/A</v>
          </cell>
        </row>
        <row r="670">
          <cell r="C670">
            <v>43.0785092804581</v>
          </cell>
          <cell r="E670">
            <v>380.45111818021303</v>
          </cell>
          <cell r="U670" t="e">
            <v>#N/A</v>
          </cell>
          <cell r="V670" t="e">
            <v>#N/A</v>
          </cell>
        </row>
        <row r="671">
          <cell r="C671">
            <v>219.005611985922</v>
          </cell>
          <cell r="E671">
            <v>542.30562500671704</v>
          </cell>
          <cell r="U671" t="e">
            <v>#N/A</v>
          </cell>
          <cell r="V671" t="e">
            <v>#N/A</v>
          </cell>
        </row>
        <row r="672">
          <cell r="C672">
            <v>44.461340438574602</v>
          </cell>
          <cell r="E672">
            <v>409.0708205116</v>
          </cell>
          <cell r="U672" t="e">
            <v>#N/A</v>
          </cell>
          <cell r="V672" t="e">
            <v>#N/A</v>
          </cell>
        </row>
        <row r="673">
          <cell r="C673">
            <v>196.712588546798</v>
          </cell>
          <cell r="E673">
            <v>506.09598517380999</v>
          </cell>
          <cell r="U673" t="e">
            <v>#N/A</v>
          </cell>
          <cell r="V673" t="e">
            <v>#N/A</v>
          </cell>
        </row>
        <row r="674">
          <cell r="C674">
            <v>37.063333373516798</v>
          </cell>
          <cell r="E674">
            <v>356.12003308391303</v>
          </cell>
          <cell r="U674" t="e">
            <v>#N/A</v>
          </cell>
          <cell r="V674" t="e">
            <v>#N/A</v>
          </cell>
        </row>
        <row r="675">
          <cell r="C675">
            <v>182.134814914316</v>
          </cell>
          <cell r="E675">
            <v>534.19803217732692</v>
          </cell>
          <cell r="U675" t="e">
            <v>#N/A</v>
          </cell>
          <cell r="V675" t="e">
            <v>#N/A</v>
          </cell>
        </row>
        <row r="676">
          <cell r="C676">
            <v>113.726827949286</v>
          </cell>
          <cell r="E676">
            <v>462.03925514836499</v>
          </cell>
          <cell r="U676" t="e">
            <v>#N/A</v>
          </cell>
          <cell r="V676" t="e">
            <v>#N/A</v>
          </cell>
        </row>
        <row r="677">
          <cell r="C677">
            <v>132.19518030993601</v>
          </cell>
          <cell r="E677">
            <v>464.45778964108899</v>
          </cell>
          <cell r="U677" t="e">
            <v>#N/A</v>
          </cell>
          <cell r="V677" t="e">
            <v>#N/A</v>
          </cell>
        </row>
        <row r="678">
          <cell r="C678">
            <v>157.10453263483899</v>
          </cell>
          <cell r="E678">
            <v>513.01505591494299</v>
          </cell>
          <cell r="U678" t="e">
            <v>#N/A</v>
          </cell>
          <cell r="V678" t="e">
            <v>#N/A</v>
          </cell>
        </row>
        <row r="679">
          <cell r="C679">
            <v>71.413064543157802</v>
          </cell>
          <cell r="E679">
            <v>414.22530058956698</v>
          </cell>
          <cell r="U679" t="e">
            <v>#N/A</v>
          </cell>
          <cell r="V679" t="e">
            <v>#N/A</v>
          </cell>
        </row>
        <row r="680">
          <cell r="C680">
            <v>29.4455412123352</v>
          </cell>
          <cell r="E680">
            <v>342.60509973898297</v>
          </cell>
          <cell r="U680" t="e">
            <v>#N/A</v>
          </cell>
          <cell r="V680" t="e">
            <v>#N/A</v>
          </cell>
        </row>
        <row r="681">
          <cell r="C681">
            <v>85.662183426320595</v>
          </cell>
          <cell r="E681">
            <v>434.20741591477804</v>
          </cell>
          <cell r="U681" t="e">
            <v>#N/A</v>
          </cell>
          <cell r="V681" t="e">
            <v>#N/A</v>
          </cell>
        </row>
        <row r="682">
          <cell r="C682">
            <v>106.89328636974101</v>
          </cell>
          <cell r="E682">
            <v>442.74258425631297</v>
          </cell>
          <cell r="U682" t="e">
            <v>#N/A</v>
          </cell>
          <cell r="V682" t="e">
            <v>#N/A</v>
          </cell>
        </row>
        <row r="683">
          <cell r="C683">
            <v>119.630069313571</v>
          </cell>
          <cell r="E683">
            <v>470.49363414997498</v>
          </cell>
          <cell r="U683" t="e">
            <v>#N/A</v>
          </cell>
          <cell r="V683" t="e">
            <v>#N/A</v>
          </cell>
        </row>
        <row r="684">
          <cell r="C684">
            <v>41.602622186765103</v>
          </cell>
          <cell r="E684">
            <v>433.76821311485901</v>
          </cell>
          <cell r="U684" t="e">
            <v>#N/A</v>
          </cell>
          <cell r="V684" t="e">
            <v>#N/A</v>
          </cell>
        </row>
        <row r="685">
          <cell r="C685">
            <v>132.433679681271</v>
          </cell>
          <cell r="E685">
            <v>490.482683520742</v>
          </cell>
          <cell r="U685" t="e">
            <v>#N/A</v>
          </cell>
          <cell r="V685" t="e">
            <v>#N/A</v>
          </cell>
        </row>
        <row r="686">
          <cell r="C686">
            <v>149.65110950171899</v>
          </cell>
          <cell r="E686">
            <v>484.68544566022001</v>
          </cell>
          <cell r="U686" t="e">
            <v>#N/A</v>
          </cell>
          <cell r="V686" t="e">
            <v>#N/A</v>
          </cell>
        </row>
        <row r="687">
          <cell r="C687">
            <v>24.931428935378801</v>
          </cell>
          <cell r="E687">
            <v>300.130623047641</v>
          </cell>
          <cell r="U687" t="e">
            <v>#N/A</v>
          </cell>
          <cell r="V687" t="e">
            <v>#N/A</v>
          </cell>
        </row>
        <row r="688">
          <cell r="C688">
            <v>125.261163739488</v>
          </cell>
          <cell r="E688">
            <v>467.63130120954406</v>
          </cell>
          <cell r="U688" t="e">
            <v>#N/A</v>
          </cell>
          <cell r="V688" t="e">
            <v>#N/A</v>
          </cell>
        </row>
        <row r="689">
          <cell r="C689">
            <v>158.66310119628901</v>
          </cell>
          <cell r="E689">
            <v>527.26081194687106</v>
          </cell>
          <cell r="U689" t="e">
            <v>#N/A</v>
          </cell>
          <cell r="V689" t="e">
            <v>#N/A</v>
          </cell>
        </row>
        <row r="690">
          <cell r="C690">
            <v>27.6355689670891</v>
          </cell>
          <cell r="E690">
            <v>298.843105495945</v>
          </cell>
          <cell r="U690" t="e">
            <v>#N/A</v>
          </cell>
          <cell r="V690" t="e">
            <v>#N/A</v>
          </cell>
        </row>
        <row r="691">
          <cell r="C691">
            <v>184.440558105707</v>
          </cell>
          <cell r="E691">
            <v>522.609075281998</v>
          </cell>
          <cell r="U691" t="e">
            <v>#N/A</v>
          </cell>
          <cell r="V691" t="e">
            <v>#N/A</v>
          </cell>
        </row>
        <row r="692">
          <cell r="C692">
            <v>204.35491365380599</v>
          </cell>
          <cell r="E692">
            <v>548.22853023065693</v>
          </cell>
          <cell r="U692" t="e">
            <v>#N/A</v>
          </cell>
          <cell r="V692" t="e">
            <v>#N/A</v>
          </cell>
        </row>
        <row r="693">
          <cell r="C693">
            <v>132.619984522462</v>
          </cell>
          <cell r="E693">
            <v>505.621848277369</v>
          </cell>
          <cell r="U693" t="e">
            <v>#N/A</v>
          </cell>
          <cell r="V693" t="e">
            <v>#N/A</v>
          </cell>
        </row>
        <row r="694">
          <cell r="C694">
            <v>183.477121945471</v>
          </cell>
          <cell r="E694">
            <v>546.02936748540503</v>
          </cell>
          <cell r="U694" t="e">
            <v>#N/A</v>
          </cell>
          <cell r="V694" t="e">
            <v>#N/A</v>
          </cell>
        </row>
        <row r="695">
          <cell r="C695">
            <v>206.92938960157301</v>
          </cell>
          <cell r="E695">
            <v>489.67862482346703</v>
          </cell>
          <cell r="U695" t="e">
            <v>#N/A</v>
          </cell>
          <cell r="V695" t="e">
            <v>#N/A</v>
          </cell>
        </row>
        <row r="696">
          <cell r="C696">
            <v>132.64199432916899</v>
          </cell>
          <cell r="E696">
            <v>498.87874243179505</v>
          </cell>
          <cell r="U696" t="e">
            <v>#N/A</v>
          </cell>
          <cell r="V696" t="e">
            <v>#N/A</v>
          </cell>
        </row>
        <row r="697">
          <cell r="C697">
            <v>211.36679414659699</v>
          </cell>
          <cell r="E697">
            <v>500.10609363768702</v>
          </cell>
          <cell r="U697" t="e">
            <v>#N/A</v>
          </cell>
          <cell r="V697" t="e">
            <v>#N/A</v>
          </cell>
        </row>
        <row r="698">
          <cell r="C698">
            <v>23.535823291167599</v>
          </cell>
          <cell r="E698">
            <v>352.55193448351702</v>
          </cell>
          <cell r="U698" t="e">
            <v>#N/A</v>
          </cell>
          <cell r="V698" t="e">
            <v>#N/A</v>
          </cell>
        </row>
        <row r="699">
          <cell r="C699">
            <v>37.814671248197598</v>
          </cell>
          <cell r="E699">
            <v>355.70962472781503</v>
          </cell>
          <cell r="U699" t="e">
            <v>#N/A</v>
          </cell>
          <cell r="V699" t="e">
            <v>#N/A</v>
          </cell>
        </row>
        <row r="700">
          <cell r="C700">
            <v>169.96577515266799</v>
          </cell>
          <cell r="E700">
            <v>496.959394862755</v>
          </cell>
          <cell r="U700" t="e">
            <v>#N/A</v>
          </cell>
          <cell r="V700" t="e">
            <v>#N/A</v>
          </cell>
        </row>
        <row r="701">
          <cell r="C701">
            <v>20.375485932454499</v>
          </cell>
          <cell r="E701">
            <v>318.93246970832598</v>
          </cell>
          <cell r="U701" t="e">
            <v>#N/A</v>
          </cell>
          <cell r="V701" t="e">
            <v>#N/A</v>
          </cell>
        </row>
        <row r="702">
          <cell r="C702">
            <v>152.32305520214101</v>
          </cell>
          <cell r="E702">
            <v>528.69750610280198</v>
          </cell>
          <cell r="U702" t="e">
            <v>#N/A</v>
          </cell>
          <cell r="V702" t="e">
            <v>#N/A</v>
          </cell>
        </row>
        <row r="703">
          <cell r="C703">
            <v>121.89197119325399</v>
          </cell>
          <cell r="E703">
            <v>508.20005606874599</v>
          </cell>
          <cell r="U703" t="e">
            <v>#N/A</v>
          </cell>
          <cell r="V703" t="e">
            <v>#N/A</v>
          </cell>
        </row>
        <row r="704">
          <cell r="C704">
            <v>148.54114533402</v>
          </cell>
          <cell r="E704">
            <v>505.27604735080001</v>
          </cell>
          <cell r="U704" t="e">
            <v>#N/A</v>
          </cell>
          <cell r="V704" t="e">
            <v>#N/A</v>
          </cell>
        </row>
        <row r="705">
          <cell r="C705">
            <v>140.45408543199301</v>
          </cell>
          <cell r="E705">
            <v>512.98346095150998</v>
          </cell>
          <cell r="U705" t="e">
            <v>#N/A</v>
          </cell>
          <cell r="V705" t="e">
            <v>#N/A</v>
          </cell>
        </row>
        <row r="706">
          <cell r="C706">
            <v>110.67062088288399</v>
          </cell>
          <cell r="E706">
            <v>462.39236429354503</v>
          </cell>
          <cell r="U706" t="e">
            <v>#N/A</v>
          </cell>
          <cell r="V706" t="e">
            <v>#N/A</v>
          </cell>
        </row>
        <row r="707">
          <cell r="C707">
            <v>74.589678114280105</v>
          </cell>
          <cell r="E707">
            <v>429.03322366782902</v>
          </cell>
          <cell r="U707" t="e">
            <v>#N/A</v>
          </cell>
          <cell r="V707" t="e">
            <v>#N/A</v>
          </cell>
        </row>
        <row r="708">
          <cell r="C708">
            <v>123.213220601901</v>
          </cell>
          <cell r="E708">
            <v>507.20485345906002</v>
          </cell>
          <cell r="U708" t="e">
            <v>#N/A</v>
          </cell>
          <cell r="V708" t="e">
            <v>#N/A</v>
          </cell>
        </row>
        <row r="709">
          <cell r="C709">
            <v>156.482396675274</v>
          </cell>
          <cell r="E709">
            <v>515.80435828866996</v>
          </cell>
          <cell r="U709" t="e">
            <v>#N/A</v>
          </cell>
          <cell r="V709" t="e">
            <v>#N/A</v>
          </cell>
        </row>
        <row r="710">
          <cell r="C710">
            <v>181.827662494034</v>
          </cell>
          <cell r="E710">
            <v>536.96850419528198</v>
          </cell>
          <cell r="U710" t="e">
            <v>#N/A</v>
          </cell>
          <cell r="V710" t="e">
            <v>#N/A</v>
          </cell>
        </row>
        <row r="711">
          <cell r="C711">
            <v>130.940250894055</v>
          </cell>
          <cell r="E711">
            <v>463.60030988577398</v>
          </cell>
          <cell r="U711" t="e">
            <v>#N/A</v>
          </cell>
          <cell r="V711" t="e">
            <v>#N/A</v>
          </cell>
        </row>
        <row r="712">
          <cell r="C712">
            <v>167.50002999789999</v>
          </cell>
          <cell r="E712">
            <v>521.04768106425695</v>
          </cell>
          <cell r="U712" t="e">
            <v>#N/A</v>
          </cell>
          <cell r="V712" t="e">
            <v>#N/A</v>
          </cell>
        </row>
        <row r="713">
          <cell r="C713">
            <v>211.41808655112999</v>
          </cell>
          <cell r="E713">
            <v>543.66302347965507</v>
          </cell>
          <cell r="U713" t="e">
            <v>#N/A</v>
          </cell>
          <cell r="V713" t="e">
            <v>#N/A</v>
          </cell>
        </row>
        <row r="714">
          <cell r="C714">
            <v>190.163451880217</v>
          </cell>
          <cell r="E714">
            <v>573.90350366686403</v>
          </cell>
          <cell r="U714" t="e">
            <v>#N/A</v>
          </cell>
          <cell r="V714" t="e">
            <v>#N/A</v>
          </cell>
        </row>
        <row r="715">
          <cell r="C715">
            <v>205.953255090863</v>
          </cell>
          <cell r="E715">
            <v>536.67622004253701</v>
          </cell>
          <cell r="U715" t="e">
            <v>#N/A</v>
          </cell>
          <cell r="V715" t="e">
            <v>#N/A</v>
          </cell>
        </row>
        <row r="716">
          <cell r="C716">
            <v>96.196183636784596</v>
          </cell>
          <cell r="E716">
            <v>446.45575327811298</v>
          </cell>
          <cell r="U716" t="e">
            <v>#N/A</v>
          </cell>
          <cell r="V716" t="e">
            <v>#N/A</v>
          </cell>
        </row>
        <row r="717">
          <cell r="C717">
            <v>196.121280202642</v>
          </cell>
          <cell r="E717">
            <v>522.14497389813198</v>
          </cell>
          <cell r="U717" t="e">
            <v>#N/A</v>
          </cell>
          <cell r="V717" t="e">
            <v>#N/A</v>
          </cell>
        </row>
        <row r="718">
          <cell r="C718">
            <v>41.532043348997803</v>
          </cell>
          <cell r="E718">
            <v>356.442419535635</v>
          </cell>
          <cell r="U718" t="e">
            <v>#N/A</v>
          </cell>
          <cell r="V718" t="e">
            <v>#N/A</v>
          </cell>
        </row>
        <row r="719">
          <cell r="C719">
            <v>54.825239423662403</v>
          </cell>
          <cell r="E719">
            <v>423.01218027975597</v>
          </cell>
          <cell r="U719" t="e">
            <v>#N/A</v>
          </cell>
          <cell r="V719" t="e">
            <v>#N/A</v>
          </cell>
        </row>
        <row r="720">
          <cell r="C720">
            <v>114.343773461878</v>
          </cell>
          <cell r="E720">
            <v>477.57765628344504</v>
          </cell>
          <cell r="U720" t="e">
            <v>#N/A</v>
          </cell>
          <cell r="V720" t="e">
            <v>#N/A</v>
          </cell>
        </row>
        <row r="721">
          <cell r="C721">
            <v>59.357112301513602</v>
          </cell>
          <cell r="E721">
            <v>447.55589935557197</v>
          </cell>
          <cell r="U721" t="e">
            <v>#N/A</v>
          </cell>
          <cell r="V721" t="e">
            <v>#N/A</v>
          </cell>
        </row>
        <row r="722">
          <cell r="C722">
            <v>86.883246600627899</v>
          </cell>
          <cell r="E722">
            <v>432.33135860909499</v>
          </cell>
          <cell r="U722" t="e">
            <v>#N/A</v>
          </cell>
          <cell r="V722" t="e">
            <v>#N/A</v>
          </cell>
        </row>
        <row r="723">
          <cell r="C723">
            <v>74.092467064037905</v>
          </cell>
          <cell r="E723">
            <v>423.41119893504197</v>
          </cell>
          <cell r="U723" t="e">
            <v>#N/A</v>
          </cell>
          <cell r="V723" t="e">
            <v>#N/A</v>
          </cell>
        </row>
        <row r="724">
          <cell r="C724">
            <v>110.67252343520499</v>
          </cell>
          <cell r="E724">
            <v>442.94582305423296</v>
          </cell>
          <cell r="U724" t="e">
            <v>#N/A</v>
          </cell>
          <cell r="V724" t="e">
            <v>#N/A</v>
          </cell>
        </row>
        <row r="725">
          <cell r="C725">
            <v>177.27673815563301</v>
          </cell>
          <cell r="E725">
            <v>535.34063520067002</v>
          </cell>
          <cell r="U725" t="e">
            <v>#N/A</v>
          </cell>
          <cell r="V725" t="e">
            <v>#N/A</v>
          </cell>
        </row>
        <row r="726">
          <cell r="C726">
            <v>70.356473354622693</v>
          </cell>
          <cell r="E726">
            <v>445.272394140345</v>
          </cell>
          <cell r="U726" t="e">
            <v>#N/A</v>
          </cell>
          <cell r="V726" t="e">
            <v>#N/A</v>
          </cell>
        </row>
        <row r="727">
          <cell r="C727">
            <v>130.99108220078099</v>
          </cell>
          <cell r="E727">
            <v>478.19778902943102</v>
          </cell>
          <cell r="U727" t="e">
            <v>#N/A</v>
          </cell>
          <cell r="V727" t="e">
            <v>#N/A</v>
          </cell>
        </row>
        <row r="728">
          <cell r="C728">
            <v>182.175753060728</v>
          </cell>
          <cell r="E728">
            <v>494.94762289632899</v>
          </cell>
          <cell r="U728" t="e">
            <v>#N/A</v>
          </cell>
          <cell r="V728" t="e">
            <v>#N/A</v>
          </cell>
        </row>
        <row r="729">
          <cell r="C729">
            <v>99.733496299013495</v>
          </cell>
          <cell r="E729">
            <v>471.45520257024504</v>
          </cell>
          <cell r="U729" t="e">
            <v>#N/A</v>
          </cell>
          <cell r="V729" t="e">
            <v>#N/A</v>
          </cell>
        </row>
        <row r="730">
          <cell r="C730">
            <v>183.890824466944</v>
          </cell>
          <cell r="E730">
            <v>506.13205788701896</v>
          </cell>
          <cell r="U730" t="e">
            <v>#N/A</v>
          </cell>
          <cell r="V730" t="e">
            <v>#N/A</v>
          </cell>
        </row>
        <row r="731">
          <cell r="C731">
            <v>168.58579942956601</v>
          </cell>
          <cell r="E731">
            <v>522.79487155454501</v>
          </cell>
          <cell r="U731" t="e">
            <v>#N/A</v>
          </cell>
          <cell r="V731" t="e">
            <v>#N/A</v>
          </cell>
        </row>
        <row r="732">
          <cell r="C732">
            <v>46.4508248772472</v>
          </cell>
          <cell r="E732">
            <v>375.73746532343</v>
          </cell>
          <cell r="U732" t="e">
            <v>#N/A</v>
          </cell>
          <cell r="V732" t="e">
            <v>#N/A</v>
          </cell>
        </row>
        <row r="733">
          <cell r="C733">
            <v>57.155790580436602</v>
          </cell>
          <cell r="E733">
            <v>386.98873193498002</v>
          </cell>
          <cell r="U733" t="e">
            <v>#N/A</v>
          </cell>
          <cell r="V733" t="e">
            <v>#N/A</v>
          </cell>
        </row>
        <row r="734">
          <cell r="C734">
            <v>28.396478369832</v>
          </cell>
          <cell r="E734">
            <v>323.459741464253</v>
          </cell>
          <cell r="U734" t="e">
            <v>#N/A</v>
          </cell>
          <cell r="V734" t="e">
            <v>#N/A</v>
          </cell>
        </row>
        <row r="735">
          <cell r="C735">
            <v>56.548220226541197</v>
          </cell>
          <cell r="E735">
            <v>407.26134739098597</v>
          </cell>
          <cell r="U735" t="e">
            <v>#N/A</v>
          </cell>
          <cell r="V735" t="e">
            <v>#N/A</v>
          </cell>
        </row>
        <row r="736">
          <cell r="C736">
            <v>137.482909979299</v>
          </cell>
          <cell r="E736">
            <v>458.86039549579505</v>
          </cell>
          <cell r="U736" t="e">
            <v>#N/A</v>
          </cell>
          <cell r="V736" t="e">
            <v>#N/A</v>
          </cell>
        </row>
        <row r="737">
          <cell r="C737">
            <v>167.84994446672499</v>
          </cell>
          <cell r="E737">
            <v>502.314320393353</v>
          </cell>
          <cell r="U737" t="e">
            <v>#N/A</v>
          </cell>
          <cell r="V737" t="e">
            <v>#N/A</v>
          </cell>
        </row>
        <row r="738">
          <cell r="C738">
            <v>203.393678907305</v>
          </cell>
          <cell r="E738">
            <v>512.06396939014599</v>
          </cell>
          <cell r="U738" t="e">
            <v>#N/A</v>
          </cell>
          <cell r="V738" t="e">
            <v>#N/A</v>
          </cell>
        </row>
        <row r="739">
          <cell r="C739">
            <v>36.992439050227397</v>
          </cell>
          <cell r="E739">
            <v>364.87353452204201</v>
          </cell>
          <cell r="U739" t="e">
            <v>#N/A</v>
          </cell>
          <cell r="V739" t="e">
            <v>#N/A</v>
          </cell>
        </row>
        <row r="740">
          <cell r="C740">
            <v>98.702341765165301</v>
          </cell>
          <cell r="E740">
            <v>457.86417479032099</v>
          </cell>
          <cell r="U740" t="e">
            <v>#N/A</v>
          </cell>
          <cell r="V740" t="e">
            <v>#N/A</v>
          </cell>
        </row>
        <row r="741">
          <cell r="C741">
            <v>171.305566821247</v>
          </cell>
          <cell r="E741">
            <v>515.989524329387</v>
          </cell>
          <cell r="U741" t="e">
            <v>#N/A</v>
          </cell>
          <cell r="V741" t="e">
            <v>#N/A</v>
          </cell>
        </row>
        <row r="742">
          <cell r="C742">
            <v>83.027185155078797</v>
          </cell>
          <cell r="E742">
            <v>445.7280192764</v>
          </cell>
          <cell r="U742" t="e">
            <v>#N/A</v>
          </cell>
          <cell r="V742" t="e">
            <v>#N/A</v>
          </cell>
        </row>
        <row r="743">
          <cell r="C743">
            <v>27.033558562397999</v>
          </cell>
          <cell r="E743">
            <v>328.664251372938</v>
          </cell>
          <cell r="U743" t="e">
            <v>#N/A</v>
          </cell>
          <cell r="V743" t="e">
            <v>#N/A</v>
          </cell>
        </row>
        <row r="744">
          <cell r="C744">
            <v>77.072449987754197</v>
          </cell>
          <cell r="E744">
            <v>421.95417977536499</v>
          </cell>
          <cell r="U744" t="e">
            <v>#N/A</v>
          </cell>
          <cell r="V744" t="e">
            <v>#N/A</v>
          </cell>
        </row>
        <row r="745">
          <cell r="C745">
            <v>86.749485302716494</v>
          </cell>
          <cell r="E745">
            <v>445.28605164274001</v>
          </cell>
          <cell r="U745" t="e">
            <v>#N/A</v>
          </cell>
          <cell r="V745" t="e">
            <v>#N/A</v>
          </cell>
        </row>
        <row r="746">
          <cell r="C746">
            <v>176.04010098613799</v>
          </cell>
          <cell r="E746">
            <v>547.837547279619</v>
          </cell>
          <cell r="U746" t="e">
            <v>#N/A</v>
          </cell>
          <cell r="V746" t="e">
            <v>#N/A</v>
          </cell>
        </row>
        <row r="747">
          <cell r="C747">
            <v>99.843285493552699</v>
          </cell>
          <cell r="E747">
            <v>432.16885498582599</v>
          </cell>
          <cell r="U747" t="e">
            <v>#N/A</v>
          </cell>
          <cell r="V747" t="e">
            <v>#N/A</v>
          </cell>
        </row>
        <row r="748">
          <cell r="C748">
            <v>161.82095304131499</v>
          </cell>
          <cell r="E748">
            <v>506.86189803794201</v>
          </cell>
          <cell r="U748" t="e">
            <v>#N/A</v>
          </cell>
          <cell r="V748" t="e">
            <v>#N/A</v>
          </cell>
        </row>
        <row r="749">
          <cell r="C749">
            <v>98.601077245548396</v>
          </cell>
          <cell r="E749">
            <v>478.58647738741098</v>
          </cell>
          <cell r="U749" t="e">
            <v>#N/A</v>
          </cell>
          <cell r="V749" t="e">
            <v>#N/A</v>
          </cell>
        </row>
        <row r="750">
          <cell r="C750">
            <v>93.491510283201904</v>
          </cell>
          <cell r="E750">
            <v>449.55575286257596</v>
          </cell>
          <cell r="U750" t="e">
            <v>#N/A</v>
          </cell>
          <cell r="V750" t="e">
            <v>#N/A</v>
          </cell>
        </row>
        <row r="751">
          <cell r="C751">
            <v>169.52711700461799</v>
          </cell>
          <cell r="E751">
            <v>491.02162514958201</v>
          </cell>
          <cell r="U751" t="e">
            <v>#N/A</v>
          </cell>
          <cell r="V751" t="e">
            <v>#N/A</v>
          </cell>
        </row>
        <row r="752">
          <cell r="C752">
            <v>133.39807240292399</v>
          </cell>
          <cell r="E752">
            <v>469.69224137454404</v>
          </cell>
          <cell r="U752" t="e">
            <v>#N/A</v>
          </cell>
          <cell r="V752" t="e">
            <v>#N/A</v>
          </cell>
        </row>
        <row r="753">
          <cell r="C753">
            <v>52.264842605218298</v>
          </cell>
          <cell r="E753">
            <v>361.102866034665</v>
          </cell>
          <cell r="U753" t="e">
            <v>#N/A</v>
          </cell>
          <cell r="V753" t="e">
            <v>#N/A</v>
          </cell>
        </row>
        <row r="754">
          <cell r="C754">
            <v>114.010877097026</v>
          </cell>
          <cell r="E754">
            <v>467.62766823224899</v>
          </cell>
          <cell r="U754" t="e">
            <v>#N/A</v>
          </cell>
          <cell r="V754" t="e">
            <v>#N/A</v>
          </cell>
        </row>
        <row r="755">
          <cell r="C755">
            <v>150.53210293874099</v>
          </cell>
          <cell r="E755">
            <v>492.54394713286098</v>
          </cell>
          <cell r="U755" t="e">
            <v>#N/A</v>
          </cell>
          <cell r="V755" t="e">
            <v>#N/A</v>
          </cell>
        </row>
        <row r="756">
          <cell r="C756">
            <v>78.624961972236605</v>
          </cell>
          <cell r="E756">
            <v>411.13508527375598</v>
          </cell>
          <cell r="U756" t="e">
            <v>#N/A</v>
          </cell>
          <cell r="V756" t="e">
            <v>#N/A</v>
          </cell>
        </row>
        <row r="757">
          <cell r="C757">
            <v>135.503538958728</v>
          </cell>
          <cell r="E757">
            <v>516.55355740702601</v>
          </cell>
          <cell r="U757" t="e">
            <v>#N/A</v>
          </cell>
          <cell r="V757" t="e">
            <v>#N/A</v>
          </cell>
        </row>
        <row r="758">
          <cell r="C758">
            <v>153.77306428737899</v>
          </cell>
          <cell r="E758">
            <v>554.57329876470101</v>
          </cell>
          <cell r="U758" t="e">
            <v>#N/A</v>
          </cell>
          <cell r="V758" t="e">
            <v>#N/A</v>
          </cell>
        </row>
        <row r="759">
          <cell r="C759">
            <v>40.747767575085199</v>
          </cell>
          <cell r="E759">
            <v>352.24888733880999</v>
          </cell>
          <cell r="U759" t="e">
            <v>#N/A</v>
          </cell>
          <cell r="V759" t="e">
            <v>#N/A</v>
          </cell>
        </row>
        <row r="760">
          <cell r="C760">
            <v>104.16985408403001</v>
          </cell>
          <cell r="E760">
            <v>476.49093251552006</v>
          </cell>
          <cell r="U760" t="e">
            <v>#N/A</v>
          </cell>
          <cell r="V760" t="e">
            <v>#N/A</v>
          </cell>
        </row>
        <row r="761">
          <cell r="C761">
            <v>199.39378367736899</v>
          </cell>
          <cell r="E761">
            <v>529.33452849692503</v>
          </cell>
          <cell r="U761" t="e">
            <v>#N/A</v>
          </cell>
          <cell r="V761" t="e">
            <v>#N/A</v>
          </cell>
        </row>
        <row r="762">
          <cell r="C762">
            <v>160.824669599533</v>
          </cell>
          <cell r="E762">
            <v>510.24727846732605</v>
          </cell>
          <cell r="U762" t="e">
            <v>#N/A</v>
          </cell>
          <cell r="V762" t="e">
            <v>#N/A</v>
          </cell>
        </row>
        <row r="763">
          <cell r="C763">
            <v>78.059118967503295</v>
          </cell>
          <cell r="E763">
            <v>444.84085490264602</v>
          </cell>
          <cell r="U763" t="e">
            <v>#N/A</v>
          </cell>
          <cell r="V763" t="e">
            <v>#N/A</v>
          </cell>
        </row>
        <row r="764">
          <cell r="C764">
            <v>87.251500673592105</v>
          </cell>
          <cell r="E764">
            <v>441.19841602270395</v>
          </cell>
          <cell r="U764" t="e">
            <v>#N/A</v>
          </cell>
          <cell r="V764" t="e">
            <v>#N/A</v>
          </cell>
        </row>
        <row r="765">
          <cell r="C765">
            <v>125.52289523184299</v>
          </cell>
          <cell r="E765">
            <v>465.50811671061899</v>
          </cell>
          <cell r="U765" t="e">
            <v>#N/A</v>
          </cell>
          <cell r="V765" t="e">
            <v>#N/A</v>
          </cell>
        </row>
        <row r="766">
          <cell r="C766">
            <v>207.741960119456</v>
          </cell>
          <cell r="E766">
            <v>537.09062571501306</v>
          </cell>
          <cell r="U766" t="e">
            <v>#N/A</v>
          </cell>
          <cell r="V766" t="e">
            <v>#N/A</v>
          </cell>
        </row>
        <row r="767">
          <cell r="C767">
            <v>112.285131243989</v>
          </cell>
          <cell r="E767">
            <v>452.13054742059302</v>
          </cell>
          <cell r="U767" t="e">
            <v>#N/A</v>
          </cell>
          <cell r="V767" t="e">
            <v>#N/A</v>
          </cell>
        </row>
        <row r="768">
          <cell r="C768">
            <v>176.786843109876</v>
          </cell>
          <cell r="E768">
            <v>535.73839364406001</v>
          </cell>
          <cell r="U768" t="e">
            <v>#N/A</v>
          </cell>
          <cell r="V768" t="e">
            <v>#N/A</v>
          </cell>
        </row>
        <row r="769">
          <cell r="C769">
            <v>20.980810774490202</v>
          </cell>
          <cell r="E769">
            <v>328.50075724246699</v>
          </cell>
          <cell r="U769" t="e">
            <v>#N/A</v>
          </cell>
          <cell r="V769" t="e">
            <v>#N/A</v>
          </cell>
        </row>
        <row r="770">
          <cell r="C770">
            <v>42.029930911958203</v>
          </cell>
          <cell r="E770">
            <v>386.80322874381005</v>
          </cell>
          <cell r="U770" t="e">
            <v>#N/A</v>
          </cell>
          <cell r="V770" t="e">
            <v>#N/A</v>
          </cell>
        </row>
        <row r="771">
          <cell r="C771">
            <v>130.817383881658</v>
          </cell>
          <cell r="E771">
            <v>481.01842887860602</v>
          </cell>
          <cell r="U771" t="e">
            <v>#N/A</v>
          </cell>
          <cell r="V771" t="e">
            <v>#N/A</v>
          </cell>
        </row>
        <row r="772">
          <cell r="C772">
            <v>149.54000676982099</v>
          </cell>
          <cell r="E772">
            <v>512.73109959528301</v>
          </cell>
          <cell r="U772" t="e">
            <v>#N/A</v>
          </cell>
          <cell r="V772" t="e">
            <v>#N/A</v>
          </cell>
        </row>
        <row r="773">
          <cell r="C773">
            <v>53.3513062447309</v>
          </cell>
          <cell r="E773">
            <v>358.07099588822797</v>
          </cell>
          <cell r="U773" t="e">
            <v>#N/A</v>
          </cell>
          <cell r="V773" t="e">
            <v>#N/A</v>
          </cell>
        </row>
        <row r="774">
          <cell r="C774">
            <v>94.964970257133203</v>
          </cell>
          <cell r="E774">
            <v>447.82182761954294</v>
          </cell>
          <cell r="U774" t="e">
            <v>#N/A</v>
          </cell>
          <cell r="V774" t="e">
            <v>#N/A</v>
          </cell>
        </row>
        <row r="775">
          <cell r="C775">
            <v>62.9718519095331</v>
          </cell>
          <cell r="E775">
            <v>416.94389882439395</v>
          </cell>
          <cell r="U775" t="e">
            <v>#N/A</v>
          </cell>
          <cell r="V775" t="e">
            <v>#N/A</v>
          </cell>
        </row>
        <row r="776">
          <cell r="C776">
            <v>127.127064932138</v>
          </cell>
          <cell r="E776">
            <v>482.80788579325201</v>
          </cell>
          <cell r="U776" t="e">
            <v>#N/A</v>
          </cell>
          <cell r="V776" t="e">
            <v>#N/A</v>
          </cell>
        </row>
        <row r="777">
          <cell r="C777">
            <v>202.22205485217299</v>
          </cell>
          <cell r="E777">
            <v>500.600569247517</v>
          </cell>
          <cell r="U777" t="e">
            <v>#N/A</v>
          </cell>
          <cell r="V777" t="e">
            <v>#N/A</v>
          </cell>
        </row>
        <row r="778">
          <cell r="C778">
            <v>96.806969521567197</v>
          </cell>
          <cell r="E778">
            <v>468.53039265743098</v>
          </cell>
          <cell r="U778" t="e">
            <v>#N/A</v>
          </cell>
          <cell r="V778" t="e">
            <v>#N/A</v>
          </cell>
        </row>
        <row r="779">
          <cell r="C779">
            <v>56.564615648239901</v>
          </cell>
          <cell r="E779">
            <v>390.915863426687</v>
          </cell>
          <cell r="U779" t="e">
            <v>#N/A</v>
          </cell>
          <cell r="V779" t="e">
            <v>#N/A</v>
          </cell>
        </row>
        <row r="780">
          <cell r="C780">
            <v>198.02489455789299</v>
          </cell>
          <cell r="E780">
            <v>558.863912117062</v>
          </cell>
          <cell r="U780" t="e">
            <v>#N/A</v>
          </cell>
          <cell r="V780" t="e">
            <v>#N/A</v>
          </cell>
        </row>
        <row r="781">
          <cell r="C781">
            <v>219.90945779718501</v>
          </cell>
          <cell r="E781">
            <v>524.72761590445702</v>
          </cell>
          <cell r="U781" t="e">
            <v>#N/A</v>
          </cell>
          <cell r="V781" t="e">
            <v>#N/A</v>
          </cell>
        </row>
        <row r="782">
          <cell r="C782">
            <v>41.458334103226697</v>
          </cell>
          <cell r="E782">
            <v>341.74698157777203</v>
          </cell>
          <cell r="U782" t="e">
            <v>#N/A</v>
          </cell>
          <cell r="V782" t="e">
            <v>#N/A</v>
          </cell>
        </row>
        <row r="783">
          <cell r="C783">
            <v>95.885863415896907</v>
          </cell>
          <cell r="E783">
            <v>480.15476117543301</v>
          </cell>
          <cell r="U783" t="e">
            <v>#N/A</v>
          </cell>
          <cell r="V783" t="e">
            <v>#N/A</v>
          </cell>
        </row>
        <row r="784">
          <cell r="C784">
            <v>91.639219718053894</v>
          </cell>
          <cell r="E784">
            <v>457.17394461528801</v>
          </cell>
          <cell r="U784" t="e">
            <v>#N/A</v>
          </cell>
          <cell r="V784" t="e">
            <v>#N/A</v>
          </cell>
        </row>
        <row r="785">
          <cell r="C785">
            <v>217.752631222829</v>
          </cell>
          <cell r="E785">
            <v>565.41423334776096</v>
          </cell>
          <cell r="U785" t="e">
            <v>#N/A</v>
          </cell>
          <cell r="V785" t="e">
            <v>#N/A</v>
          </cell>
        </row>
        <row r="786">
          <cell r="C786">
            <v>195.03882334567601</v>
          </cell>
          <cell r="E786">
            <v>493.04311330114098</v>
          </cell>
          <cell r="U786" t="e">
            <v>#N/A</v>
          </cell>
          <cell r="V786" t="e">
            <v>#N/A</v>
          </cell>
        </row>
        <row r="787">
          <cell r="C787">
            <v>177.69878998398801</v>
          </cell>
          <cell r="E787">
            <v>512.54992493655402</v>
          </cell>
          <cell r="U787" t="e">
            <v>#N/A</v>
          </cell>
          <cell r="V787" t="e">
            <v>#N/A</v>
          </cell>
        </row>
        <row r="788">
          <cell r="C788">
            <v>200.93796237371899</v>
          </cell>
          <cell r="E788">
            <v>491.972420193684</v>
          </cell>
          <cell r="U788" t="e">
            <v>#N/A</v>
          </cell>
          <cell r="V788" t="e">
            <v>#N/A</v>
          </cell>
        </row>
        <row r="789">
          <cell r="C789">
            <v>119.71096487715801</v>
          </cell>
          <cell r="E789">
            <v>493.74084577834196</v>
          </cell>
          <cell r="U789" t="e">
            <v>#N/A</v>
          </cell>
          <cell r="V789" t="e">
            <v>#N/A</v>
          </cell>
        </row>
        <row r="790">
          <cell r="C790">
            <v>31.100338771939299</v>
          </cell>
          <cell r="E790">
            <v>320.896741515656</v>
          </cell>
          <cell r="U790" t="e">
            <v>#N/A</v>
          </cell>
          <cell r="V790" t="e">
            <v>#N/A</v>
          </cell>
        </row>
        <row r="791">
          <cell r="C791">
            <v>87.166826920583802</v>
          </cell>
          <cell r="E791">
            <v>465.56688415559597</v>
          </cell>
          <cell r="U791" t="e">
            <v>#N/A</v>
          </cell>
          <cell r="V791" t="e">
            <v>#N/A</v>
          </cell>
        </row>
        <row r="792">
          <cell r="C792">
            <v>213.49135858938101</v>
          </cell>
          <cell r="E792">
            <v>602.16601405996994</v>
          </cell>
          <cell r="U792" t="e">
            <v>#N/A</v>
          </cell>
          <cell r="V792" t="e">
            <v>#N/A</v>
          </cell>
        </row>
        <row r="793">
          <cell r="C793">
            <v>167.85362714901601</v>
          </cell>
          <cell r="E793">
            <v>532.35908344103007</v>
          </cell>
          <cell r="U793" t="e">
            <v>#N/A</v>
          </cell>
          <cell r="V793" t="e">
            <v>#N/A</v>
          </cell>
        </row>
        <row r="794">
          <cell r="C794">
            <v>199.68707270920299</v>
          </cell>
          <cell r="E794">
            <v>500.53676355658604</v>
          </cell>
          <cell r="U794" t="e">
            <v>#N/A</v>
          </cell>
          <cell r="V794" t="e">
            <v>#N/A</v>
          </cell>
        </row>
        <row r="795">
          <cell r="C795">
            <v>48.739653946831801</v>
          </cell>
          <cell r="E795">
            <v>412.50484589416703</v>
          </cell>
          <cell r="U795" t="e">
            <v>#N/A</v>
          </cell>
          <cell r="V795" t="e">
            <v>#N/A</v>
          </cell>
        </row>
        <row r="796">
          <cell r="C796">
            <v>148.22540639899699</v>
          </cell>
          <cell r="E796">
            <v>542.37556061461908</v>
          </cell>
          <cell r="U796" t="e">
            <v>#N/A</v>
          </cell>
          <cell r="V796" t="e">
            <v>#N/A</v>
          </cell>
        </row>
        <row r="797">
          <cell r="C797">
            <v>81.025161668658299</v>
          </cell>
          <cell r="E797">
            <v>430.700742285096</v>
          </cell>
          <cell r="U797" t="e">
            <v>#N/A</v>
          </cell>
          <cell r="V797" t="e">
            <v>#N/A</v>
          </cell>
        </row>
        <row r="798">
          <cell r="C798">
            <v>28.519903151318399</v>
          </cell>
          <cell r="E798">
            <v>325.513937007675</v>
          </cell>
          <cell r="U798" t="e">
            <v>#N/A</v>
          </cell>
          <cell r="V798" t="e">
            <v>#N/A</v>
          </cell>
        </row>
        <row r="799">
          <cell r="C799">
            <v>92.582923201844096</v>
          </cell>
          <cell r="E799">
            <v>459.32420217158096</v>
          </cell>
          <cell r="U799" t="e">
            <v>#N/A</v>
          </cell>
          <cell r="V799" t="e">
            <v>#N/A</v>
          </cell>
        </row>
        <row r="800">
          <cell r="C800">
            <v>41.784560335800101</v>
          </cell>
          <cell r="E800">
            <v>398.39917759184902</v>
          </cell>
          <cell r="U800" t="e">
            <v>#N/A</v>
          </cell>
          <cell r="V800" t="e">
            <v>#N/A</v>
          </cell>
        </row>
        <row r="801">
          <cell r="C801">
            <v>20.486289476975799</v>
          </cell>
          <cell r="E801">
            <v>295.25433963342698</v>
          </cell>
          <cell r="U801" t="e">
            <v>#N/A</v>
          </cell>
          <cell r="V801" t="e">
            <v>#N/A</v>
          </cell>
        </row>
        <row r="802">
          <cell r="C802">
            <v>114.580600829795</v>
          </cell>
          <cell r="E802">
            <v>485.46085678406303</v>
          </cell>
          <cell r="U802" t="e">
            <v>#N/A</v>
          </cell>
          <cell r="V802" t="e">
            <v>#N/A</v>
          </cell>
        </row>
        <row r="803">
          <cell r="C803">
            <v>116.876766486093</v>
          </cell>
          <cell r="E803">
            <v>469.769073668847</v>
          </cell>
          <cell r="U803" t="e">
            <v>#N/A</v>
          </cell>
          <cell r="V803" t="e">
            <v>#N/A</v>
          </cell>
        </row>
        <row r="804">
          <cell r="C804">
            <v>181.76968277431999</v>
          </cell>
          <cell r="E804">
            <v>522.67547350304301</v>
          </cell>
          <cell r="U804" t="e">
            <v>#N/A</v>
          </cell>
          <cell r="V804" t="e">
            <v>#N/A</v>
          </cell>
        </row>
        <row r="805">
          <cell r="C805">
            <v>82.1870633680373</v>
          </cell>
          <cell r="E805">
            <v>436.71447895607503</v>
          </cell>
          <cell r="U805" t="e">
            <v>#N/A</v>
          </cell>
          <cell r="V805" t="e">
            <v>#N/A</v>
          </cell>
        </row>
        <row r="806">
          <cell r="C806">
            <v>127.88042242638799</v>
          </cell>
          <cell r="E806">
            <v>504.981211977106</v>
          </cell>
          <cell r="U806" t="e">
            <v>#N/A</v>
          </cell>
          <cell r="V806" t="e">
            <v>#N/A</v>
          </cell>
        </row>
        <row r="807">
          <cell r="C807">
            <v>45.191029906272902</v>
          </cell>
          <cell r="E807">
            <v>400.81052666856903</v>
          </cell>
          <cell r="U807" t="e">
            <v>#N/A</v>
          </cell>
          <cell r="V807" t="e">
            <v>#N/A</v>
          </cell>
        </row>
        <row r="808">
          <cell r="C808">
            <v>173.67667241953299</v>
          </cell>
          <cell r="E808">
            <v>499.648063037128</v>
          </cell>
          <cell r="U808" t="e">
            <v>#N/A</v>
          </cell>
          <cell r="V808" t="e">
            <v>#N/A</v>
          </cell>
        </row>
        <row r="809">
          <cell r="C809">
            <v>163.81291549652801</v>
          </cell>
          <cell r="E809">
            <v>477.57526364139704</v>
          </cell>
          <cell r="U809" t="e">
            <v>#N/A</v>
          </cell>
          <cell r="V809" t="e">
            <v>#N/A</v>
          </cell>
        </row>
        <row r="810">
          <cell r="C810">
            <v>40.376892434433103</v>
          </cell>
          <cell r="E810">
            <v>364.19050301927302</v>
          </cell>
          <cell r="U810" t="e">
            <v>#N/A</v>
          </cell>
          <cell r="V810" t="e">
            <v>#N/A</v>
          </cell>
        </row>
        <row r="811">
          <cell r="C811">
            <v>110.047750296071</v>
          </cell>
          <cell r="E811">
            <v>466.77405991920904</v>
          </cell>
          <cell r="U811" t="e">
            <v>#N/A</v>
          </cell>
          <cell r="V811" t="e">
            <v>#N/A</v>
          </cell>
        </row>
        <row r="812">
          <cell r="C812">
            <v>191.33150557056101</v>
          </cell>
          <cell r="E812">
            <v>537.35674204305599</v>
          </cell>
          <cell r="U812" t="e">
            <v>#N/A</v>
          </cell>
          <cell r="V812" t="e">
            <v>#N/A</v>
          </cell>
        </row>
        <row r="813">
          <cell r="C813">
            <v>213.086625216529</v>
          </cell>
          <cell r="E813">
            <v>539.94896712836601</v>
          </cell>
          <cell r="U813" t="e">
            <v>#N/A</v>
          </cell>
          <cell r="V813" t="e">
            <v>#N/A</v>
          </cell>
        </row>
        <row r="814">
          <cell r="C814">
            <v>47.9148568399251</v>
          </cell>
          <cell r="E814">
            <v>349.76020282289295</v>
          </cell>
          <cell r="U814" t="e">
            <v>#N/A</v>
          </cell>
          <cell r="V814" t="e">
            <v>#N/A</v>
          </cell>
        </row>
        <row r="815">
          <cell r="C815">
            <v>136.064098803326</v>
          </cell>
          <cell r="E815">
            <v>480.31811270699205</v>
          </cell>
          <cell r="U815" t="e">
            <v>#N/A</v>
          </cell>
          <cell r="V815" t="e">
            <v>#N/A</v>
          </cell>
        </row>
        <row r="816">
          <cell r="C816">
            <v>166.04699797928299</v>
          </cell>
          <cell r="E816">
            <v>490.34511492874594</v>
          </cell>
          <cell r="U816" t="e">
            <v>#N/A</v>
          </cell>
          <cell r="V816" t="e">
            <v>#N/A</v>
          </cell>
        </row>
        <row r="817">
          <cell r="C817">
            <v>102.150184875354</v>
          </cell>
          <cell r="E817">
            <v>477.71726036303102</v>
          </cell>
          <cell r="U817" t="e">
            <v>#N/A</v>
          </cell>
          <cell r="V817" t="e">
            <v>#N/A</v>
          </cell>
        </row>
        <row r="818">
          <cell r="C818">
            <v>102.95836001634601</v>
          </cell>
          <cell r="E818">
            <v>454.56513825281695</v>
          </cell>
          <cell r="U818" t="e">
            <v>#N/A</v>
          </cell>
          <cell r="V818" t="e">
            <v>#N/A</v>
          </cell>
        </row>
        <row r="819">
          <cell r="C819">
            <v>89.742728443816304</v>
          </cell>
          <cell r="E819">
            <v>460.56652153341599</v>
          </cell>
          <cell r="U819" t="e">
            <v>#N/A</v>
          </cell>
          <cell r="V819" t="e">
            <v>#N/A</v>
          </cell>
        </row>
        <row r="820">
          <cell r="C820">
            <v>143.80376006476601</v>
          </cell>
          <cell r="E820">
            <v>491.76454865290395</v>
          </cell>
          <cell r="U820" t="e">
            <v>#N/A</v>
          </cell>
          <cell r="V820" t="e">
            <v>#N/A</v>
          </cell>
        </row>
        <row r="821">
          <cell r="C821">
            <v>148.58455227688</v>
          </cell>
          <cell r="E821">
            <v>487.09479795486601</v>
          </cell>
          <cell r="U821" t="e">
            <v>#N/A</v>
          </cell>
          <cell r="V821" t="e">
            <v>#N/A</v>
          </cell>
        </row>
        <row r="822">
          <cell r="C822">
            <v>172.20603551715601</v>
          </cell>
          <cell r="E822">
            <v>502.97710129830602</v>
          </cell>
          <cell r="U822" t="e">
            <v>#N/A</v>
          </cell>
          <cell r="V822" t="e">
            <v>#N/A</v>
          </cell>
        </row>
        <row r="823">
          <cell r="C823">
            <v>114.401970738545</v>
          </cell>
          <cell r="E823">
            <v>466.79463693768304</v>
          </cell>
          <cell r="U823" t="e">
            <v>#N/A</v>
          </cell>
          <cell r="V823" t="e">
            <v>#N/A</v>
          </cell>
        </row>
        <row r="824">
          <cell r="C824">
            <v>181.986135598272</v>
          </cell>
          <cell r="E824">
            <v>515.22714754356207</v>
          </cell>
          <cell r="U824" t="e">
            <v>#N/A</v>
          </cell>
          <cell r="V824" t="e">
            <v>#N/A</v>
          </cell>
        </row>
        <row r="825">
          <cell r="C825">
            <v>86.873842244967804</v>
          </cell>
          <cell r="E825">
            <v>433.93481426700498</v>
          </cell>
          <cell r="U825" t="e">
            <v>#N/A</v>
          </cell>
          <cell r="V825" t="e">
            <v>#N/A</v>
          </cell>
        </row>
        <row r="826">
          <cell r="C826">
            <v>187.881283117458</v>
          </cell>
          <cell r="E826">
            <v>535.63447260546093</v>
          </cell>
          <cell r="U826" t="e">
            <v>#N/A</v>
          </cell>
          <cell r="V826" t="e">
            <v>#N/A</v>
          </cell>
        </row>
        <row r="827">
          <cell r="C827">
            <v>72.835436910390897</v>
          </cell>
          <cell r="E827">
            <v>385.05483487415603</v>
          </cell>
          <cell r="U827" t="e">
            <v>#N/A</v>
          </cell>
          <cell r="V827" t="e">
            <v>#N/A</v>
          </cell>
        </row>
        <row r="828">
          <cell r="C828">
            <v>156.59681230783499</v>
          </cell>
          <cell r="E828">
            <v>463.67784191963699</v>
          </cell>
          <cell r="U828" t="e">
            <v>#N/A</v>
          </cell>
          <cell r="V828" t="e">
            <v>#N/A</v>
          </cell>
        </row>
        <row r="829">
          <cell r="C829">
            <v>111.09674692153899</v>
          </cell>
          <cell r="E829">
            <v>479.744883834208</v>
          </cell>
          <cell r="U829" t="e">
            <v>#N/A</v>
          </cell>
          <cell r="V829" t="e">
            <v>#N/A</v>
          </cell>
        </row>
        <row r="830">
          <cell r="C830">
            <v>49.8285050783306</v>
          </cell>
          <cell r="E830">
            <v>403.08402057525097</v>
          </cell>
          <cell r="U830" t="e">
            <v>#N/A</v>
          </cell>
          <cell r="V830" t="e">
            <v>#N/A</v>
          </cell>
        </row>
        <row r="831">
          <cell r="C831">
            <v>166.73014152795099</v>
          </cell>
          <cell r="E831">
            <v>506.16311790672904</v>
          </cell>
          <cell r="U831" t="e">
            <v>#N/A</v>
          </cell>
          <cell r="V831" t="e">
            <v>#N/A</v>
          </cell>
        </row>
        <row r="832">
          <cell r="C832">
            <v>57.326921988278599</v>
          </cell>
          <cell r="E832">
            <v>403.140745244063</v>
          </cell>
          <cell r="U832" t="e">
            <v>#N/A</v>
          </cell>
          <cell r="V832" t="e">
            <v>#N/A</v>
          </cell>
        </row>
        <row r="833">
          <cell r="C833">
            <v>45.535714114084797</v>
          </cell>
          <cell r="E833">
            <v>398.13706469382799</v>
          </cell>
          <cell r="U833" t="e">
            <v>#N/A</v>
          </cell>
          <cell r="V833" t="e">
            <v>#N/A</v>
          </cell>
        </row>
        <row r="834">
          <cell r="C834">
            <v>32.283786851912701</v>
          </cell>
          <cell r="E834">
            <v>322.77537405026698</v>
          </cell>
          <cell r="U834" t="e">
            <v>#N/A</v>
          </cell>
          <cell r="V834" t="e">
            <v>#N/A</v>
          </cell>
        </row>
        <row r="835">
          <cell r="C835">
            <v>25.656496295705399</v>
          </cell>
          <cell r="E835">
            <v>327.57808677792104</v>
          </cell>
          <cell r="U835" t="e">
            <v>#N/A</v>
          </cell>
          <cell r="V835" t="e">
            <v>#N/A</v>
          </cell>
        </row>
        <row r="836">
          <cell r="C836">
            <v>58.3732410613447</v>
          </cell>
          <cell r="E836">
            <v>391.92266839504003</v>
          </cell>
          <cell r="U836" t="e">
            <v>#N/A</v>
          </cell>
          <cell r="V836" t="e">
            <v>#N/A</v>
          </cell>
        </row>
        <row r="837">
          <cell r="C837">
            <v>80.419530747458296</v>
          </cell>
          <cell r="E837">
            <v>440.35809043207001</v>
          </cell>
          <cell r="U837" t="e">
            <v>#N/A</v>
          </cell>
          <cell r="V837" t="e">
            <v>#N/A</v>
          </cell>
        </row>
        <row r="838">
          <cell r="C838">
            <v>34.553179359063499</v>
          </cell>
          <cell r="E838">
            <v>359.74873758492498</v>
          </cell>
          <cell r="U838" t="e">
            <v>#N/A</v>
          </cell>
          <cell r="V838" t="e">
            <v>#N/A</v>
          </cell>
        </row>
        <row r="839">
          <cell r="C839">
            <v>150.428996775299</v>
          </cell>
          <cell r="E839">
            <v>540.17164843196599</v>
          </cell>
          <cell r="U839" t="e">
            <v>#N/A</v>
          </cell>
          <cell r="V839" t="e">
            <v>#N/A</v>
          </cell>
        </row>
        <row r="840">
          <cell r="C840">
            <v>122.452709199861</v>
          </cell>
          <cell r="E840">
            <v>450.22740628185801</v>
          </cell>
          <cell r="U840" t="e">
            <v>#N/A</v>
          </cell>
          <cell r="V840" t="e">
            <v>#N/A</v>
          </cell>
        </row>
        <row r="841">
          <cell r="C841">
            <v>141.01935157552401</v>
          </cell>
          <cell r="E841">
            <v>468.44059697656201</v>
          </cell>
          <cell r="U841" t="e">
            <v>#N/A</v>
          </cell>
          <cell r="V841" t="e">
            <v>#N/A</v>
          </cell>
        </row>
        <row r="842">
          <cell r="C842">
            <v>80.660431673750296</v>
          </cell>
          <cell r="E842">
            <v>415.63686445100399</v>
          </cell>
          <cell r="U842" t="e">
            <v>#N/A</v>
          </cell>
          <cell r="V842" t="e">
            <v>#N/A</v>
          </cell>
        </row>
        <row r="843">
          <cell r="C843">
            <v>161.438813414425</v>
          </cell>
          <cell r="E843">
            <v>512.54448140574004</v>
          </cell>
          <cell r="U843" t="e">
            <v>#N/A</v>
          </cell>
          <cell r="V843" t="e">
            <v>#N/A</v>
          </cell>
        </row>
        <row r="844">
          <cell r="C844">
            <v>65.252955518662901</v>
          </cell>
          <cell r="E844">
            <v>406.10087469486803</v>
          </cell>
          <cell r="U844" t="e">
            <v>#N/A</v>
          </cell>
          <cell r="V844" t="e">
            <v>#N/A</v>
          </cell>
        </row>
        <row r="845">
          <cell r="C845">
            <v>56.487773805856698</v>
          </cell>
          <cell r="E845">
            <v>397.126783265293</v>
          </cell>
          <cell r="U845" t="e">
            <v>#N/A</v>
          </cell>
          <cell r="V845" t="e">
            <v>#N/A</v>
          </cell>
        </row>
        <row r="846">
          <cell r="C846">
            <v>212.13610016740901</v>
          </cell>
          <cell r="E846">
            <v>519.399404497977</v>
          </cell>
          <cell r="U846" t="e">
            <v>#N/A</v>
          </cell>
          <cell r="V846" t="e">
            <v>#N/A</v>
          </cell>
        </row>
        <row r="847">
          <cell r="C847">
            <v>39.676115363836303</v>
          </cell>
          <cell r="E847">
            <v>333.78462201344001</v>
          </cell>
          <cell r="U847" t="e">
            <v>#N/A</v>
          </cell>
          <cell r="V847" t="e">
            <v>#N/A</v>
          </cell>
        </row>
        <row r="848">
          <cell r="C848">
            <v>180.998136363924</v>
          </cell>
          <cell r="E848">
            <v>506.19951548416401</v>
          </cell>
          <cell r="U848" t="e">
            <v>#N/A</v>
          </cell>
          <cell r="V848" t="e">
            <v>#N/A</v>
          </cell>
        </row>
        <row r="849">
          <cell r="C849">
            <v>63.242259323596997</v>
          </cell>
          <cell r="E849">
            <v>386.34015862401998</v>
          </cell>
          <cell r="U849" t="e">
            <v>#N/A</v>
          </cell>
          <cell r="V849" t="e">
            <v>#N/A</v>
          </cell>
        </row>
        <row r="850">
          <cell r="C850">
            <v>33.472088705748298</v>
          </cell>
          <cell r="E850">
            <v>332.49298636624104</v>
          </cell>
          <cell r="U850" t="e">
            <v>#N/A</v>
          </cell>
          <cell r="V850" t="e">
            <v>#N/A</v>
          </cell>
        </row>
        <row r="851">
          <cell r="C851">
            <v>45.027185445651398</v>
          </cell>
          <cell r="E851">
            <v>378.70444459694801</v>
          </cell>
          <cell r="U851" t="e">
            <v>#N/A</v>
          </cell>
          <cell r="V851" t="e">
            <v>#N/A</v>
          </cell>
        </row>
        <row r="852">
          <cell r="C852">
            <v>39.198296731337898</v>
          </cell>
          <cell r="E852">
            <v>365.51824876312901</v>
          </cell>
          <cell r="U852" t="e">
            <v>#N/A</v>
          </cell>
          <cell r="V852" t="e">
            <v>#N/A</v>
          </cell>
        </row>
        <row r="853">
          <cell r="C853">
            <v>210.33632520586301</v>
          </cell>
          <cell r="E853">
            <v>521.37602681769795</v>
          </cell>
          <cell r="U853" t="e">
            <v>#N/A</v>
          </cell>
          <cell r="V853" t="e">
            <v>#N/A</v>
          </cell>
        </row>
        <row r="854">
          <cell r="C854">
            <v>76.004649866372304</v>
          </cell>
          <cell r="E854">
            <v>465.20890372470802</v>
          </cell>
          <cell r="U854" t="e">
            <v>#N/A</v>
          </cell>
          <cell r="V854" t="e">
            <v>#N/A</v>
          </cell>
        </row>
        <row r="855">
          <cell r="C855">
            <v>163.52754582650999</v>
          </cell>
          <cell r="E855">
            <v>517.99095912436803</v>
          </cell>
          <cell r="U855" t="e">
            <v>#N/A</v>
          </cell>
          <cell r="V855" t="e">
            <v>#N/A</v>
          </cell>
        </row>
        <row r="856">
          <cell r="C856">
            <v>143.86325220577399</v>
          </cell>
          <cell r="E856">
            <v>478.52783068781605</v>
          </cell>
          <cell r="U856" t="e">
            <v>#N/A</v>
          </cell>
          <cell r="V856" t="e">
            <v>#N/A</v>
          </cell>
        </row>
        <row r="857">
          <cell r="C857">
            <v>86.673162113875193</v>
          </cell>
          <cell r="E857">
            <v>461.33026340643005</v>
          </cell>
          <cell r="U857" t="e">
            <v>#N/A</v>
          </cell>
          <cell r="V857" t="e">
            <v>#N/A</v>
          </cell>
        </row>
        <row r="858">
          <cell r="C858">
            <v>83.259349670261102</v>
          </cell>
          <cell r="E858">
            <v>436.83459429764298</v>
          </cell>
          <cell r="U858" t="e">
            <v>#N/A</v>
          </cell>
          <cell r="V858" t="e">
            <v>#N/A</v>
          </cell>
        </row>
        <row r="859">
          <cell r="C859">
            <v>151.686575291678</v>
          </cell>
          <cell r="E859">
            <v>528.98680529302499</v>
          </cell>
          <cell r="U859" t="e">
            <v>#N/A</v>
          </cell>
          <cell r="V859" t="e">
            <v>#N/A</v>
          </cell>
        </row>
        <row r="860">
          <cell r="C860">
            <v>148.83235681802</v>
          </cell>
          <cell r="E860">
            <v>489.26470726978101</v>
          </cell>
          <cell r="U860" t="e">
            <v>#N/A</v>
          </cell>
          <cell r="V860" t="e">
            <v>#N/A</v>
          </cell>
        </row>
        <row r="861">
          <cell r="C861">
            <v>90.916118239983902</v>
          </cell>
          <cell r="E861">
            <v>455.67333237999998</v>
          </cell>
          <cell r="U861" t="e">
            <v>#N/A</v>
          </cell>
          <cell r="V861" t="e">
            <v>#N/A</v>
          </cell>
        </row>
        <row r="862">
          <cell r="C862">
            <v>53.768460992723703</v>
          </cell>
          <cell r="E862">
            <v>375.595821522064</v>
          </cell>
          <cell r="U862" t="e">
            <v>#N/A</v>
          </cell>
          <cell r="V862" t="e">
            <v>#N/A</v>
          </cell>
        </row>
        <row r="863">
          <cell r="C863">
            <v>171.62617741152599</v>
          </cell>
          <cell r="E863">
            <v>514.62814319270296</v>
          </cell>
          <cell r="U863" t="e">
            <v>#N/A</v>
          </cell>
          <cell r="V863" t="e">
            <v>#N/A</v>
          </cell>
        </row>
        <row r="864">
          <cell r="C864">
            <v>158.05316039361099</v>
          </cell>
          <cell r="E864">
            <v>520.27094625706297</v>
          </cell>
          <cell r="U864" t="e">
            <v>#N/A</v>
          </cell>
          <cell r="V864" t="e">
            <v>#N/A</v>
          </cell>
        </row>
        <row r="865">
          <cell r="C865">
            <v>39.840359827503598</v>
          </cell>
          <cell r="E865">
            <v>376.26708248353299</v>
          </cell>
          <cell r="U865" t="e">
            <v>#N/A</v>
          </cell>
          <cell r="V865" t="e">
            <v>#N/A</v>
          </cell>
        </row>
        <row r="866">
          <cell r="C866">
            <v>205.86456468328799</v>
          </cell>
          <cell r="E866">
            <v>522.07615648829801</v>
          </cell>
          <cell r="U866" t="e">
            <v>#N/A</v>
          </cell>
          <cell r="V866" t="e">
            <v>#N/A</v>
          </cell>
        </row>
        <row r="867">
          <cell r="C867">
            <v>124.44152187556</v>
          </cell>
          <cell r="E867">
            <v>474.01988043911604</v>
          </cell>
          <cell r="U867" t="e">
            <v>#N/A</v>
          </cell>
          <cell r="V867" t="e">
            <v>#N/A</v>
          </cell>
        </row>
        <row r="868">
          <cell r="C868">
            <v>191.35722707025701</v>
          </cell>
          <cell r="E868">
            <v>516.13759854249702</v>
          </cell>
          <cell r="U868" t="e">
            <v>#N/A</v>
          </cell>
          <cell r="V868" t="e">
            <v>#N/A</v>
          </cell>
        </row>
        <row r="869">
          <cell r="C869">
            <v>202.761443126947</v>
          </cell>
          <cell r="E869">
            <v>502.79260432199402</v>
          </cell>
          <cell r="U869" t="e">
            <v>#N/A</v>
          </cell>
          <cell r="V869" t="e">
            <v>#N/A</v>
          </cell>
        </row>
        <row r="870">
          <cell r="C870">
            <v>209.766394300386</v>
          </cell>
          <cell r="E870">
            <v>532.79704578499502</v>
          </cell>
          <cell r="U870" t="e">
            <v>#N/A</v>
          </cell>
          <cell r="V870" t="e">
            <v>#N/A</v>
          </cell>
        </row>
        <row r="871">
          <cell r="C871">
            <v>64.088173564523501</v>
          </cell>
          <cell r="E871">
            <v>443.15416786493603</v>
          </cell>
          <cell r="U871" t="e">
            <v>#N/A</v>
          </cell>
          <cell r="V871" t="e">
            <v>#N/A</v>
          </cell>
        </row>
        <row r="872">
          <cell r="C872">
            <v>156.92687368020401</v>
          </cell>
          <cell r="E872">
            <v>470.94465264093901</v>
          </cell>
          <cell r="U872" t="e">
            <v>#N/A</v>
          </cell>
          <cell r="V872" t="e">
            <v>#N/A</v>
          </cell>
        </row>
        <row r="873">
          <cell r="C873">
            <v>176.288762530312</v>
          </cell>
          <cell r="E873">
            <v>531.38175416163801</v>
          </cell>
          <cell r="U873" t="e">
            <v>#N/A</v>
          </cell>
          <cell r="V873" t="e">
            <v>#N/A</v>
          </cell>
        </row>
        <row r="874">
          <cell r="C874">
            <v>57.0706477202475</v>
          </cell>
          <cell r="E874">
            <v>388.05273610797502</v>
          </cell>
          <cell r="U874" t="e">
            <v>#N/A</v>
          </cell>
          <cell r="V874" t="e">
            <v>#N/A</v>
          </cell>
        </row>
        <row r="875">
          <cell r="C875">
            <v>117.98008566722299</v>
          </cell>
          <cell r="E875">
            <v>442.62494445651396</v>
          </cell>
          <cell r="U875" t="e">
            <v>#N/A</v>
          </cell>
          <cell r="V875" t="e">
            <v>#N/A</v>
          </cell>
        </row>
        <row r="876">
          <cell r="C876">
            <v>58.305852236226201</v>
          </cell>
          <cell r="E876">
            <v>421.12411958655997</v>
          </cell>
          <cell r="U876" t="e">
            <v>#N/A</v>
          </cell>
          <cell r="V876" t="e">
            <v>#N/A</v>
          </cell>
        </row>
        <row r="877">
          <cell r="C877">
            <v>99.246378643438206</v>
          </cell>
          <cell r="E877">
            <v>490.60353654974597</v>
          </cell>
          <cell r="U877" t="e">
            <v>#N/A</v>
          </cell>
          <cell r="V877" t="e">
            <v>#N/A</v>
          </cell>
        </row>
        <row r="878">
          <cell r="C878">
            <v>55.4348743800074</v>
          </cell>
          <cell r="E878">
            <v>399.20580748591897</v>
          </cell>
          <cell r="U878" t="e">
            <v>#N/A</v>
          </cell>
          <cell r="V878" t="e">
            <v>#N/A</v>
          </cell>
        </row>
        <row r="879">
          <cell r="C879">
            <v>52.623093249276302</v>
          </cell>
          <cell r="E879">
            <v>385.32985053325206</v>
          </cell>
          <cell r="U879" t="e">
            <v>#N/A</v>
          </cell>
          <cell r="V879" t="e">
            <v>#N/A</v>
          </cell>
        </row>
        <row r="880">
          <cell r="C880">
            <v>104.42378374747901</v>
          </cell>
          <cell r="E880">
            <v>475.29658257877497</v>
          </cell>
          <cell r="U880" t="e">
            <v>#N/A</v>
          </cell>
          <cell r="V880" t="e">
            <v>#N/A</v>
          </cell>
        </row>
        <row r="881">
          <cell r="C881">
            <v>163.40572203509501</v>
          </cell>
          <cell r="E881">
            <v>479.52546088142003</v>
          </cell>
          <cell r="U881" t="e">
            <v>#N/A</v>
          </cell>
          <cell r="V881" t="e">
            <v>#N/A</v>
          </cell>
        </row>
        <row r="882">
          <cell r="C882">
            <v>52.195985130965703</v>
          </cell>
          <cell r="E882">
            <v>388.03679379112202</v>
          </cell>
          <cell r="U882" t="e">
            <v>#N/A</v>
          </cell>
          <cell r="V882" t="e">
            <v>#N/A</v>
          </cell>
        </row>
        <row r="883">
          <cell r="C883">
            <v>147.996876556426</v>
          </cell>
          <cell r="E883">
            <v>477.40938423218699</v>
          </cell>
          <cell r="U883" t="e">
            <v>#N/A</v>
          </cell>
          <cell r="V883" t="e">
            <v>#N/A</v>
          </cell>
        </row>
        <row r="884">
          <cell r="C884">
            <v>55.174872726201997</v>
          </cell>
          <cell r="E884">
            <v>405.87503329491096</v>
          </cell>
          <cell r="U884" t="e">
            <v>#N/A</v>
          </cell>
          <cell r="V884" t="e">
            <v>#N/A</v>
          </cell>
        </row>
        <row r="885">
          <cell r="C885">
            <v>120.364324636757</v>
          </cell>
          <cell r="E885">
            <v>482.03391102203801</v>
          </cell>
          <cell r="U885" t="e">
            <v>#N/A</v>
          </cell>
          <cell r="V885" t="e">
            <v>#N/A</v>
          </cell>
        </row>
        <row r="886">
          <cell r="C886">
            <v>82.149033881723895</v>
          </cell>
          <cell r="E886">
            <v>412.00716487230801</v>
          </cell>
          <cell r="U886" t="e">
            <v>#N/A</v>
          </cell>
          <cell r="V886" t="e">
            <v>#N/A</v>
          </cell>
        </row>
        <row r="887">
          <cell r="C887">
            <v>84.0833112876862</v>
          </cell>
          <cell r="E887">
            <v>445.97819753781999</v>
          </cell>
          <cell r="U887" t="e">
            <v>#N/A</v>
          </cell>
          <cell r="V887" t="e">
            <v>#N/A</v>
          </cell>
        </row>
        <row r="888">
          <cell r="C888">
            <v>105.978646110743</v>
          </cell>
          <cell r="E888">
            <v>482.05765537378699</v>
          </cell>
          <cell r="U888" t="e">
            <v>#N/A</v>
          </cell>
          <cell r="V888" t="e">
            <v>#N/A</v>
          </cell>
        </row>
        <row r="889">
          <cell r="C889">
            <v>80.628803912550197</v>
          </cell>
          <cell r="E889">
            <v>449.58085278541</v>
          </cell>
          <cell r="U889" t="e">
            <v>#N/A</v>
          </cell>
          <cell r="V889" t="e">
            <v>#N/A</v>
          </cell>
        </row>
        <row r="890">
          <cell r="C890">
            <v>78.316134382039294</v>
          </cell>
          <cell r="E890">
            <v>416.22649822006997</v>
          </cell>
          <cell r="U890" t="e">
            <v>#N/A</v>
          </cell>
          <cell r="V890" t="e">
            <v>#N/A</v>
          </cell>
        </row>
        <row r="891">
          <cell r="C891">
            <v>105.293887602165</v>
          </cell>
          <cell r="E891">
            <v>470.24726516068006</v>
          </cell>
          <cell r="U891" t="e">
            <v>#N/A</v>
          </cell>
          <cell r="V891" t="e">
            <v>#N/A</v>
          </cell>
        </row>
        <row r="892">
          <cell r="C892">
            <v>173.819910949096</v>
          </cell>
          <cell r="E892">
            <v>499.48408591863802</v>
          </cell>
          <cell r="U892" t="e">
            <v>#N/A</v>
          </cell>
          <cell r="V892" t="e">
            <v>#N/A</v>
          </cell>
        </row>
        <row r="893">
          <cell r="C893">
            <v>75.982327135279803</v>
          </cell>
          <cell r="E893">
            <v>426.87247122502299</v>
          </cell>
          <cell r="U893" t="e">
            <v>#N/A</v>
          </cell>
          <cell r="V893" t="e">
            <v>#N/A</v>
          </cell>
        </row>
        <row r="894">
          <cell r="C894">
            <v>115.988083025441</v>
          </cell>
          <cell r="E894">
            <v>458.82401470126899</v>
          </cell>
          <cell r="U894" t="e">
            <v>#N/A</v>
          </cell>
          <cell r="V894" t="e">
            <v>#N/A</v>
          </cell>
        </row>
        <row r="895">
          <cell r="C895">
            <v>63.216174794361002</v>
          </cell>
          <cell r="E895">
            <v>393.59599900652</v>
          </cell>
          <cell r="U895" t="e">
            <v>#N/A</v>
          </cell>
          <cell r="V895" t="e">
            <v>#N/A</v>
          </cell>
        </row>
        <row r="896">
          <cell r="C896">
            <v>124.97926445677901</v>
          </cell>
          <cell r="E896">
            <v>514.38104697352696</v>
          </cell>
          <cell r="U896" t="e">
            <v>#N/A</v>
          </cell>
          <cell r="V896" t="e">
            <v>#N/A</v>
          </cell>
        </row>
        <row r="897">
          <cell r="C897">
            <v>57.682478176429903</v>
          </cell>
          <cell r="E897">
            <v>415.761544503381</v>
          </cell>
          <cell r="U897" t="e">
            <v>#N/A</v>
          </cell>
          <cell r="V897" t="e">
            <v>#N/A</v>
          </cell>
        </row>
        <row r="898">
          <cell r="C898">
            <v>32.126327212899902</v>
          </cell>
          <cell r="E898">
            <v>358.49419245300601</v>
          </cell>
          <cell r="U898" t="e">
            <v>#N/A</v>
          </cell>
          <cell r="V898" t="e">
            <v>#N/A</v>
          </cell>
        </row>
        <row r="899">
          <cell r="C899">
            <v>48.068713657558</v>
          </cell>
          <cell r="E899">
            <v>388.60323037069799</v>
          </cell>
          <cell r="U899" t="e">
            <v>#N/A</v>
          </cell>
          <cell r="V899" t="e">
            <v>#N/A</v>
          </cell>
        </row>
        <row r="900">
          <cell r="C900">
            <v>79.000193746760502</v>
          </cell>
          <cell r="E900">
            <v>487.48771227468001</v>
          </cell>
          <cell r="U900" t="e">
            <v>#N/A</v>
          </cell>
          <cell r="V900" t="e">
            <v>#N/A</v>
          </cell>
        </row>
        <row r="901">
          <cell r="C901">
            <v>36.881638485938304</v>
          </cell>
          <cell r="E901">
            <v>369.71306057114901</v>
          </cell>
          <cell r="U901" t="e">
            <v>#N/A</v>
          </cell>
          <cell r="V901" t="e">
            <v>#N/A</v>
          </cell>
        </row>
        <row r="902">
          <cell r="C902">
            <v>126.622215081006</v>
          </cell>
          <cell r="E902">
            <v>470.25971527840096</v>
          </cell>
          <cell r="U902" t="e">
            <v>#N/A</v>
          </cell>
          <cell r="V902" t="e">
            <v>#N/A</v>
          </cell>
        </row>
        <row r="903">
          <cell r="C903">
            <v>190.59121429920199</v>
          </cell>
          <cell r="E903">
            <v>539.20540041634604</v>
          </cell>
          <cell r="U903" t="e">
            <v>#N/A</v>
          </cell>
          <cell r="V903" t="e">
            <v>#N/A</v>
          </cell>
        </row>
        <row r="904">
          <cell r="C904">
            <v>72.688333811238394</v>
          </cell>
          <cell r="E904">
            <v>452.06762425667</v>
          </cell>
          <cell r="U904" t="e">
            <v>#N/A</v>
          </cell>
          <cell r="V904" t="e">
            <v>#N/A</v>
          </cell>
        </row>
        <row r="905">
          <cell r="C905">
            <v>101.434583896771</v>
          </cell>
          <cell r="E905">
            <v>468.74497660798801</v>
          </cell>
          <cell r="U905" t="e">
            <v>#N/A</v>
          </cell>
          <cell r="V905" t="e">
            <v>#N/A</v>
          </cell>
        </row>
        <row r="906">
          <cell r="C906">
            <v>173.57587346807099</v>
          </cell>
          <cell r="E906">
            <v>523.79081917459803</v>
          </cell>
          <cell r="U906" t="e">
            <v>#N/A</v>
          </cell>
          <cell r="V906" t="e">
            <v>#N/A</v>
          </cell>
        </row>
        <row r="907">
          <cell r="C907">
            <v>28.787939092144399</v>
          </cell>
          <cell r="E907">
            <v>344.57257828016299</v>
          </cell>
          <cell r="U907" t="e">
            <v>#N/A</v>
          </cell>
          <cell r="V907" t="e">
            <v>#N/A</v>
          </cell>
        </row>
        <row r="908">
          <cell r="C908">
            <v>43.394643515348399</v>
          </cell>
          <cell r="E908">
            <v>385.08235003561697</v>
          </cell>
          <cell r="U908" t="e">
            <v>#N/A</v>
          </cell>
          <cell r="V908" t="e">
            <v>#N/A</v>
          </cell>
        </row>
        <row r="909">
          <cell r="C909">
            <v>68.826101748272805</v>
          </cell>
          <cell r="E909">
            <v>422.66760934101802</v>
          </cell>
          <cell r="U909" t="e">
            <v>#N/A</v>
          </cell>
          <cell r="V909" t="e">
            <v>#N/A</v>
          </cell>
        </row>
        <row r="910">
          <cell r="C910">
            <v>45.217554531991503</v>
          </cell>
          <cell r="E910">
            <v>384.10987249681398</v>
          </cell>
          <cell r="U910" t="e">
            <v>#N/A</v>
          </cell>
          <cell r="V910" t="e">
            <v>#N/A</v>
          </cell>
        </row>
        <row r="911">
          <cell r="C911">
            <v>29.2589122243226</v>
          </cell>
          <cell r="E911">
            <v>363.88872120375197</v>
          </cell>
          <cell r="U911" t="e">
            <v>#N/A</v>
          </cell>
          <cell r="V911" t="e">
            <v>#N/A</v>
          </cell>
        </row>
        <row r="912">
          <cell r="C912">
            <v>173.218377893791</v>
          </cell>
          <cell r="E912">
            <v>495.45148963592197</v>
          </cell>
          <cell r="U912" t="e">
            <v>#N/A</v>
          </cell>
          <cell r="V912" t="e">
            <v>#N/A</v>
          </cell>
        </row>
        <row r="913">
          <cell r="C913">
            <v>132.80302451923501</v>
          </cell>
          <cell r="E913">
            <v>446.43761825695401</v>
          </cell>
          <cell r="U913" t="e">
            <v>#N/A</v>
          </cell>
          <cell r="V913" t="e">
            <v>#N/A</v>
          </cell>
        </row>
        <row r="914">
          <cell r="C914">
            <v>29.491302166134101</v>
          </cell>
          <cell r="E914">
            <v>378.15864015909602</v>
          </cell>
          <cell r="U914" t="e">
            <v>#N/A</v>
          </cell>
          <cell r="V914" t="e">
            <v>#N/A</v>
          </cell>
        </row>
        <row r="915">
          <cell r="C915">
            <v>123.55823501013199</v>
          </cell>
          <cell r="E915">
            <v>484.53287776190103</v>
          </cell>
          <cell r="U915" t="e">
            <v>#N/A</v>
          </cell>
          <cell r="V915" t="e">
            <v>#N/A</v>
          </cell>
        </row>
        <row r="916">
          <cell r="C916">
            <v>52.593115465715499</v>
          </cell>
          <cell r="E916">
            <v>437.108777586884</v>
          </cell>
          <cell r="U916" t="e">
            <v>#N/A</v>
          </cell>
          <cell r="V916" t="e">
            <v>#N/A</v>
          </cell>
        </row>
        <row r="917">
          <cell r="C917">
            <v>45.887838425114801</v>
          </cell>
          <cell r="E917">
            <v>374.805378241418</v>
          </cell>
          <cell r="U917" t="e">
            <v>#N/A</v>
          </cell>
          <cell r="V917" t="e">
            <v>#N/A</v>
          </cell>
        </row>
        <row r="918">
          <cell r="C918">
            <v>209.309246558696</v>
          </cell>
          <cell r="E918">
            <v>496.13125669542302</v>
          </cell>
          <cell r="U918" t="e">
            <v>#N/A</v>
          </cell>
          <cell r="V918" t="e">
            <v>#N/A</v>
          </cell>
        </row>
        <row r="919">
          <cell r="C919">
            <v>92.212182730436297</v>
          </cell>
          <cell r="E919">
            <v>419.54527594307297</v>
          </cell>
          <cell r="U919" t="e">
            <v>#N/A</v>
          </cell>
          <cell r="V919" t="e">
            <v>#N/A</v>
          </cell>
        </row>
        <row r="920">
          <cell r="C920">
            <v>109.50661001727001</v>
          </cell>
          <cell r="E920">
            <v>481.919328346528</v>
          </cell>
          <cell r="U920" t="e">
            <v>#N/A</v>
          </cell>
          <cell r="V920" t="e">
            <v>#N/A</v>
          </cell>
        </row>
        <row r="921">
          <cell r="C921">
            <v>97.708441531285601</v>
          </cell>
          <cell r="E921">
            <v>473.49997356087204</v>
          </cell>
          <cell r="U921" t="e">
            <v>#N/A</v>
          </cell>
          <cell r="V921" t="e">
            <v>#N/A</v>
          </cell>
        </row>
        <row r="922">
          <cell r="C922">
            <v>187.71005047485201</v>
          </cell>
          <cell r="E922">
            <v>506.80365624177904</v>
          </cell>
          <cell r="U922" t="e">
            <v>#N/A</v>
          </cell>
          <cell r="V922" t="e">
            <v>#N/A</v>
          </cell>
        </row>
        <row r="923">
          <cell r="C923">
            <v>30.605541523546002</v>
          </cell>
          <cell r="E923">
            <v>355.23783936885798</v>
          </cell>
          <cell r="U923" t="e">
            <v>#N/A</v>
          </cell>
          <cell r="V923" t="e">
            <v>#N/A</v>
          </cell>
        </row>
        <row r="924">
          <cell r="C924">
            <v>50.787213286384898</v>
          </cell>
          <cell r="E924">
            <v>370.52745070954205</v>
          </cell>
          <cell r="U924" t="e">
            <v>#N/A</v>
          </cell>
          <cell r="V924" t="e">
            <v>#N/A</v>
          </cell>
        </row>
        <row r="925">
          <cell r="C925">
            <v>205.770457424223</v>
          </cell>
          <cell r="E925">
            <v>534.36961368163702</v>
          </cell>
          <cell r="U925" t="e">
            <v>#N/A</v>
          </cell>
          <cell r="V925" t="e">
            <v>#N/A</v>
          </cell>
        </row>
        <row r="926">
          <cell r="C926">
            <v>135.45827905647499</v>
          </cell>
          <cell r="E926">
            <v>493.33992053298806</v>
          </cell>
          <cell r="U926" t="e">
            <v>#N/A</v>
          </cell>
          <cell r="V926" t="e">
            <v>#N/A</v>
          </cell>
        </row>
        <row r="927">
          <cell r="C927">
            <v>50.061524827033303</v>
          </cell>
          <cell r="E927">
            <v>410.53074627683498</v>
          </cell>
          <cell r="U927" t="e">
            <v>#N/A</v>
          </cell>
          <cell r="V927" t="e">
            <v>#N/A</v>
          </cell>
        </row>
        <row r="928">
          <cell r="C928">
            <v>210.899245766923</v>
          </cell>
          <cell r="E928">
            <v>541.03920545180597</v>
          </cell>
          <cell r="U928" t="e">
            <v>#N/A</v>
          </cell>
          <cell r="V928" t="e">
            <v>#N/A</v>
          </cell>
        </row>
        <row r="929">
          <cell r="C929">
            <v>34.206652529537699</v>
          </cell>
          <cell r="E929">
            <v>354.08949813328297</v>
          </cell>
          <cell r="U929" t="e">
            <v>#N/A</v>
          </cell>
          <cell r="V929" t="e">
            <v>#N/A</v>
          </cell>
        </row>
        <row r="930">
          <cell r="C930">
            <v>163.929670704529</v>
          </cell>
          <cell r="E930">
            <v>499.55023618855301</v>
          </cell>
          <cell r="U930" t="e">
            <v>#N/A</v>
          </cell>
          <cell r="V930" t="e">
            <v>#N/A</v>
          </cell>
        </row>
        <row r="931">
          <cell r="C931">
            <v>65.083949854597407</v>
          </cell>
          <cell r="E931">
            <v>439.93337340926496</v>
          </cell>
          <cell r="U931" t="e">
            <v>#N/A</v>
          </cell>
          <cell r="V931" t="e">
            <v>#N/A</v>
          </cell>
        </row>
        <row r="932">
          <cell r="C932">
            <v>77.252435293048606</v>
          </cell>
          <cell r="E932">
            <v>409.94081024276898</v>
          </cell>
          <cell r="U932" t="e">
            <v>#N/A</v>
          </cell>
          <cell r="V932" t="e">
            <v>#N/A</v>
          </cell>
        </row>
        <row r="933">
          <cell r="C933">
            <v>37.708744388073697</v>
          </cell>
          <cell r="E933">
            <v>338.79417870892195</v>
          </cell>
          <cell r="U933" t="e">
            <v>#N/A</v>
          </cell>
          <cell r="V933" t="e">
            <v>#N/A</v>
          </cell>
        </row>
        <row r="934">
          <cell r="C934">
            <v>21.120728021487601</v>
          </cell>
          <cell r="E934">
            <v>298.39356428593101</v>
          </cell>
          <cell r="U934" t="e">
            <v>#N/A</v>
          </cell>
          <cell r="V934" t="e">
            <v>#N/A</v>
          </cell>
        </row>
        <row r="935">
          <cell r="C935">
            <v>205.804935358465</v>
          </cell>
          <cell r="E935">
            <v>534.94814226363201</v>
          </cell>
          <cell r="U935" t="e">
            <v>#N/A</v>
          </cell>
          <cell r="V935" t="e">
            <v>#N/A</v>
          </cell>
        </row>
        <row r="936">
          <cell r="C936">
            <v>29.708627220243201</v>
          </cell>
          <cell r="E936">
            <v>341.55023489880705</v>
          </cell>
          <cell r="U936" t="e">
            <v>#N/A</v>
          </cell>
          <cell r="V936" t="e">
            <v>#N/A</v>
          </cell>
        </row>
        <row r="937">
          <cell r="C937">
            <v>106.944590415806</v>
          </cell>
          <cell r="E937">
            <v>463.75615083128997</v>
          </cell>
          <cell r="U937" t="e">
            <v>#N/A</v>
          </cell>
          <cell r="V937" t="e">
            <v>#N/A</v>
          </cell>
        </row>
        <row r="938">
          <cell r="C938">
            <v>213.03560834378001</v>
          </cell>
          <cell r="E938">
            <v>528.91476061540106</v>
          </cell>
          <cell r="U938" t="e">
            <v>#N/A</v>
          </cell>
          <cell r="V938" t="e">
            <v>#N/A</v>
          </cell>
        </row>
        <row r="939">
          <cell r="C939">
            <v>168.20265667512999</v>
          </cell>
          <cell r="E939">
            <v>506.52923645039402</v>
          </cell>
          <cell r="U939" t="e">
            <v>#N/A</v>
          </cell>
          <cell r="V939" t="e">
            <v>#N/A</v>
          </cell>
        </row>
        <row r="940">
          <cell r="C940">
            <v>36.153153451159604</v>
          </cell>
          <cell r="E940">
            <v>354.22128829185499</v>
          </cell>
          <cell r="U940" t="e">
            <v>#N/A</v>
          </cell>
          <cell r="V940" t="e">
            <v>#N/A</v>
          </cell>
        </row>
        <row r="941">
          <cell r="C941">
            <v>54.938968764617996</v>
          </cell>
          <cell r="E941">
            <v>421.676518930128</v>
          </cell>
          <cell r="U941" t="e">
            <v>#N/A</v>
          </cell>
          <cell r="V941" t="e">
            <v>#N/A</v>
          </cell>
        </row>
        <row r="942">
          <cell r="C942">
            <v>210.973317064345</v>
          </cell>
          <cell r="E942">
            <v>511.37791190715501</v>
          </cell>
          <cell r="U942" t="e">
            <v>#N/A</v>
          </cell>
          <cell r="V942" t="e">
            <v>#N/A</v>
          </cell>
        </row>
        <row r="943">
          <cell r="C943">
            <v>91.254092874005394</v>
          </cell>
          <cell r="E943">
            <v>484.22709025816897</v>
          </cell>
          <cell r="U943" t="e">
            <v>#N/A</v>
          </cell>
          <cell r="V943" t="e">
            <v>#N/A</v>
          </cell>
        </row>
        <row r="944">
          <cell r="C944">
            <v>124.45874901488401</v>
          </cell>
          <cell r="E944">
            <v>498.20739328158595</v>
          </cell>
          <cell r="U944" t="e">
            <v>#N/A</v>
          </cell>
          <cell r="V944" t="e">
            <v>#N/A</v>
          </cell>
        </row>
        <row r="945">
          <cell r="C945">
            <v>191.82526029646399</v>
          </cell>
          <cell r="E945">
            <v>531.67115662374408</v>
          </cell>
          <cell r="U945" t="e">
            <v>#N/A</v>
          </cell>
          <cell r="V945" t="e">
            <v>#N/A</v>
          </cell>
        </row>
        <row r="946">
          <cell r="C946">
            <v>121.058035995811</v>
          </cell>
          <cell r="E946">
            <v>480.83406478296303</v>
          </cell>
          <cell r="U946" t="e">
            <v>#N/A</v>
          </cell>
          <cell r="V946" t="e">
            <v>#N/A</v>
          </cell>
        </row>
        <row r="947">
          <cell r="C947">
            <v>102.78034273535</v>
          </cell>
          <cell r="E947">
            <v>441.08601680978796</v>
          </cell>
          <cell r="U947" t="e">
            <v>#N/A</v>
          </cell>
          <cell r="V947" t="e">
            <v>#N/A</v>
          </cell>
        </row>
        <row r="948">
          <cell r="C948">
            <v>42.732536168769002</v>
          </cell>
          <cell r="E948">
            <v>384.136086494045</v>
          </cell>
          <cell r="U948" t="e">
            <v>#N/A</v>
          </cell>
          <cell r="V948" t="e">
            <v>#N/A</v>
          </cell>
        </row>
        <row r="949">
          <cell r="C949">
            <v>182.41415683180099</v>
          </cell>
          <cell r="E949">
            <v>545.44812111183103</v>
          </cell>
          <cell r="U949" t="e">
            <v>#N/A</v>
          </cell>
          <cell r="V949" t="e">
            <v>#N/A</v>
          </cell>
        </row>
        <row r="950">
          <cell r="C950">
            <v>192.224265197292</v>
          </cell>
          <cell r="E950">
            <v>531.62475561921792</v>
          </cell>
          <cell r="U950" t="e">
            <v>#N/A</v>
          </cell>
          <cell r="V950" t="e">
            <v>#N/A</v>
          </cell>
        </row>
        <row r="951">
          <cell r="C951">
            <v>217.13174309581501</v>
          </cell>
          <cell r="E951">
            <v>540.24312716158602</v>
          </cell>
          <cell r="U951" t="e">
            <v>#N/A</v>
          </cell>
          <cell r="V951" t="e">
            <v>#N/A</v>
          </cell>
        </row>
        <row r="952">
          <cell r="C952">
            <v>45.501140160486102</v>
          </cell>
          <cell r="E952">
            <v>382.20228362938701</v>
          </cell>
          <cell r="U952" t="e">
            <v>#N/A</v>
          </cell>
          <cell r="V952" t="e">
            <v>#N/A</v>
          </cell>
        </row>
        <row r="953">
          <cell r="C953">
            <v>147.89632733911299</v>
          </cell>
          <cell r="E953">
            <v>477.25226891205602</v>
          </cell>
          <cell r="U953" t="e">
            <v>#N/A</v>
          </cell>
          <cell r="V953" t="e">
            <v>#N/A</v>
          </cell>
        </row>
        <row r="954">
          <cell r="C954">
            <v>187.845264123753</v>
          </cell>
          <cell r="E954">
            <v>510.75123371036005</v>
          </cell>
          <cell r="U954" t="e">
            <v>#N/A</v>
          </cell>
          <cell r="V954" t="e">
            <v>#N/A</v>
          </cell>
        </row>
        <row r="955">
          <cell r="C955">
            <v>53.026602817699299</v>
          </cell>
          <cell r="E955">
            <v>393.32000272852497</v>
          </cell>
          <cell r="U955" t="e">
            <v>#N/A</v>
          </cell>
          <cell r="V955" t="e">
            <v>#N/A</v>
          </cell>
        </row>
        <row r="956">
          <cell r="C956">
            <v>157.04470554366699</v>
          </cell>
          <cell r="E956">
            <v>512.86522183410898</v>
          </cell>
          <cell r="U956" t="e">
            <v>#N/A</v>
          </cell>
          <cell r="V956" t="e">
            <v>#N/A</v>
          </cell>
        </row>
        <row r="957">
          <cell r="C957">
            <v>164.81153069064001</v>
          </cell>
          <cell r="E957">
            <v>463.41975220748702</v>
          </cell>
          <cell r="U957" t="e">
            <v>#N/A</v>
          </cell>
          <cell r="V957" t="e">
            <v>#N/A</v>
          </cell>
        </row>
        <row r="958">
          <cell r="C958">
            <v>216.99096395634101</v>
          </cell>
          <cell r="E958">
            <v>536.73414259476203</v>
          </cell>
          <cell r="U958" t="e">
            <v>#N/A</v>
          </cell>
          <cell r="V958" t="e">
            <v>#N/A</v>
          </cell>
        </row>
        <row r="959">
          <cell r="C959">
            <v>136.79506399668799</v>
          </cell>
          <cell r="E959">
            <v>456.66246213276099</v>
          </cell>
          <cell r="U959" t="e">
            <v>#N/A</v>
          </cell>
          <cell r="V959" t="e">
            <v>#N/A</v>
          </cell>
        </row>
        <row r="960">
          <cell r="C960">
            <v>93.282435256987796</v>
          </cell>
          <cell r="E960">
            <v>461.90014992408601</v>
          </cell>
          <cell r="U960" t="e">
            <v>#N/A</v>
          </cell>
          <cell r="V960" t="e">
            <v>#N/A</v>
          </cell>
        </row>
        <row r="961">
          <cell r="C961">
            <v>104.534568851814</v>
          </cell>
          <cell r="E961">
            <v>462.91799667819998</v>
          </cell>
          <cell r="U961" t="e">
            <v>#N/A</v>
          </cell>
          <cell r="V961" t="e">
            <v>#N/A</v>
          </cell>
        </row>
        <row r="962">
          <cell r="C962">
            <v>35.767917362973101</v>
          </cell>
          <cell r="E962">
            <v>349.17376553988498</v>
          </cell>
          <cell r="U962" t="e">
            <v>#N/A</v>
          </cell>
          <cell r="V962" t="e">
            <v>#N/A</v>
          </cell>
        </row>
        <row r="963">
          <cell r="C963">
            <v>185.386214246973</v>
          </cell>
          <cell r="E963">
            <v>560.19214348993</v>
          </cell>
          <cell r="U963" t="e">
            <v>#N/A</v>
          </cell>
          <cell r="V963" t="e">
            <v>#N/A</v>
          </cell>
        </row>
        <row r="964">
          <cell r="C964">
            <v>183.27440249733601</v>
          </cell>
          <cell r="E964">
            <v>543.06039827577104</v>
          </cell>
          <cell r="U964" t="e">
            <v>#N/A</v>
          </cell>
          <cell r="V964" t="e">
            <v>#N/A</v>
          </cell>
        </row>
        <row r="965">
          <cell r="C965">
            <v>167.83156868070401</v>
          </cell>
          <cell r="E965">
            <v>510.98028510605002</v>
          </cell>
          <cell r="U965" t="e">
            <v>#N/A</v>
          </cell>
          <cell r="V965" t="e">
            <v>#N/A</v>
          </cell>
        </row>
        <row r="966">
          <cell r="C966">
            <v>64.308472843840704</v>
          </cell>
          <cell r="E966">
            <v>397.64069328023305</v>
          </cell>
          <cell r="U966" t="e">
            <v>#N/A</v>
          </cell>
          <cell r="V966" t="e">
            <v>#N/A</v>
          </cell>
        </row>
        <row r="967">
          <cell r="C967">
            <v>94.736545886844397</v>
          </cell>
          <cell r="E967">
            <v>478.97582498052799</v>
          </cell>
          <cell r="U967" t="e">
            <v>#N/A</v>
          </cell>
          <cell r="V967" t="e">
            <v>#N/A</v>
          </cell>
        </row>
        <row r="968">
          <cell r="C968">
            <v>104.77150565013299</v>
          </cell>
          <cell r="E968">
            <v>428.49659126358398</v>
          </cell>
          <cell r="U968" t="e">
            <v>#N/A</v>
          </cell>
          <cell r="V968" t="e">
            <v>#N/A</v>
          </cell>
        </row>
        <row r="969">
          <cell r="C969">
            <v>70.6554641760886</v>
          </cell>
          <cell r="E969">
            <v>420.46182987802399</v>
          </cell>
          <cell r="U969" t="e">
            <v>#N/A</v>
          </cell>
          <cell r="V969" t="e">
            <v>#N/A</v>
          </cell>
        </row>
        <row r="970">
          <cell r="C970">
            <v>203.98496168665599</v>
          </cell>
          <cell r="E970">
            <v>503.397859885993</v>
          </cell>
          <cell r="U970" t="e">
            <v>#N/A</v>
          </cell>
          <cell r="V970" t="e">
            <v>#N/A</v>
          </cell>
        </row>
        <row r="971">
          <cell r="C971">
            <v>165.31926559284301</v>
          </cell>
          <cell r="E971">
            <v>517.37916939916204</v>
          </cell>
          <cell r="U971" t="e">
            <v>#N/A</v>
          </cell>
          <cell r="V971" t="e">
            <v>#N/A</v>
          </cell>
        </row>
        <row r="972">
          <cell r="C972">
            <v>192.32115049846499</v>
          </cell>
          <cell r="E972">
            <v>505.13373751708502</v>
          </cell>
          <cell r="U972" t="e">
            <v>#N/A</v>
          </cell>
          <cell r="V972" t="e">
            <v>#N/A</v>
          </cell>
        </row>
        <row r="973">
          <cell r="C973">
            <v>181.18414914235501</v>
          </cell>
          <cell r="E973">
            <v>538.74889929625806</v>
          </cell>
          <cell r="U973" t="e">
            <v>#N/A</v>
          </cell>
          <cell r="V973" t="e">
            <v>#N/A</v>
          </cell>
        </row>
        <row r="974">
          <cell r="C974">
            <v>217.715891245753</v>
          </cell>
          <cell r="E974">
            <v>517.43240806814697</v>
          </cell>
          <cell r="U974" t="e">
            <v>#N/A</v>
          </cell>
          <cell r="V974" t="e">
            <v>#N/A</v>
          </cell>
        </row>
        <row r="975">
          <cell r="C975">
            <v>201.60140658728801</v>
          </cell>
          <cell r="E975">
            <v>553.56834220233304</v>
          </cell>
          <cell r="U975" t="e">
            <v>#N/A</v>
          </cell>
          <cell r="V975" t="e">
            <v>#N/A</v>
          </cell>
        </row>
        <row r="976">
          <cell r="C976">
            <v>169.22998878173499</v>
          </cell>
          <cell r="E976">
            <v>508.59961481516598</v>
          </cell>
          <cell r="U976" t="e">
            <v>#N/A</v>
          </cell>
          <cell r="V976" t="e">
            <v>#N/A</v>
          </cell>
        </row>
        <row r="977">
          <cell r="C977">
            <v>148.65344244055399</v>
          </cell>
          <cell r="E977">
            <v>510.63870189515598</v>
          </cell>
          <cell r="U977" t="e">
            <v>#N/A</v>
          </cell>
          <cell r="V977" t="e">
            <v>#N/A</v>
          </cell>
        </row>
        <row r="978">
          <cell r="C978">
            <v>145.739490007982</v>
          </cell>
          <cell r="E978">
            <v>510.44983972727999</v>
          </cell>
          <cell r="U978" t="e">
            <v>#N/A</v>
          </cell>
          <cell r="V978" t="e">
            <v>#N/A</v>
          </cell>
        </row>
        <row r="979">
          <cell r="C979">
            <v>121.392794726416</v>
          </cell>
          <cell r="E979">
            <v>490.8185998024</v>
          </cell>
          <cell r="U979" t="e">
            <v>#N/A</v>
          </cell>
          <cell r="V979" t="e">
            <v>#N/A</v>
          </cell>
        </row>
        <row r="980">
          <cell r="C980">
            <v>85.701057808473706</v>
          </cell>
          <cell r="E980">
            <v>484.02087353169702</v>
          </cell>
          <cell r="U980" t="e">
            <v>#N/A</v>
          </cell>
          <cell r="V980" t="e">
            <v>#N/A</v>
          </cell>
        </row>
        <row r="981">
          <cell r="C981">
            <v>147.67937439493801</v>
          </cell>
          <cell r="E981">
            <v>474.09033350109399</v>
          </cell>
          <cell r="U981" t="e">
            <v>#N/A</v>
          </cell>
          <cell r="V981" t="e">
            <v>#N/A</v>
          </cell>
        </row>
        <row r="982">
          <cell r="C982">
            <v>174.846690688282</v>
          </cell>
          <cell r="E982">
            <v>538.46296285927394</v>
          </cell>
          <cell r="U982" t="e">
            <v>#N/A</v>
          </cell>
          <cell r="V982" t="e">
            <v>#N/A</v>
          </cell>
        </row>
        <row r="983">
          <cell r="C983">
            <v>113.709929147735</v>
          </cell>
          <cell r="E983">
            <v>514.09437738438203</v>
          </cell>
          <cell r="U983" t="e">
            <v>#N/A</v>
          </cell>
          <cell r="V983" t="e">
            <v>#N/A</v>
          </cell>
        </row>
        <row r="984">
          <cell r="C984">
            <v>115.596150681376</v>
          </cell>
          <cell r="E984">
            <v>437.401164384651</v>
          </cell>
          <cell r="U984" t="e">
            <v>#N/A</v>
          </cell>
          <cell r="V984" t="e">
            <v>#N/A</v>
          </cell>
        </row>
        <row r="985">
          <cell r="C985">
            <v>71.938667288050098</v>
          </cell>
          <cell r="E985">
            <v>454.521940265323</v>
          </cell>
          <cell r="U985" t="e">
            <v>#N/A</v>
          </cell>
          <cell r="V985" t="e">
            <v>#N/A</v>
          </cell>
        </row>
        <row r="986">
          <cell r="C986">
            <v>71.136842323467107</v>
          </cell>
          <cell r="E986">
            <v>440.500730408121</v>
          </cell>
          <cell r="U986" t="e">
            <v>#N/A</v>
          </cell>
          <cell r="V986" t="e">
            <v>#N/A</v>
          </cell>
        </row>
        <row r="987">
          <cell r="C987">
            <v>76.317892065271707</v>
          </cell>
          <cell r="E987">
            <v>469.69610021918101</v>
          </cell>
          <cell r="U987" t="e">
            <v>#N/A</v>
          </cell>
          <cell r="V987" t="e">
            <v>#N/A</v>
          </cell>
        </row>
        <row r="988">
          <cell r="C988">
            <v>138.94400711171301</v>
          </cell>
          <cell r="E988">
            <v>486.23756416072206</v>
          </cell>
          <cell r="U988" t="e">
            <v>#N/A</v>
          </cell>
          <cell r="V988" t="e">
            <v>#N/A</v>
          </cell>
        </row>
        <row r="989">
          <cell r="C989">
            <v>209.12179102189799</v>
          </cell>
          <cell r="E989">
            <v>546.23087705523801</v>
          </cell>
          <cell r="U989" t="e">
            <v>#N/A</v>
          </cell>
          <cell r="V989" t="e">
            <v>#N/A</v>
          </cell>
        </row>
        <row r="990">
          <cell r="C990">
            <v>134.61996966972899</v>
          </cell>
          <cell r="E990">
            <v>493.27390455743296</v>
          </cell>
          <cell r="U990" t="e">
            <v>#N/A</v>
          </cell>
          <cell r="V990" t="e">
            <v>#N/A</v>
          </cell>
        </row>
        <row r="991">
          <cell r="C991">
            <v>24.9135991837829</v>
          </cell>
          <cell r="E991">
            <v>316.58975427581601</v>
          </cell>
          <cell r="U991" t="e">
            <v>#N/A</v>
          </cell>
          <cell r="V991" t="e">
            <v>#N/A</v>
          </cell>
        </row>
        <row r="992">
          <cell r="C992">
            <v>206.98656437918501</v>
          </cell>
          <cell r="E992">
            <v>528.96068693541304</v>
          </cell>
          <cell r="U992" t="e">
            <v>#N/A</v>
          </cell>
          <cell r="V992" t="e">
            <v>#N/A</v>
          </cell>
        </row>
        <row r="993">
          <cell r="C993">
            <v>30.1791705936193</v>
          </cell>
          <cell r="E993">
            <v>306.42987619019601</v>
          </cell>
          <cell r="U993" t="e">
            <v>#N/A</v>
          </cell>
          <cell r="V993" t="e">
            <v>#N/A</v>
          </cell>
        </row>
        <row r="994">
          <cell r="C994">
            <v>129.44928429089501</v>
          </cell>
          <cell r="E994">
            <v>518.81193711496894</v>
          </cell>
          <cell r="U994" t="e">
            <v>#N/A</v>
          </cell>
          <cell r="V994" t="e">
            <v>#N/A</v>
          </cell>
        </row>
        <row r="995">
          <cell r="C995">
            <v>152.13525423780101</v>
          </cell>
          <cell r="E995">
            <v>498.33581355240295</v>
          </cell>
          <cell r="U995" t="e">
            <v>#N/A</v>
          </cell>
          <cell r="V995" t="e">
            <v>#N/A</v>
          </cell>
        </row>
        <row r="996">
          <cell r="C996">
            <v>84.582424331456394</v>
          </cell>
          <cell r="E996">
            <v>431.52301930141499</v>
          </cell>
          <cell r="U996" t="e">
            <v>#N/A</v>
          </cell>
          <cell r="V996" t="e">
            <v>#N/A</v>
          </cell>
        </row>
        <row r="997">
          <cell r="C997">
            <v>146.29218059591901</v>
          </cell>
          <cell r="E997">
            <v>516.140573892514</v>
          </cell>
          <cell r="U997" t="e">
            <v>#N/A</v>
          </cell>
          <cell r="V997" t="e">
            <v>#N/A</v>
          </cell>
        </row>
        <row r="998">
          <cell r="C998">
            <v>87.5550553482026</v>
          </cell>
          <cell r="E998">
            <v>459.98838500624697</v>
          </cell>
          <cell r="U998" t="e">
            <v>#N/A</v>
          </cell>
          <cell r="V998" t="e">
            <v>#N/A</v>
          </cell>
        </row>
        <row r="999">
          <cell r="C999">
            <v>117.210217826068</v>
          </cell>
          <cell r="E999">
            <v>451.52871847483999</v>
          </cell>
          <cell r="U999" t="e">
            <v>#N/A</v>
          </cell>
          <cell r="V999" t="e">
            <v>#N/A</v>
          </cell>
        </row>
        <row r="1000">
          <cell r="C1000">
            <v>87.456671874970198</v>
          </cell>
          <cell r="E1000">
            <v>432.628444744955</v>
          </cell>
          <cell r="U1000" t="e">
            <v>#N/A</v>
          </cell>
          <cell r="V1000" t="e">
            <v>#N/A</v>
          </cell>
        </row>
        <row r="1001">
          <cell r="C1001">
            <v>46.481538359075799</v>
          </cell>
          <cell r="E1001">
            <v>410.76216036452405</v>
          </cell>
          <cell r="U1001" t="e">
            <v>#N/A</v>
          </cell>
          <cell r="V1001" t="e">
            <v>#N/A</v>
          </cell>
        </row>
        <row r="1002">
          <cell r="C1002">
            <v>48.1451244372874</v>
          </cell>
          <cell r="E1002">
            <v>394.01497390247903</v>
          </cell>
          <cell r="U1002" t="e">
            <v>#N/A</v>
          </cell>
          <cell r="V1002" t="e">
            <v>#N/A</v>
          </cell>
        </row>
        <row r="1003">
          <cell r="C1003">
            <v>80.592298302799506</v>
          </cell>
          <cell r="E1003">
            <v>397.02609387573904</v>
          </cell>
          <cell r="U1003" t="e">
            <v>#N/A</v>
          </cell>
          <cell r="V1003" t="e">
            <v>#N/A</v>
          </cell>
        </row>
      </sheetData>
      <sheetData sheetId="15">
        <row r="4">
          <cell r="AN4">
            <v>1</v>
          </cell>
          <cell r="AQ4">
            <v>0.6063759310920479</v>
          </cell>
        </row>
        <row r="5">
          <cell r="AN5">
            <v>2</v>
          </cell>
          <cell r="AQ5">
            <v>0.30765011053656116</v>
          </cell>
        </row>
        <row r="6">
          <cell r="AN6">
            <v>3</v>
          </cell>
          <cell r="AQ6">
            <v>-2.9581466862617246E-2</v>
          </cell>
        </row>
        <row r="7">
          <cell r="AN7">
            <v>4</v>
          </cell>
          <cell r="AQ7">
            <v>-0.37994593889576672</v>
          </cell>
        </row>
        <row r="8">
          <cell r="AN8">
            <v>5</v>
          </cell>
          <cell r="AQ8">
            <v>-0.44432961752418432</v>
          </cell>
        </row>
        <row r="9">
          <cell r="AN9">
            <v>6</v>
          </cell>
          <cell r="AQ9">
            <v>-0.42383008464271804</v>
          </cell>
        </row>
        <row r="10">
          <cell r="AN10">
            <v>7</v>
          </cell>
          <cell r="AQ10">
            <v>-0.45411546593165025</v>
          </cell>
        </row>
        <row r="11">
          <cell r="AN11">
            <v>8</v>
          </cell>
          <cell r="AQ11">
            <v>-0.39924583892664373</v>
          </cell>
        </row>
        <row r="12">
          <cell r="AN12">
            <v>9</v>
          </cell>
          <cell r="AQ12">
            <v>-6.6171590292106494E-2</v>
          </cell>
        </row>
        <row r="13">
          <cell r="AN13">
            <v>10</v>
          </cell>
          <cell r="AQ13">
            <v>0.2604185542962521</v>
          </cell>
        </row>
        <row r="14">
          <cell r="AN14">
            <v>11</v>
          </cell>
          <cell r="AQ14">
            <v>0.56731573011597802</v>
          </cell>
        </row>
        <row r="15">
          <cell r="AN15">
            <v>12</v>
          </cell>
          <cell r="AQ15">
            <v>0.98208831130832408</v>
          </cell>
        </row>
        <row r="16">
          <cell r="AN16">
            <v>13</v>
          </cell>
          <cell r="AQ16">
            <v>0.59708737291237857</v>
          </cell>
        </row>
        <row r="17">
          <cell r="AN17">
            <v>14</v>
          </cell>
          <cell r="AQ17">
            <v>0.29222864929681314</v>
          </cell>
        </row>
        <row r="18">
          <cell r="AN18">
            <v>15</v>
          </cell>
          <cell r="AQ18">
            <v>-4.2774443422957782E-2</v>
          </cell>
        </row>
        <row r="19">
          <cell r="AN19">
            <v>16</v>
          </cell>
          <cell r="AQ19">
            <v>-0.39906846179271016</v>
          </cell>
        </row>
        <row r="20">
          <cell r="AN20">
            <v>17</v>
          </cell>
          <cell r="AQ20">
            <v>-0.45939524958422007</v>
          </cell>
        </row>
        <row r="21">
          <cell r="AN21">
            <v>18</v>
          </cell>
          <cell r="AQ21">
            <v>-0.43526230338666877</v>
          </cell>
        </row>
        <row r="22">
          <cell r="AN22">
            <v>19</v>
          </cell>
          <cell r="AQ22">
            <v>-0.46144769538023483</v>
          </cell>
        </row>
        <row r="23">
          <cell r="AN23">
            <v>20</v>
          </cell>
          <cell r="AQ23">
            <v>-0.4072801375368002</v>
          </cell>
        </row>
        <row r="24">
          <cell r="AN24">
            <v>21</v>
          </cell>
          <cell r="AQ24">
            <v>-7.165883635928208E-2</v>
          </cell>
        </row>
        <row r="25">
          <cell r="AN25">
            <v>22</v>
          </cell>
          <cell r="AQ25">
            <v>0.26190064193130436</v>
          </cell>
        </row>
        <row r="26">
          <cell r="AN26">
            <v>23</v>
          </cell>
          <cell r="AQ26">
            <v>0.56497206837514879</v>
          </cell>
        </row>
        <row r="27">
          <cell r="AN27">
            <v>24</v>
          </cell>
          <cell r="AQ27">
            <v>0.97199998340592664</v>
          </cell>
        </row>
        <row r="28">
          <cell r="AN28">
            <v>25</v>
          </cell>
          <cell r="AQ28">
            <v>0.57776549933255161</v>
          </cell>
        </row>
        <row r="29">
          <cell r="AN29">
            <v>26</v>
          </cell>
          <cell r="AQ29">
            <v>0.25218548001126145</v>
          </cell>
        </row>
        <row r="30">
          <cell r="AN30">
            <v>27</v>
          </cell>
          <cell r="AQ30">
            <v>-7.8473384187183179E-2</v>
          </cell>
        </row>
        <row r="31">
          <cell r="AN31">
            <v>28</v>
          </cell>
          <cell r="AQ31">
            <v>-0.43600148103728376</v>
          </cell>
        </row>
        <row r="32">
          <cell r="AN32">
            <v>29</v>
          </cell>
          <cell r="AQ32">
            <v>-0.48325030752381049</v>
          </cell>
        </row>
        <row r="33">
          <cell r="AN33">
            <v>30</v>
          </cell>
          <cell r="AQ33">
            <v>-0.45742847943554499</v>
          </cell>
        </row>
        <row r="34">
          <cell r="AN34">
            <v>31</v>
          </cell>
          <cell r="AQ34">
            <v>-0.48174809663438811</v>
          </cell>
        </row>
        <row r="35">
          <cell r="AN35">
            <v>32</v>
          </cell>
          <cell r="AQ35">
            <v>-0.42394025938025187</v>
          </cell>
        </row>
        <row r="36">
          <cell r="AN36">
            <v>33</v>
          </cell>
          <cell r="AQ36">
            <v>-8.9759250341605035E-2</v>
          </cell>
        </row>
        <row r="37">
          <cell r="AN37">
            <v>34</v>
          </cell>
          <cell r="AQ37">
            <v>0.24696228302934661</v>
          </cell>
        </row>
        <row r="38">
          <cell r="AN38">
            <v>35</v>
          </cell>
          <cell r="AQ38">
            <v>0.55489509118916902</v>
          </cell>
        </row>
        <row r="39">
          <cell r="AN39">
            <v>36</v>
          </cell>
          <cell r="AQ39">
            <v>0.9689917421014228</v>
          </cell>
        </row>
      </sheetData>
      <sheetData sheetId="16">
        <row r="3">
          <cell r="O3" t="str">
            <v>Temp</v>
          </cell>
        </row>
        <row r="4">
          <cell r="O4">
            <v>28.58</v>
          </cell>
          <cell r="AC4">
            <v>28.194999999999997</v>
          </cell>
        </row>
        <row r="5">
          <cell r="O5">
            <v>29.1</v>
          </cell>
          <cell r="AC5">
            <v>28.376000000000001</v>
          </cell>
        </row>
        <row r="6">
          <cell r="O6">
            <v>26.49</v>
          </cell>
          <cell r="AC6">
            <v>26.881999999999998</v>
          </cell>
        </row>
        <row r="7">
          <cell r="O7">
            <v>24.59</v>
          </cell>
          <cell r="AC7">
            <v>25.773999999999997</v>
          </cell>
        </row>
        <row r="8">
          <cell r="O8">
            <v>22.87</v>
          </cell>
          <cell r="AC8">
            <v>23.055000000000007</v>
          </cell>
        </row>
        <row r="9">
          <cell r="O9">
            <v>20.350000000000001</v>
          </cell>
          <cell r="AC9">
            <v>21.946000000000005</v>
          </cell>
        </row>
        <row r="10">
          <cell r="O10">
            <v>21.93</v>
          </cell>
          <cell r="AC10">
            <v>21.569999999999993</v>
          </cell>
        </row>
        <row r="11">
          <cell r="O11">
            <v>21.25</v>
          </cell>
          <cell r="AC11">
            <v>22.338000000000001</v>
          </cell>
        </row>
        <row r="12">
          <cell r="O12">
            <v>22.74</v>
          </cell>
          <cell r="AC12">
            <v>23.215000000000003</v>
          </cell>
        </row>
        <row r="13">
          <cell r="O13">
            <v>22.86</v>
          </cell>
          <cell r="AC13">
            <v>24.581999999999997</v>
          </cell>
        </row>
        <row r="14">
          <cell r="O14">
            <v>24.45</v>
          </cell>
          <cell r="AC14">
            <v>24.96777777777778</v>
          </cell>
        </row>
        <row r="15">
          <cell r="O15">
            <v>26.92</v>
          </cell>
          <cell r="AC15">
            <v>27.255145403533309</v>
          </cell>
        </row>
        <row r="16">
          <cell r="O16">
            <v>28.14</v>
          </cell>
          <cell r="AC16">
            <v>28.194999999999997</v>
          </cell>
        </row>
        <row r="17">
          <cell r="O17">
            <v>28.69</v>
          </cell>
          <cell r="AC17">
            <v>28.376000000000001</v>
          </cell>
        </row>
        <row r="18">
          <cell r="O18">
            <v>25.5</v>
          </cell>
          <cell r="AC18">
            <v>26.881999999999998</v>
          </cell>
        </row>
        <row r="19">
          <cell r="O19">
            <v>25.48</v>
          </cell>
          <cell r="AC19">
            <v>25.773999999999997</v>
          </cell>
        </row>
        <row r="20">
          <cell r="O20">
            <v>21.86</v>
          </cell>
          <cell r="AC20">
            <v>23.055000000000007</v>
          </cell>
        </row>
        <row r="21">
          <cell r="O21">
            <v>20.52</v>
          </cell>
          <cell r="AC21">
            <v>21.946000000000005</v>
          </cell>
        </row>
        <row r="22">
          <cell r="O22">
            <v>20.61</v>
          </cell>
          <cell r="AC22">
            <v>21.569999999999993</v>
          </cell>
        </row>
        <row r="23">
          <cell r="O23">
            <v>22.32</v>
          </cell>
          <cell r="AC23">
            <v>22.338000000000001</v>
          </cell>
        </row>
        <row r="24">
          <cell r="O24">
            <v>21.79</v>
          </cell>
          <cell r="AC24">
            <v>23.215000000000003</v>
          </cell>
        </row>
        <row r="25">
          <cell r="O25">
            <v>23.71</v>
          </cell>
          <cell r="AC25">
            <v>24.581999999999997</v>
          </cell>
        </row>
        <row r="26">
          <cell r="O26">
            <v>23.24</v>
          </cell>
          <cell r="AC26">
            <v>24.96777777777778</v>
          </cell>
        </row>
        <row r="27">
          <cell r="O27">
            <v>25.47</v>
          </cell>
          <cell r="AC27">
            <v>27.255145403533309</v>
          </cell>
        </row>
        <row r="28">
          <cell r="O28">
            <v>25.87</v>
          </cell>
          <cell r="AC28">
            <v>28.194999999999997</v>
          </cell>
        </row>
        <row r="29">
          <cell r="O29">
            <v>27.9</v>
          </cell>
          <cell r="AC29">
            <v>28.376000000000001</v>
          </cell>
        </row>
        <row r="30">
          <cell r="O30">
            <v>26.57</v>
          </cell>
          <cell r="AC30">
            <v>26.881999999999998</v>
          </cell>
        </row>
        <row r="31">
          <cell r="O31">
            <v>25.29</v>
          </cell>
          <cell r="AC31">
            <v>25.773999999999997</v>
          </cell>
        </row>
        <row r="32">
          <cell r="O32">
            <v>22.25</v>
          </cell>
          <cell r="AC32">
            <v>23.055000000000007</v>
          </cell>
        </row>
        <row r="33">
          <cell r="O33">
            <v>22.67</v>
          </cell>
          <cell r="AC33">
            <v>21.946000000000005</v>
          </cell>
        </row>
        <row r="34">
          <cell r="O34">
            <v>21.67</v>
          </cell>
          <cell r="AC34">
            <v>21.569999999999993</v>
          </cell>
        </row>
        <row r="35">
          <cell r="O35">
            <v>22.07</v>
          </cell>
          <cell r="AC35">
            <v>22.338000000000001</v>
          </cell>
        </row>
        <row r="36">
          <cell r="O36">
            <v>23.02</v>
          </cell>
          <cell r="AC36">
            <v>23.215000000000003</v>
          </cell>
        </row>
        <row r="37">
          <cell r="O37">
            <v>25.22</v>
          </cell>
          <cell r="AC37">
            <v>24.581999999999997</v>
          </cell>
        </row>
        <row r="38">
          <cell r="O38">
            <v>24.14</v>
          </cell>
          <cell r="AC38">
            <v>24.96777777777778</v>
          </cell>
        </row>
        <row r="39">
          <cell r="O39">
            <v>28.53</v>
          </cell>
          <cell r="AC39">
            <v>27.255145403533309</v>
          </cell>
        </row>
        <row r="40">
          <cell r="O40">
            <v>26.13</v>
          </cell>
          <cell r="AC40">
            <v>28.194999999999997</v>
          </cell>
        </row>
        <row r="41">
          <cell r="O41">
            <v>28.18</v>
          </cell>
          <cell r="AC41">
            <v>28.376000000000001</v>
          </cell>
        </row>
        <row r="42">
          <cell r="O42">
            <v>26.18</v>
          </cell>
          <cell r="AC42">
            <v>26.881999999999998</v>
          </cell>
        </row>
        <row r="43">
          <cell r="O43">
            <v>24.2</v>
          </cell>
          <cell r="AC43">
            <v>25.773999999999997</v>
          </cell>
        </row>
        <row r="44">
          <cell r="O44">
            <v>22.94</v>
          </cell>
          <cell r="AC44">
            <v>23.055000000000007</v>
          </cell>
        </row>
        <row r="45">
          <cell r="O45">
            <v>22.59</v>
          </cell>
          <cell r="AC45">
            <v>21.946000000000005</v>
          </cell>
        </row>
        <row r="46">
          <cell r="O46">
            <v>20.86</v>
          </cell>
          <cell r="AC46">
            <v>21.569999999999993</v>
          </cell>
        </row>
        <row r="47">
          <cell r="O47">
            <v>21.71</v>
          </cell>
          <cell r="AC47">
            <v>22.338000000000001</v>
          </cell>
        </row>
        <row r="48">
          <cell r="O48">
            <v>23.42</v>
          </cell>
          <cell r="AC48">
            <v>23.215000000000003</v>
          </cell>
        </row>
        <row r="49">
          <cell r="O49">
            <v>23.6</v>
          </cell>
          <cell r="AC49">
            <v>24.581999999999997</v>
          </cell>
        </row>
        <row r="50">
          <cell r="O50">
            <v>24.75</v>
          </cell>
          <cell r="AC50">
            <v>24.96777777777778</v>
          </cell>
        </row>
        <row r="51">
          <cell r="O51">
            <v>26.05</v>
          </cell>
          <cell r="AC51">
            <v>27.255145403533309</v>
          </cell>
        </row>
        <row r="52">
          <cell r="O52">
            <v>28.99</v>
          </cell>
          <cell r="AC52">
            <v>28.194999999999997</v>
          </cell>
        </row>
        <row r="53">
          <cell r="O53">
            <v>28.95</v>
          </cell>
          <cell r="AC53">
            <v>28.376000000000001</v>
          </cell>
        </row>
        <row r="54">
          <cell r="O54">
            <v>27.59</v>
          </cell>
          <cell r="AC54">
            <v>26.881999999999998</v>
          </cell>
        </row>
        <row r="55">
          <cell r="O55">
            <v>25.99</v>
          </cell>
          <cell r="AC55">
            <v>25.773999999999997</v>
          </cell>
        </row>
        <row r="56">
          <cell r="O56">
            <v>23.29</v>
          </cell>
          <cell r="AC56">
            <v>23.055000000000007</v>
          </cell>
        </row>
        <row r="57">
          <cell r="O57">
            <v>22.84</v>
          </cell>
          <cell r="AC57">
            <v>21.946000000000005</v>
          </cell>
        </row>
        <row r="58">
          <cell r="O58">
            <v>21.44</v>
          </cell>
          <cell r="AC58">
            <v>21.569999999999993</v>
          </cell>
        </row>
        <row r="59">
          <cell r="O59">
            <v>22.64</v>
          </cell>
          <cell r="AC59">
            <v>22.338000000000001</v>
          </cell>
        </row>
        <row r="60">
          <cell r="O60">
            <v>23.89</v>
          </cell>
          <cell r="AC60">
            <v>23.215000000000003</v>
          </cell>
        </row>
        <row r="61">
          <cell r="O61">
            <v>24.84</v>
          </cell>
          <cell r="AC61">
            <v>24.581999999999997</v>
          </cell>
        </row>
        <row r="62">
          <cell r="O62">
            <v>25.84</v>
          </cell>
          <cell r="AC62">
            <v>24.96777777777778</v>
          </cell>
        </row>
        <row r="63">
          <cell r="O63">
            <v>28.38</v>
          </cell>
          <cell r="AC63">
            <v>27.255145403533309</v>
          </cell>
        </row>
        <row r="64">
          <cell r="O64">
            <v>29.93</v>
          </cell>
          <cell r="AC64">
            <v>28.194999999999997</v>
          </cell>
        </row>
        <row r="65">
          <cell r="O65">
            <v>28.43</v>
          </cell>
          <cell r="AC65">
            <v>28.376000000000001</v>
          </cell>
        </row>
        <row r="66">
          <cell r="O66">
            <v>26.78</v>
          </cell>
          <cell r="AC66">
            <v>26.881999999999998</v>
          </cell>
        </row>
        <row r="67">
          <cell r="O67">
            <v>25.93</v>
          </cell>
          <cell r="AC67">
            <v>25.773999999999997</v>
          </cell>
        </row>
        <row r="68">
          <cell r="O68">
            <v>23.18</v>
          </cell>
          <cell r="AC68">
            <v>23.055000000000007</v>
          </cell>
        </row>
        <row r="69">
          <cell r="O69">
            <v>21.98</v>
          </cell>
          <cell r="AC69">
            <v>21.946000000000005</v>
          </cell>
        </row>
        <row r="70">
          <cell r="O70">
            <v>22.93</v>
          </cell>
          <cell r="AC70">
            <v>21.569999999999993</v>
          </cell>
        </row>
        <row r="71">
          <cell r="O71">
            <v>23.53</v>
          </cell>
          <cell r="AC71">
            <v>22.338000000000001</v>
          </cell>
        </row>
        <row r="72">
          <cell r="O72">
            <v>23.28</v>
          </cell>
          <cell r="AC72">
            <v>23.215000000000003</v>
          </cell>
        </row>
        <row r="73">
          <cell r="O73">
            <v>25.33</v>
          </cell>
          <cell r="AC73">
            <v>24.581999999999997</v>
          </cell>
        </row>
        <row r="74">
          <cell r="O74">
            <v>26.43</v>
          </cell>
          <cell r="AC74">
            <v>24.96777777777778</v>
          </cell>
        </row>
        <row r="75">
          <cell r="O75">
            <v>28.166308631799794</v>
          </cell>
          <cell r="AC75">
            <v>27.255145403533309</v>
          </cell>
        </row>
        <row r="76">
          <cell r="O76">
            <v>27.08</v>
          </cell>
          <cell r="AC76">
            <v>28.194999999999997</v>
          </cell>
        </row>
        <row r="77">
          <cell r="O77">
            <v>28.98</v>
          </cell>
          <cell r="AC77">
            <v>28.376000000000001</v>
          </cell>
        </row>
        <row r="78">
          <cell r="O78">
            <v>27.43</v>
          </cell>
          <cell r="AC78">
            <v>26.881999999999998</v>
          </cell>
        </row>
        <row r="79">
          <cell r="O79">
            <v>27.93</v>
          </cell>
          <cell r="AC79">
            <v>25.773999999999997</v>
          </cell>
        </row>
        <row r="80">
          <cell r="O80">
            <v>22.93</v>
          </cell>
          <cell r="AC80">
            <v>23.055000000000007</v>
          </cell>
        </row>
        <row r="81">
          <cell r="O81">
            <v>20.53</v>
          </cell>
          <cell r="AC81">
            <v>21.946000000000005</v>
          </cell>
        </row>
        <row r="82">
          <cell r="O82">
            <v>21.53</v>
          </cell>
          <cell r="AC82">
            <v>21.569999999999993</v>
          </cell>
        </row>
        <row r="83">
          <cell r="O83">
            <v>23.23</v>
          </cell>
          <cell r="AC83">
            <v>22.338000000000001</v>
          </cell>
        </row>
        <row r="84">
          <cell r="O84">
            <v>23.03</v>
          </cell>
          <cell r="AC84">
            <v>23.215000000000003</v>
          </cell>
        </row>
        <row r="85">
          <cell r="O85">
            <v>24.48</v>
          </cell>
          <cell r="AC85">
            <v>24.581999999999997</v>
          </cell>
        </row>
        <row r="86">
          <cell r="O86">
            <v>24.78</v>
          </cell>
          <cell r="AC86">
            <v>24.96777777777778</v>
          </cell>
        </row>
        <row r="87">
          <cell r="O87">
            <v>27.22</v>
          </cell>
          <cell r="AC87">
            <v>27.255145403533309</v>
          </cell>
        </row>
        <row r="88">
          <cell r="O88">
            <v>28.92</v>
          </cell>
          <cell r="AC88">
            <v>28.194999999999997</v>
          </cell>
        </row>
        <row r="89">
          <cell r="O89">
            <v>28.27</v>
          </cell>
          <cell r="AC89">
            <v>28.376000000000001</v>
          </cell>
        </row>
        <row r="90">
          <cell r="O90">
            <v>26.97</v>
          </cell>
          <cell r="AC90">
            <v>26.881999999999998</v>
          </cell>
        </row>
        <row r="91">
          <cell r="O91">
            <v>25.52</v>
          </cell>
          <cell r="AC91">
            <v>25.773999999999997</v>
          </cell>
        </row>
        <row r="92">
          <cell r="O92">
            <v>22.57</v>
          </cell>
          <cell r="AC92">
            <v>23.055000000000007</v>
          </cell>
        </row>
        <row r="93">
          <cell r="O93">
            <v>21.97</v>
          </cell>
          <cell r="AC93">
            <v>21.946000000000005</v>
          </cell>
        </row>
        <row r="94">
          <cell r="O94">
            <v>20.02</v>
          </cell>
          <cell r="AC94">
            <v>21.569999999999993</v>
          </cell>
        </row>
        <row r="95">
          <cell r="O95">
            <v>22.42</v>
          </cell>
          <cell r="AC95">
            <v>22.338000000000001</v>
          </cell>
        </row>
        <row r="96">
          <cell r="O96">
            <v>24.22</v>
          </cell>
          <cell r="AC96">
            <v>23.215000000000003</v>
          </cell>
        </row>
        <row r="97">
          <cell r="O97">
            <v>25.97</v>
          </cell>
          <cell r="AC97">
            <v>24.581999999999997</v>
          </cell>
        </row>
        <row r="98">
          <cell r="O98">
            <v>25.47</v>
          </cell>
          <cell r="AC98">
            <v>24.96777777777778</v>
          </cell>
        </row>
        <row r="99">
          <cell r="O99">
            <v>27.01</v>
          </cell>
          <cell r="AC99">
            <v>27.255145403533309</v>
          </cell>
        </row>
        <row r="100">
          <cell r="O100">
            <v>28.06</v>
          </cell>
          <cell r="AC100">
            <v>28.194999999999997</v>
          </cell>
        </row>
        <row r="101">
          <cell r="O101">
            <v>27.21</v>
          </cell>
          <cell r="AC101">
            <v>28.376000000000001</v>
          </cell>
        </row>
        <row r="102">
          <cell r="O102">
            <v>27.81</v>
          </cell>
          <cell r="AC102">
            <v>26.881999999999998</v>
          </cell>
        </row>
        <row r="103">
          <cell r="O103">
            <v>26.26</v>
          </cell>
          <cell r="AC103">
            <v>25.773999999999997</v>
          </cell>
        </row>
        <row r="104">
          <cell r="O104">
            <v>23.81</v>
          </cell>
          <cell r="AC104">
            <v>23.055000000000007</v>
          </cell>
        </row>
        <row r="105">
          <cell r="O105">
            <v>22.91</v>
          </cell>
          <cell r="AC105">
            <v>21.946000000000005</v>
          </cell>
        </row>
        <row r="106">
          <cell r="O106">
            <v>22.96</v>
          </cell>
          <cell r="AC106">
            <v>21.569999999999993</v>
          </cell>
        </row>
        <row r="107">
          <cell r="O107">
            <v>21.91</v>
          </cell>
          <cell r="AC107">
            <v>22.338000000000001</v>
          </cell>
        </row>
        <row r="108">
          <cell r="O108">
            <v>23.71</v>
          </cell>
          <cell r="AC108">
            <v>23.215000000000003</v>
          </cell>
        </row>
        <row r="109">
          <cell r="O109">
            <v>24.56</v>
          </cell>
          <cell r="AC109">
            <v>24.581999999999997</v>
          </cell>
        </row>
        <row r="110">
          <cell r="O110">
            <v>25.61</v>
          </cell>
          <cell r="AC110">
            <v>24.96777777777778</v>
          </cell>
        </row>
        <row r="111">
          <cell r="O111">
            <v>27.55</v>
          </cell>
          <cell r="AC111">
            <v>27.255145403533309</v>
          </cell>
        </row>
        <row r="112">
          <cell r="O112">
            <v>30.25</v>
          </cell>
          <cell r="AC112">
            <v>28.194999999999997</v>
          </cell>
        </row>
        <row r="113">
          <cell r="O113">
            <v>28.05</v>
          </cell>
          <cell r="AC113">
            <v>28.376000000000001</v>
          </cell>
        </row>
        <row r="114">
          <cell r="O114">
            <v>27.5</v>
          </cell>
          <cell r="AC114">
            <v>26.881999999999998</v>
          </cell>
        </row>
        <row r="115">
          <cell r="O115">
            <v>26.55</v>
          </cell>
          <cell r="AC115">
            <v>25.773999999999997</v>
          </cell>
        </row>
        <row r="116">
          <cell r="O116">
            <v>24.85</v>
          </cell>
          <cell r="AC116">
            <v>23.055000000000007</v>
          </cell>
        </row>
        <row r="117">
          <cell r="O117">
            <v>23.1</v>
          </cell>
          <cell r="AC117">
            <v>21.946000000000005</v>
          </cell>
        </row>
        <row r="118">
          <cell r="O118">
            <v>21.75</v>
          </cell>
          <cell r="AC118">
            <v>21.569999999999993</v>
          </cell>
        </row>
        <row r="119">
          <cell r="O119">
            <v>22.3</v>
          </cell>
          <cell r="AC119">
            <v>22.338000000000001</v>
          </cell>
        </row>
        <row r="120">
          <cell r="O120">
            <v>23.05</v>
          </cell>
          <cell r="AC120">
            <v>23.215000000000003</v>
          </cell>
        </row>
        <row r="121">
          <cell r="O121">
            <v>25.25</v>
          </cell>
          <cell r="AC121">
            <v>24.581999999999997</v>
          </cell>
        </row>
        <row r="122">
          <cell r="AC122">
            <v>24.96777777777778</v>
          </cell>
        </row>
        <row r="123">
          <cell r="AC123">
            <v>27.255145403533309</v>
          </cell>
        </row>
        <row r="124">
          <cell r="AC124">
            <v>28.194999999999997</v>
          </cell>
        </row>
        <row r="125">
          <cell r="AC125">
            <v>28.376000000000001</v>
          </cell>
        </row>
        <row r="126">
          <cell r="AC126">
            <v>26.881999999999998</v>
          </cell>
        </row>
        <row r="127">
          <cell r="AC127">
            <v>25.773999999999997</v>
          </cell>
        </row>
        <row r="128">
          <cell r="AC128">
            <v>23.055000000000007</v>
          </cell>
        </row>
        <row r="129">
          <cell r="AC129">
            <v>21.946000000000005</v>
          </cell>
        </row>
        <row r="130">
          <cell r="AC130">
            <v>21.569999999999993</v>
          </cell>
        </row>
        <row r="131">
          <cell r="AC131">
            <v>22.338000000000001</v>
          </cell>
        </row>
        <row r="132">
          <cell r="AC132">
            <v>23.215000000000003</v>
          </cell>
        </row>
        <row r="133">
          <cell r="AC133">
            <v>24.581999999999997</v>
          </cell>
        </row>
        <row r="134">
          <cell r="AC134">
            <v>24.96777777777778</v>
          </cell>
        </row>
        <row r="135">
          <cell r="AC135">
            <v>27.255145403533309</v>
          </cell>
        </row>
      </sheetData>
      <sheetData sheetId="17">
        <row r="3">
          <cell r="Q3" t="str">
            <v>Revenue ($MM)</v>
          </cell>
        </row>
        <row r="4">
          <cell r="Q4">
            <v>3.2411502617680248</v>
          </cell>
          <cell r="AN4">
            <v>-0.96052137295808349</v>
          </cell>
          <cell r="AO4">
            <v>0.17846456417287859</v>
          </cell>
          <cell r="AQ4" t="str">
            <v/>
          </cell>
          <cell r="AR4" t="str">
            <v/>
          </cell>
        </row>
        <row r="5">
          <cell r="Q5">
            <v>3.0307467783919986</v>
          </cell>
          <cell r="AN5">
            <v>-1.1838585818469607</v>
          </cell>
          <cell r="AO5">
            <v>-4.4872644715999943E-2</v>
          </cell>
          <cell r="AQ5" t="str">
            <v/>
          </cell>
          <cell r="AR5" t="str">
            <v/>
          </cell>
        </row>
        <row r="6">
          <cell r="Q6">
            <v>2.9453787431199419</v>
          </cell>
          <cell r="AN6">
            <v>-1.2175202382484431</v>
          </cell>
          <cell r="AO6">
            <v>-7.8534301117481498E-2</v>
          </cell>
          <cell r="AQ6" t="str">
            <v/>
          </cell>
          <cell r="AR6" t="str">
            <v/>
          </cell>
        </row>
        <row r="7">
          <cell r="Q7">
            <v>2.8417517299078643</v>
          </cell>
          <cell r="AN7">
            <v>-1.2351137552761173</v>
          </cell>
          <cell r="AO7">
            <v>-9.6127818145157029E-2</v>
          </cell>
          <cell r="AQ7" t="str">
            <v/>
          </cell>
          <cell r="AR7" t="str">
            <v/>
          </cell>
        </row>
        <row r="8">
          <cell r="Q8">
            <v>2.6973367398244101</v>
          </cell>
          <cell r="AN8">
            <v>-1.0621083132057483</v>
          </cell>
          <cell r="AO8">
            <v>7.6877623925212024E-2</v>
          </cell>
          <cell r="AQ8" t="str">
            <v/>
          </cell>
          <cell r="AR8" t="str">
            <v/>
          </cell>
        </row>
        <row r="9">
          <cell r="Q9">
            <v>2.446736073460098</v>
          </cell>
          <cell r="AN9">
            <v>-1.1831203557249697</v>
          </cell>
          <cell r="AO9">
            <v>-4.4134418594008462E-2</v>
          </cell>
          <cell r="AQ9" t="str">
            <v/>
          </cell>
          <cell r="AR9" t="str">
            <v/>
          </cell>
        </row>
        <row r="10">
          <cell r="Q10">
            <v>2.6643482328704717</v>
          </cell>
          <cell r="AN10">
            <v>-0.96032892467807862</v>
          </cell>
          <cell r="AO10">
            <v>0.17865701245288257</v>
          </cell>
          <cell r="AQ10" t="str">
            <v/>
          </cell>
          <cell r="AR10" t="str">
            <v/>
          </cell>
        </row>
        <row r="11">
          <cell r="Q11">
            <v>2.3248530324823875</v>
          </cell>
          <cell r="AN11">
            <v>-1.3825928623675834</v>
          </cell>
          <cell r="AO11">
            <v>-0.24360692523662264</v>
          </cell>
          <cell r="AQ11" t="str">
            <v/>
          </cell>
          <cell r="AR11" t="str">
            <v/>
          </cell>
        </row>
        <row r="12">
          <cell r="Q12">
            <v>2.7299329436420314</v>
          </cell>
          <cell r="AN12">
            <v>-1.1291543400645678</v>
          </cell>
          <cell r="AO12">
            <v>9.8315970663938046E-3</v>
          </cell>
          <cell r="AQ12" t="str">
            <v/>
          </cell>
          <cell r="AR12" t="str">
            <v/>
          </cell>
        </row>
        <row r="13">
          <cell r="Q13">
            <v>2.9573222051692101</v>
          </cell>
          <cell r="AN13">
            <v>-1.0491997837488114</v>
          </cell>
          <cell r="AO13">
            <v>8.9786153382150236E-2</v>
          </cell>
          <cell r="AQ13" t="str">
            <v/>
          </cell>
          <cell r="AR13" t="str">
            <v/>
          </cell>
        </row>
        <row r="14">
          <cell r="Q14">
            <v>3.001667176731015</v>
          </cell>
          <cell r="AN14">
            <v>-0.91413362359521599</v>
          </cell>
          <cell r="AO14">
            <v>9.8298320521194249E-2</v>
          </cell>
          <cell r="AQ14" t="str">
            <v/>
          </cell>
          <cell r="AR14" t="str">
            <v/>
          </cell>
        </row>
        <row r="15">
          <cell r="Q15">
            <v>3.0207668049318408</v>
          </cell>
          <cell r="AN15">
            <v>-1.1330516849624179</v>
          </cell>
          <cell r="AO15">
            <v>-0.12061974084600902</v>
          </cell>
          <cell r="AQ15" t="str">
            <v/>
          </cell>
          <cell r="AR15" t="str">
            <v/>
          </cell>
        </row>
        <row r="16">
          <cell r="Q16">
            <v>3.3080611646585245</v>
          </cell>
          <cell r="AN16">
            <v>-0.89361047006758376</v>
          </cell>
          <cell r="AO16">
            <v>-7.7325189657244664E-3</v>
          </cell>
          <cell r="AQ16" t="str">
            <v/>
          </cell>
          <cell r="AR16" t="str">
            <v/>
          </cell>
        </row>
        <row r="17">
          <cell r="Q17">
            <v>3.3661065969362678</v>
          </cell>
          <cell r="AN17">
            <v>-0.84849876330269147</v>
          </cell>
          <cell r="AO17">
            <v>3.7379187799166935E-2</v>
          </cell>
          <cell r="AQ17" t="str">
            <v/>
          </cell>
          <cell r="AR17" t="str">
            <v/>
          </cell>
        </row>
        <row r="18">
          <cell r="Q18">
            <v>3.2554604143106456</v>
          </cell>
          <cell r="AN18">
            <v>-0.9074385670577394</v>
          </cell>
          <cell r="AO18">
            <v>-2.1560615955880547E-2</v>
          </cell>
          <cell r="AQ18" t="str">
            <v/>
          </cell>
          <cell r="AR18" t="str">
            <v/>
          </cell>
        </row>
        <row r="19">
          <cell r="Q19">
            <v>3.3189975706649593</v>
          </cell>
          <cell r="AN19">
            <v>-0.75786791451902236</v>
          </cell>
          <cell r="AO19">
            <v>0.12801003658283516</v>
          </cell>
          <cell r="AQ19" t="str">
            <v/>
          </cell>
          <cell r="AR19" t="str">
            <v/>
          </cell>
        </row>
        <row r="20">
          <cell r="Q20">
            <v>2.7790622289129185</v>
          </cell>
          <cell r="AN20">
            <v>-0.98038282411723987</v>
          </cell>
          <cell r="AO20">
            <v>-9.4504873015382351E-2</v>
          </cell>
          <cell r="AQ20" t="str">
            <v/>
          </cell>
          <cell r="AR20" t="str">
            <v/>
          </cell>
        </row>
        <row r="21">
          <cell r="Q21">
            <v>2.6537454477029723</v>
          </cell>
          <cell r="AN21">
            <v>-0.97611098148209541</v>
          </cell>
          <cell r="AO21">
            <v>-9.0233030380236556E-2</v>
          </cell>
          <cell r="AQ21" t="str">
            <v/>
          </cell>
          <cell r="AR21" t="str">
            <v/>
          </cell>
        </row>
        <row r="22">
          <cell r="Q22">
            <v>2.6062329873339505</v>
          </cell>
          <cell r="AN22">
            <v>-1.0184441702145999</v>
          </cell>
          <cell r="AO22">
            <v>-0.13256621911274147</v>
          </cell>
          <cell r="AQ22" t="str">
            <v/>
          </cell>
          <cell r="AR22" t="str">
            <v/>
          </cell>
        </row>
        <row r="23">
          <cell r="Q23">
            <v>2.8203301541500538</v>
          </cell>
          <cell r="AN23">
            <v>-0.88711574069991705</v>
          </cell>
          <cell r="AO23">
            <v>-1.2377895980586473E-3</v>
          </cell>
          <cell r="AQ23" t="str">
            <v/>
          </cell>
          <cell r="AR23" t="str">
            <v/>
          </cell>
        </row>
        <row r="24">
          <cell r="Q24">
            <v>2.8806617159280323</v>
          </cell>
          <cell r="AN24">
            <v>-0.97842556777856693</v>
          </cell>
          <cell r="AO24">
            <v>-9.2547616676708078E-2</v>
          </cell>
          <cell r="AQ24" t="str">
            <v/>
          </cell>
          <cell r="AR24" t="str">
            <v/>
          </cell>
        </row>
        <row r="25">
          <cell r="Q25">
            <v>2.8890938873891412</v>
          </cell>
          <cell r="AN25">
            <v>-1.1174281015288803</v>
          </cell>
          <cell r="AO25">
            <v>-0.23155015042702143</v>
          </cell>
          <cell r="AQ25" t="str">
            <v/>
          </cell>
          <cell r="AR25" t="str">
            <v/>
          </cell>
        </row>
        <row r="26">
          <cell r="Q26">
            <v>3.2126989137546369</v>
          </cell>
          <cell r="AN26">
            <v>-0.70310188657159411</v>
          </cell>
          <cell r="AO26">
            <v>5.622207151571379E-2</v>
          </cell>
          <cell r="AQ26" t="str">
            <v/>
          </cell>
          <cell r="AR26" t="str">
            <v/>
          </cell>
        </row>
        <row r="27">
          <cell r="Q27">
            <v>3.1323532922313118</v>
          </cell>
          <cell r="AN27">
            <v>-1.021465197662947</v>
          </cell>
          <cell r="AO27">
            <v>-0.26214123957564039</v>
          </cell>
          <cell r="AQ27" t="str">
            <v/>
          </cell>
          <cell r="AR27" t="str">
            <v/>
          </cell>
        </row>
        <row r="28">
          <cell r="Q28">
            <v>3.4421657101447583</v>
          </cell>
          <cell r="AN28">
            <v>-0.75950592458135002</v>
          </cell>
          <cell r="AO28">
            <v>-0.12673595950859351</v>
          </cell>
          <cell r="AQ28" t="str">
            <v/>
          </cell>
          <cell r="AR28" t="str">
            <v/>
          </cell>
        </row>
        <row r="29">
          <cell r="Q29">
            <v>3.8145169868704376</v>
          </cell>
          <cell r="AN29">
            <v>-0.40008837336852165</v>
          </cell>
          <cell r="AO29">
            <v>0.23268159170423397</v>
          </cell>
          <cell r="AQ29" t="str">
            <v/>
          </cell>
          <cell r="AR29" t="str">
            <v/>
          </cell>
        </row>
        <row r="30">
          <cell r="Q30">
            <v>3.6016705133437958</v>
          </cell>
          <cell r="AN30">
            <v>-0.56122846802458914</v>
          </cell>
          <cell r="AO30">
            <v>7.1541497048166924E-2</v>
          </cell>
          <cell r="AQ30" t="str">
            <v/>
          </cell>
          <cell r="AR30" t="str">
            <v/>
          </cell>
        </row>
        <row r="31">
          <cell r="Q31">
            <v>3.4320151558986938</v>
          </cell>
          <cell r="AN31">
            <v>-0.64485032928528785</v>
          </cell>
          <cell r="AO31">
            <v>-1.2080364212533112E-2</v>
          </cell>
          <cell r="AQ31" t="str">
            <v/>
          </cell>
          <cell r="AR31" t="str">
            <v/>
          </cell>
        </row>
        <row r="32">
          <cell r="Q32">
            <v>3.0121084684097754</v>
          </cell>
          <cell r="AN32">
            <v>-0.74733658462038299</v>
          </cell>
          <cell r="AO32">
            <v>-0.11456661954762826</v>
          </cell>
          <cell r="AQ32" t="str">
            <v/>
          </cell>
          <cell r="AR32" t="str">
            <v/>
          </cell>
        </row>
        <row r="33">
          <cell r="Q33">
            <v>3.1512825122097836</v>
          </cell>
          <cell r="AN33">
            <v>-0.47857391697528406</v>
          </cell>
          <cell r="AO33">
            <v>0.154196048097472</v>
          </cell>
          <cell r="AQ33" t="str">
            <v/>
          </cell>
          <cell r="AR33" t="str">
            <v/>
          </cell>
        </row>
        <row r="34">
          <cell r="Q34">
            <v>2.9957167169806933</v>
          </cell>
          <cell r="AN34">
            <v>-0.62896044056785705</v>
          </cell>
          <cell r="AO34">
            <v>3.8095245048990201E-3</v>
          </cell>
          <cell r="AQ34" t="str">
            <v/>
          </cell>
          <cell r="AR34" t="str">
            <v/>
          </cell>
        </row>
        <row r="35">
          <cell r="Q35">
            <v>3.1535317298177334</v>
          </cell>
          <cell r="AN35">
            <v>-0.55391416503223745</v>
          </cell>
          <cell r="AO35">
            <v>7.8855800040518176E-2</v>
          </cell>
          <cell r="AQ35" t="str">
            <v/>
          </cell>
          <cell r="AR35" t="str">
            <v/>
          </cell>
        </row>
        <row r="36">
          <cell r="Q36">
            <v>3.2049900421168891</v>
          </cell>
          <cell r="AN36">
            <v>-0.65409724158971017</v>
          </cell>
          <cell r="AO36">
            <v>-2.1327276516954097E-2</v>
          </cell>
          <cell r="AQ36" t="str">
            <v/>
          </cell>
          <cell r="AR36" t="str">
            <v/>
          </cell>
        </row>
        <row r="37">
          <cell r="Q37">
            <v>3.5228820402269188</v>
          </cell>
          <cell r="AN37">
            <v>-0.48363994869110272</v>
          </cell>
          <cell r="AO37">
            <v>0.14913001638165335</v>
          </cell>
          <cell r="AQ37" t="str">
            <v/>
          </cell>
          <cell r="AR37" t="str">
            <v/>
          </cell>
        </row>
        <row r="38">
          <cell r="Q38">
            <v>3.4487404180906083</v>
          </cell>
          <cell r="AN38">
            <v>-0.46706038223562274</v>
          </cell>
          <cell r="AO38">
            <v>3.9155589822582382E-2</v>
          </cell>
          <cell r="AQ38" t="str">
            <v/>
          </cell>
          <cell r="AR38" t="str">
            <v/>
          </cell>
        </row>
        <row r="39">
          <cell r="Q39">
            <v>4.0049125589369794</v>
          </cell>
          <cell r="AN39">
            <v>-0.14890593095727933</v>
          </cell>
          <cell r="AO39">
            <v>0.35731004110092446</v>
          </cell>
          <cell r="AQ39" t="str">
            <v/>
          </cell>
          <cell r="AR39" t="str">
            <v/>
          </cell>
        </row>
        <row r="40">
          <cell r="Q40">
            <v>3.6139656134191052</v>
          </cell>
          <cell r="AN40">
            <v>-0.58770602130700311</v>
          </cell>
          <cell r="AO40">
            <v>-0.20804404226334938</v>
          </cell>
          <cell r="AQ40" t="str">
            <v/>
          </cell>
          <cell r="AR40" t="str">
            <v/>
          </cell>
        </row>
        <row r="41">
          <cell r="Q41">
            <v>3.8313397950870938</v>
          </cell>
          <cell r="AN41">
            <v>-0.38326556515186549</v>
          </cell>
          <cell r="AO41">
            <v>-3.603586108212653E-3</v>
          </cell>
          <cell r="AQ41" t="str">
            <v/>
          </cell>
          <cell r="AR41" t="str">
            <v/>
          </cell>
        </row>
        <row r="42">
          <cell r="Q42">
            <v>3.7427988474588956</v>
          </cell>
          <cell r="AN42">
            <v>-0.42010013390948941</v>
          </cell>
          <cell r="AO42">
            <v>-4.0438154865836129E-2</v>
          </cell>
          <cell r="AQ42" t="str">
            <v/>
          </cell>
          <cell r="AR42" t="str">
            <v/>
          </cell>
        </row>
        <row r="43">
          <cell r="Q43">
            <v>3.4883907666313263</v>
          </cell>
          <cell r="AN43">
            <v>-0.58847471855265532</v>
          </cell>
          <cell r="AO43">
            <v>-0.20881273950900336</v>
          </cell>
          <cell r="AQ43" t="str">
            <v/>
          </cell>
          <cell r="AR43" t="str">
            <v/>
          </cell>
        </row>
        <row r="44">
          <cell r="Q44">
            <v>3.3448947387858086</v>
          </cell>
          <cell r="AN44">
            <v>-0.41455031424434985</v>
          </cell>
          <cell r="AO44">
            <v>-3.4888335200697451E-2</v>
          </cell>
          <cell r="AQ44" t="str">
            <v/>
          </cell>
          <cell r="AR44" t="str">
            <v/>
          </cell>
        </row>
        <row r="45">
          <cell r="Q45">
            <v>3.4337023259012636</v>
          </cell>
          <cell r="AN45">
            <v>-0.19615410328380412</v>
          </cell>
          <cell r="AO45">
            <v>0.18350787575984917</v>
          </cell>
          <cell r="AQ45" t="str">
            <v/>
          </cell>
          <cell r="AR45" t="str">
            <v/>
          </cell>
        </row>
        <row r="46">
          <cell r="Q46">
            <v>3.1303397497660104</v>
          </cell>
          <cell r="AN46">
            <v>-0.49433740778253998</v>
          </cell>
          <cell r="AO46">
            <v>-0.1146754287388867</v>
          </cell>
          <cell r="AQ46" t="str">
            <v/>
          </cell>
          <cell r="AR46" t="str">
            <v/>
          </cell>
        </row>
        <row r="47">
          <cell r="Q47">
            <v>3.2683573852301908</v>
          </cell>
          <cell r="AN47">
            <v>-0.43908850961978008</v>
          </cell>
          <cell r="AO47">
            <v>-5.9426530576127234E-2</v>
          </cell>
          <cell r="AQ47" t="str">
            <v/>
          </cell>
          <cell r="AR47" t="str">
            <v/>
          </cell>
        </row>
        <row r="48">
          <cell r="Q48">
            <v>3.4905232921057152</v>
          </cell>
          <cell r="AN48">
            <v>-0.36856399160088404</v>
          </cell>
          <cell r="AO48">
            <v>1.1097987442769242E-2</v>
          </cell>
          <cell r="AQ48" t="str">
            <v/>
          </cell>
          <cell r="AR48" t="str">
            <v/>
          </cell>
        </row>
        <row r="49">
          <cell r="Q49">
            <v>3.3926487867453092</v>
          </cell>
          <cell r="AN49">
            <v>-0.61387320217271224</v>
          </cell>
          <cell r="AO49">
            <v>-0.23421122312905851</v>
          </cell>
          <cell r="AQ49" t="str">
            <v/>
          </cell>
          <cell r="AR49" t="str">
            <v/>
          </cell>
        </row>
        <row r="50">
          <cell r="Q50">
            <v>3.5459131407712503</v>
          </cell>
          <cell r="AN50">
            <v>-0.36988765955498071</v>
          </cell>
          <cell r="AO50">
            <v>-0.11677967352587837</v>
          </cell>
          <cell r="AQ50" t="str">
            <v/>
          </cell>
          <cell r="AR50" t="str">
            <v/>
          </cell>
        </row>
        <row r="51">
          <cell r="Q51">
            <v>3.844026032551537</v>
          </cell>
          <cell r="AN51">
            <v>-0.30979245734272176</v>
          </cell>
          <cell r="AO51">
            <v>-5.6684471313620755E-2</v>
          </cell>
          <cell r="AQ51" t="str">
            <v/>
          </cell>
          <cell r="AR51" t="str">
            <v/>
          </cell>
        </row>
        <row r="52">
          <cell r="Q52">
            <v>4.1581742026281825</v>
          </cell>
          <cell r="AN52">
            <v>-4.3497432097925781E-2</v>
          </cell>
          <cell r="AO52">
            <v>8.3056560916625166E-2</v>
          </cell>
          <cell r="AQ52" t="str">
            <v/>
          </cell>
          <cell r="AR52" t="str">
            <v/>
          </cell>
        </row>
        <row r="53">
          <cell r="Q53">
            <v>4.3276593876863263</v>
          </cell>
          <cell r="AN53">
            <v>0.11305402744736703</v>
          </cell>
          <cell r="AO53">
            <v>0.23960802046191709</v>
          </cell>
          <cell r="AQ53" t="str">
            <v/>
          </cell>
          <cell r="AR53" t="str">
            <v/>
          </cell>
        </row>
        <row r="54">
          <cell r="Q54">
            <v>4.1106536577838426</v>
          </cell>
          <cell r="AN54">
            <v>-5.2245323584542369E-2</v>
          </cell>
          <cell r="AO54">
            <v>7.4308669430008578E-2</v>
          </cell>
          <cell r="AQ54" t="str">
            <v/>
          </cell>
          <cell r="AR54" t="str">
            <v/>
          </cell>
        </row>
        <row r="55">
          <cell r="Q55">
            <v>3.9067588509568645</v>
          </cell>
          <cell r="AN55">
            <v>-0.17010663422711714</v>
          </cell>
          <cell r="AO55">
            <v>-4.3552641212567522E-2</v>
          </cell>
          <cell r="AQ55" t="str">
            <v/>
          </cell>
          <cell r="AR55" t="str">
            <v/>
          </cell>
        </row>
        <row r="56">
          <cell r="Q56">
            <v>3.5449597086691429</v>
          </cell>
          <cell r="AN56">
            <v>-0.21448534436101552</v>
          </cell>
          <cell r="AO56">
            <v>-8.7931351346465902E-2</v>
          </cell>
          <cell r="AQ56" t="str">
            <v/>
          </cell>
          <cell r="AR56" t="str">
            <v/>
          </cell>
        </row>
        <row r="57">
          <cell r="Q57">
            <v>3.4605474053641521</v>
          </cell>
          <cell r="AN57">
            <v>-0.16930902382091562</v>
          </cell>
          <cell r="AO57">
            <v>-4.2755030806365113E-2</v>
          </cell>
          <cell r="AQ57" t="str">
            <v/>
          </cell>
          <cell r="AR57" t="str">
            <v/>
          </cell>
        </row>
        <row r="58">
          <cell r="Q58">
            <v>3.5715830985500014</v>
          </cell>
          <cell r="AN58">
            <v>-5.309405899854891E-2</v>
          </cell>
          <cell r="AO58">
            <v>7.3459934016001593E-2</v>
          </cell>
          <cell r="AQ58" t="str">
            <v/>
          </cell>
          <cell r="AR58" t="str">
            <v/>
          </cell>
        </row>
        <row r="59">
          <cell r="Q59">
            <v>3.636492520288265</v>
          </cell>
          <cell r="AN59">
            <v>-7.0953374561705918E-2</v>
          </cell>
          <cell r="AO59">
            <v>5.5600618452844142E-2</v>
          </cell>
          <cell r="AQ59" t="str">
            <v/>
          </cell>
          <cell r="AR59" t="str">
            <v/>
          </cell>
        </row>
        <row r="60">
          <cell r="Q60">
            <v>3.9062458994870477</v>
          </cell>
          <cell r="AN60">
            <v>4.7158615780448443E-2</v>
          </cell>
          <cell r="AO60">
            <v>0.17371260879499939</v>
          </cell>
          <cell r="AQ60" t="str">
            <v/>
          </cell>
          <cell r="AR60" t="str">
            <v/>
          </cell>
        </row>
        <row r="61">
          <cell r="Q61">
            <v>3.7815495510273052</v>
          </cell>
          <cell r="AN61">
            <v>-0.2249724378907163</v>
          </cell>
          <cell r="AO61">
            <v>-9.8418444876165356E-2</v>
          </cell>
          <cell r="AQ61" t="str">
            <v/>
          </cell>
          <cell r="AR61" t="str">
            <v/>
          </cell>
        </row>
        <row r="62">
          <cell r="Q62">
            <v>4.0512645902950322</v>
          </cell>
          <cell r="AN62">
            <v>0.13546378996880115</v>
          </cell>
          <cell r="AO62">
            <v>0.13546378996880115</v>
          </cell>
          <cell r="AQ62" t="str">
            <v/>
          </cell>
          <cell r="AR62" t="str">
            <v/>
          </cell>
        </row>
        <row r="63">
          <cell r="Q63">
            <v>4.2136032845400475</v>
          </cell>
          <cell r="AN63">
            <v>5.9784794645788786E-2</v>
          </cell>
          <cell r="AO63">
            <v>5.9784794645787009E-2</v>
          </cell>
          <cell r="AQ63" t="str">
            <v/>
          </cell>
          <cell r="AR63" t="str">
            <v/>
          </cell>
        </row>
        <row r="64">
          <cell r="Q64">
            <v>4.6479758601515115</v>
          </cell>
          <cell r="AN64">
            <v>0.44630422542540327</v>
          </cell>
          <cell r="AO64">
            <v>0.31975023241085143</v>
          </cell>
          <cell r="AQ64" t="str">
            <v/>
          </cell>
          <cell r="AR64" t="str">
            <v/>
          </cell>
        </row>
        <row r="65">
          <cell r="Q65">
            <v>4.2209925034844327</v>
          </cell>
          <cell r="AN65">
            <v>6.3871432454734034E-3</v>
          </cell>
          <cell r="AO65">
            <v>-0.12016684976907932</v>
          </cell>
          <cell r="AQ65" t="str">
            <v/>
          </cell>
          <cell r="AR65" t="str">
            <v/>
          </cell>
        </row>
        <row r="66">
          <cell r="Q66">
            <v>4.1975120033329105</v>
          </cell>
          <cell r="AN66">
            <v>3.4613021964525537E-2</v>
          </cell>
          <cell r="AO66">
            <v>-9.1940971050026299E-2</v>
          </cell>
          <cell r="AQ66" t="str">
            <v/>
          </cell>
          <cell r="AR66" t="str">
            <v/>
          </cell>
        </row>
        <row r="67">
          <cell r="Q67">
            <v>4.1545576232172987</v>
          </cell>
          <cell r="AN67">
            <v>7.7692138033317093E-2</v>
          </cell>
          <cell r="AO67">
            <v>-4.8861854981236519E-2</v>
          </cell>
          <cell r="AQ67" t="str">
            <v/>
          </cell>
          <cell r="AR67" t="str">
            <v/>
          </cell>
        </row>
        <row r="68">
          <cell r="Q68">
            <v>3.9449599310389445</v>
          </cell>
          <cell r="AN68">
            <v>0.18551487800878608</v>
          </cell>
          <cell r="AO68">
            <v>5.8960884994232909E-2</v>
          </cell>
          <cell r="AQ68" t="str">
            <v/>
          </cell>
          <cell r="AR68" t="str">
            <v/>
          </cell>
        </row>
        <row r="69">
          <cell r="Q69">
            <v>3.6614165962935186</v>
          </cell>
          <cell r="AN69">
            <v>3.1560167108450887E-2</v>
          </cell>
          <cell r="AO69">
            <v>-9.4993825906101392E-2</v>
          </cell>
          <cell r="AQ69" t="str">
            <v/>
          </cell>
          <cell r="AR69" t="str">
            <v/>
          </cell>
        </row>
        <row r="70">
          <cell r="Q70">
            <v>3.9395376903840331</v>
          </cell>
          <cell r="AN70">
            <v>0.31486053283548276</v>
          </cell>
          <cell r="AO70">
            <v>0.18830653982093049</v>
          </cell>
          <cell r="AQ70" t="str">
            <v/>
          </cell>
          <cell r="AR70" t="str">
            <v/>
          </cell>
        </row>
        <row r="71">
          <cell r="Q71">
            <v>3.9303228207024086</v>
          </cell>
          <cell r="AN71">
            <v>0.22287692585243768</v>
          </cell>
          <cell r="AO71">
            <v>9.6322932837884956E-2</v>
          </cell>
          <cell r="AQ71" t="str">
            <v/>
          </cell>
          <cell r="AR71" t="str">
            <v/>
          </cell>
        </row>
        <row r="72">
          <cell r="Q72">
            <v>4.0853550518716055</v>
          </cell>
          <cell r="AN72">
            <v>0.22626776816500627</v>
          </cell>
          <cell r="AO72">
            <v>9.9713775150454431E-2</v>
          </cell>
          <cell r="AQ72" t="str">
            <v/>
          </cell>
          <cell r="AR72" t="str">
            <v/>
          </cell>
        </row>
        <row r="73">
          <cell r="Q73">
            <v>4.055102519530271</v>
          </cell>
          <cell r="AN73">
            <v>4.858053061224954E-2</v>
          </cell>
          <cell r="AO73">
            <v>-7.7973462402302296E-2</v>
          </cell>
          <cell r="AQ73" t="str">
            <v/>
          </cell>
          <cell r="AR73" t="str">
            <v/>
          </cell>
        </row>
        <row r="74">
          <cell r="Q74">
            <v>4.3141751755714175</v>
          </cell>
          <cell r="AN74">
            <v>0.39837437524518649</v>
          </cell>
          <cell r="AO74">
            <v>0.1452663892160837</v>
          </cell>
          <cell r="AQ74" t="str">
            <v/>
          </cell>
          <cell r="AR74" t="str">
            <v/>
          </cell>
        </row>
        <row r="75">
          <cell r="Q75">
            <v>4.6172452218341338</v>
          </cell>
          <cell r="AN75">
            <v>0.46342673193987505</v>
          </cell>
          <cell r="AO75">
            <v>0.21031874591077049</v>
          </cell>
          <cell r="AQ75" t="str">
            <v/>
          </cell>
          <cell r="AR75" t="str">
            <v/>
          </cell>
        </row>
        <row r="76">
          <cell r="Q76">
            <v>4.1898233119420185</v>
          </cell>
          <cell r="AN76">
            <v>-1.184832278408976E-2</v>
          </cell>
          <cell r="AO76">
            <v>-0.39151030182774438</v>
          </cell>
          <cell r="AQ76" t="str">
            <v/>
          </cell>
          <cell r="AR76" t="str">
            <v/>
          </cell>
        </row>
        <row r="77">
          <cell r="Q77">
            <v>4.730150890270318</v>
          </cell>
          <cell r="AN77">
            <v>0.51554553003135872</v>
          </cell>
          <cell r="AO77">
            <v>0.13588355098770322</v>
          </cell>
          <cell r="AQ77" t="str">
            <v/>
          </cell>
          <cell r="AR77" t="str">
            <v/>
          </cell>
        </row>
        <row r="78">
          <cell r="Q78">
            <v>4.7937264371292674</v>
          </cell>
          <cell r="AN78">
            <v>0.63082745576088239</v>
          </cell>
          <cell r="AO78">
            <v>0.25116547671722778</v>
          </cell>
          <cell r="AQ78" t="str">
            <v/>
          </cell>
          <cell r="AR78" t="str">
            <v/>
          </cell>
        </row>
        <row r="79">
          <cell r="Q79">
            <v>4.815613496774267</v>
          </cell>
          <cell r="AN79">
            <v>0.73874801159028536</v>
          </cell>
          <cell r="AO79">
            <v>0.35908603254662985</v>
          </cell>
          <cell r="AQ79" t="str">
            <v/>
          </cell>
          <cell r="AR79" t="str">
            <v/>
          </cell>
        </row>
        <row r="80">
          <cell r="Q80">
            <v>4.1011686942354499</v>
          </cell>
          <cell r="AN80">
            <v>0.34172364120529153</v>
          </cell>
          <cell r="AO80">
            <v>-3.7938337838364866E-2</v>
          </cell>
          <cell r="AQ80" t="str">
            <v/>
          </cell>
          <cell r="AR80" t="str">
            <v/>
          </cell>
        </row>
        <row r="81">
          <cell r="Q81">
            <v>3.7882183252593098</v>
          </cell>
          <cell r="AN81">
            <v>0.15836189607424211</v>
          </cell>
          <cell r="AO81">
            <v>-0.22130008296941295</v>
          </cell>
          <cell r="AQ81" t="str">
            <v/>
          </cell>
          <cell r="AR81" t="str">
            <v/>
          </cell>
        </row>
        <row r="82">
          <cell r="Q82">
            <v>3.9361218783290255</v>
          </cell>
          <cell r="AN82">
            <v>0.31144472078047514</v>
          </cell>
          <cell r="AO82">
            <v>-6.8217258263180369E-2</v>
          </cell>
          <cell r="AQ82" t="str">
            <v/>
          </cell>
          <cell r="AR82" t="str">
            <v/>
          </cell>
        </row>
        <row r="83">
          <cell r="Q83">
            <v>4.220134251303195</v>
          </cell>
          <cell r="AN83">
            <v>0.51268835645322408</v>
          </cell>
          <cell r="AO83">
            <v>0.13302637740956857</v>
          </cell>
          <cell r="AQ83" t="str">
            <v/>
          </cell>
          <cell r="AR83" t="str">
            <v/>
          </cell>
        </row>
        <row r="84">
          <cell r="Q84">
            <v>4.254655273463638</v>
          </cell>
          <cell r="AN84">
            <v>0.39556798975703877</v>
          </cell>
          <cell r="AO84">
            <v>1.5906010713384156E-2</v>
          </cell>
          <cell r="AQ84" t="str">
            <v/>
          </cell>
          <cell r="AR84" t="str">
            <v/>
          </cell>
        </row>
        <row r="85">
          <cell r="Q85">
            <v>4.4993363849720129</v>
          </cell>
          <cell r="AN85">
            <v>0.49281439605399147</v>
          </cell>
          <cell r="AO85">
            <v>0.11315241701033685</v>
          </cell>
          <cell r="AQ85" t="str">
            <v/>
          </cell>
          <cell r="AR85" t="str">
            <v/>
          </cell>
        </row>
        <row r="86">
          <cell r="Q86">
            <v>4.3670201869131757</v>
          </cell>
          <cell r="AN86">
            <v>0.45121938658694472</v>
          </cell>
          <cell r="AO86">
            <v>-5.499658547126085E-2</v>
          </cell>
          <cell r="AQ86" t="str">
            <v/>
          </cell>
          <cell r="AR86" t="str">
            <v/>
          </cell>
        </row>
        <row r="87">
          <cell r="Q87">
            <v>4.5061359302360717</v>
          </cell>
          <cell r="AN87">
            <v>0.352317440341813</v>
          </cell>
          <cell r="AO87">
            <v>-0.15389853171639434</v>
          </cell>
          <cell r="AQ87" t="str">
            <v/>
          </cell>
          <cell r="AR87" t="str">
            <v/>
          </cell>
        </row>
        <row r="88">
          <cell r="Q88">
            <v>5.0626012837560479</v>
          </cell>
          <cell r="AN88">
            <v>0.86092964902993963</v>
          </cell>
          <cell r="AO88">
            <v>0.22815968395718311</v>
          </cell>
          <cell r="AQ88" t="str">
            <v/>
          </cell>
          <cell r="AR88" t="str">
            <v/>
          </cell>
        </row>
        <row r="89">
          <cell r="Q89">
            <v>5.0615405135867872</v>
          </cell>
          <cell r="AN89">
            <v>0.84693515334782798</v>
          </cell>
          <cell r="AO89">
            <v>0.21416518827507058</v>
          </cell>
          <cell r="AQ89" t="str">
            <v/>
          </cell>
          <cell r="AR89" t="str">
            <v/>
          </cell>
        </row>
        <row r="90">
          <cell r="Q90">
            <v>4.5546304587515083</v>
          </cell>
          <cell r="AN90">
            <v>0.39173147738312331</v>
          </cell>
          <cell r="AO90">
            <v>-0.2410384876896341</v>
          </cell>
          <cell r="AQ90" t="str">
            <v/>
          </cell>
          <cell r="AR90" t="str">
            <v/>
          </cell>
        </row>
        <row r="91">
          <cell r="Q91">
            <v>4.6975710514760287</v>
          </cell>
          <cell r="AN91">
            <v>0.6207055662920471</v>
          </cell>
          <cell r="AO91">
            <v>-1.2064398780711194E-2</v>
          </cell>
          <cell r="AQ91" t="str">
            <v/>
          </cell>
          <cell r="AR91" t="str">
            <v/>
          </cell>
        </row>
        <row r="92">
          <cell r="Q92">
            <v>4.2859460645393099</v>
          </cell>
          <cell r="AN92">
            <v>0.52650101150915152</v>
          </cell>
          <cell r="AO92">
            <v>-0.10626895356360677</v>
          </cell>
          <cell r="AQ92" t="str">
            <v/>
          </cell>
          <cell r="AR92" t="str">
            <v/>
          </cell>
        </row>
        <row r="93">
          <cell r="Q93">
            <v>4.2231021181709876</v>
          </cell>
          <cell r="AN93">
            <v>0.59324568898591989</v>
          </cell>
          <cell r="AO93">
            <v>-3.9524276086837951E-2</v>
          </cell>
          <cell r="AQ93" t="str">
            <v/>
          </cell>
          <cell r="AR93" t="str">
            <v/>
          </cell>
        </row>
        <row r="94">
          <cell r="Q94">
            <v>4.0136771220067962</v>
          </cell>
          <cell r="AN94">
            <v>0.38899996445824581</v>
          </cell>
          <cell r="AO94">
            <v>-0.24377000061451159</v>
          </cell>
          <cell r="AQ94" t="str">
            <v/>
          </cell>
          <cell r="AR94" t="str">
            <v/>
          </cell>
        </row>
        <row r="95">
          <cell r="Q95">
            <v>4.4062630755134107</v>
          </cell>
          <cell r="AN95">
            <v>0.69881718066343979</v>
          </cell>
          <cell r="AO95">
            <v>6.6047215590681496E-2</v>
          </cell>
          <cell r="AQ95" t="str">
            <v/>
          </cell>
          <cell r="AR95" t="str">
            <v/>
          </cell>
        </row>
        <row r="96">
          <cell r="Q96">
            <v>4.53470069945012</v>
          </cell>
          <cell r="AN96">
            <v>0.67561341574352074</v>
          </cell>
          <cell r="AO96">
            <v>4.2843450670763339E-2</v>
          </cell>
          <cell r="AQ96" t="str">
            <v/>
          </cell>
          <cell r="AR96" t="str">
            <v/>
          </cell>
        </row>
        <row r="97">
          <cell r="Q97">
            <v>4.8808284908409032</v>
          </cell>
          <cell r="AN97">
            <v>0.87430650192288173</v>
          </cell>
          <cell r="AO97">
            <v>0.24153653685012433</v>
          </cell>
          <cell r="AQ97" t="str">
            <v/>
          </cell>
          <cell r="AR97" t="str">
            <v/>
          </cell>
        </row>
        <row r="98">
          <cell r="Q98">
            <v>4.486199746788877</v>
          </cell>
          <cell r="AN98">
            <v>0.57039894646264599</v>
          </cell>
          <cell r="AO98">
            <v>-0.18892501162466235</v>
          </cell>
          <cell r="AQ98" t="str">
            <v/>
          </cell>
          <cell r="AR98" t="str">
            <v/>
          </cell>
        </row>
        <row r="99">
          <cell r="Q99">
            <v>4.8750818661669122</v>
          </cell>
          <cell r="AN99">
            <v>0.72126337627265347</v>
          </cell>
          <cell r="AO99">
            <v>-3.8060581814656658E-2</v>
          </cell>
          <cell r="AQ99" t="str">
            <v/>
          </cell>
          <cell r="AR99" t="str">
            <v/>
          </cell>
        </row>
        <row r="100">
          <cell r="Q100">
            <v>4.8923181407273502</v>
          </cell>
          <cell r="AN100">
            <v>0.69064650600124189</v>
          </cell>
          <cell r="AO100">
            <v>-0.19523144510061829</v>
          </cell>
          <cell r="AQ100" t="str">
            <v/>
          </cell>
          <cell r="AR100" t="str">
            <v/>
          </cell>
        </row>
        <row r="101">
          <cell r="Q101">
            <v>4.99</v>
          </cell>
          <cell r="AN101">
            <v>0.77539463976104095</v>
          </cell>
          <cell r="AO101">
            <v>-0.11048331134082012</v>
          </cell>
          <cell r="AQ101" t="str">
            <v/>
          </cell>
          <cell r="AR101" t="str">
            <v/>
          </cell>
        </row>
        <row r="102">
          <cell r="Q102">
            <v>5.1398233478976962</v>
          </cell>
          <cell r="AN102">
            <v>0.97692436652931125</v>
          </cell>
          <cell r="AO102">
            <v>9.1046415427451066E-2</v>
          </cell>
          <cell r="AQ102" t="str">
            <v/>
          </cell>
          <cell r="AR102" t="str">
            <v/>
          </cell>
        </row>
        <row r="103">
          <cell r="Q103">
            <v>4.9149414018614213</v>
          </cell>
          <cell r="AN103">
            <v>0.83807591667743964</v>
          </cell>
          <cell r="AO103">
            <v>-4.7802034424421436E-2</v>
          </cell>
          <cell r="AQ103" t="str">
            <v/>
          </cell>
          <cell r="AR103" t="str">
            <v/>
          </cell>
        </row>
        <row r="104">
          <cell r="Q104">
            <v>4.7295147465219936</v>
          </cell>
          <cell r="AN104">
            <v>0.97006969349183514</v>
          </cell>
          <cell r="AO104">
            <v>8.4191742389974067E-2</v>
          </cell>
          <cell r="AQ104" t="str">
            <v/>
          </cell>
          <cell r="AR104" t="str">
            <v/>
          </cell>
        </row>
        <row r="105">
          <cell r="Q105">
            <v>4.6312862604510752</v>
          </cell>
          <cell r="AN105">
            <v>1.0014298312660075</v>
          </cell>
          <cell r="AO105">
            <v>0.11555188016414775</v>
          </cell>
          <cell r="AQ105" t="str">
            <v/>
          </cell>
          <cell r="AR105" t="str">
            <v/>
          </cell>
        </row>
        <row r="106">
          <cell r="Q106">
            <v>4.718455487858213</v>
          </cell>
          <cell r="AN106">
            <v>1.0937783303096626</v>
          </cell>
          <cell r="AO106">
            <v>0.20790037920780247</v>
          </cell>
          <cell r="AQ106" t="str">
            <v/>
          </cell>
          <cell r="AR106" t="str">
            <v/>
          </cell>
        </row>
        <row r="107">
          <cell r="Q107">
            <v>4.4580284231958611</v>
          </cell>
          <cell r="AN107">
            <v>0.75058252834589023</v>
          </cell>
          <cell r="AO107">
            <v>-0.13529542275596995</v>
          </cell>
          <cell r="AQ107" t="str">
            <v/>
          </cell>
          <cell r="AR107" t="str">
            <v/>
          </cell>
        </row>
        <row r="108">
          <cell r="Q108">
            <v>4.7131080259673723</v>
          </cell>
          <cell r="AN108">
            <v>0.85402074226077307</v>
          </cell>
          <cell r="AO108">
            <v>-3.1857208841087115E-2</v>
          </cell>
          <cell r="AQ108" t="str">
            <v/>
          </cell>
          <cell r="AR108" t="str">
            <v/>
          </cell>
        </row>
        <row r="109">
          <cell r="Q109">
            <v>4.9436720257805868</v>
          </cell>
          <cell r="AN109">
            <v>0.93715003686256537</v>
          </cell>
          <cell r="AO109">
            <v>5.1272085760705188E-2</v>
          </cell>
          <cell r="AQ109" t="str">
            <v/>
          </cell>
          <cell r="AR109" t="str">
            <v/>
          </cell>
        </row>
        <row r="110">
          <cell r="Q110">
            <v>4.8145278540200476</v>
          </cell>
          <cell r="AN110">
            <v>0.89872705369381656</v>
          </cell>
          <cell r="AO110">
            <v>-0.11370489042259457</v>
          </cell>
          <cell r="AQ110" t="str">
            <v/>
          </cell>
          <cell r="AR110" t="str">
            <v/>
          </cell>
        </row>
        <row r="111">
          <cell r="Q111">
            <v>5.1702414176194882</v>
          </cell>
          <cell r="AN111">
            <v>1.0164229277252295</v>
          </cell>
          <cell r="AO111">
            <v>3.9909836088174444E-3</v>
          </cell>
          <cell r="AQ111" t="str">
            <v/>
          </cell>
          <cell r="AR111" t="str">
            <v/>
          </cell>
        </row>
        <row r="112">
          <cell r="Q112">
            <v>5.4604807980655385</v>
          </cell>
          <cell r="AQ112" t="str">
            <v/>
          </cell>
          <cell r="AR112" t="str">
            <v/>
          </cell>
        </row>
        <row r="113">
          <cell r="Q113">
            <v>5.3528661766879333</v>
          </cell>
          <cell r="AQ113" t="str">
            <v/>
          </cell>
          <cell r="AR113" t="str">
            <v/>
          </cell>
        </row>
        <row r="114">
          <cell r="Q114">
            <v>5.2873353905553282</v>
          </cell>
          <cell r="AQ114" t="str">
            <v/>
          </cell>
          <cell r="AR114" t="str">
            <v/>
          </cell>
        </row>
        <row r="115">
          <cell r="Q115">
            <v>5.1980572044510875</v>
          </cell>
          <cell r="AQ115" t="str">
            <v/>
          </cell>
          <cell r="AR115" t="str">
            <v/>
          </cell>
        </row>
        <row r="116">
          <cell r="Q116">
            <v>5.1544992093638236</v>
          </cell>
          <cell r="AQ116" t="str">
            <v/>
          </cell>
          <cell r="AR116" t="str">
            <v/>
          </cell>
        </row>
        <row r="117">
          <cell r="Q117">
            <v>4.8485272270374997</v>
          </cell>
          <cell r="AQ117" t="str">
            <v/>
          </cell>
          <cell r="AR117" t="str">
            <v/>
          </cell>
        </row>
        <row r="118">
          <cell r="Q118">
            <v>4.6707586114062902</v>
          </cell>
          <cell r="AQ118" t="str">
            <v/>
          </cell>
          <cell r="AR118" t="str">
            <v/>
          </cell>
        </row>
        <row r="119">
          <cell r="Q119">
            <v>4.856145555816191</v>
          </cell>
          <cell r="AQ119" t="str">
            <v/>
          </cell>
          <cell r="AR119" t="str">
            <v/>
          </cell>
        </row>
        <row r="120">
          <cell r="Q120">
            <v>4.7906998930335245</v>
          </cell>
          <cell r="AQ120" t="str">
            <v/>
          </cell>
          <cell r="AR120" t="str">
            <v/>
          </cell>
        </row>
        <row r="121">
          <cell r="Q121">
            <v>5.1427839974985385</v>
          </cell>
          <cell r="AQ121" t="str">
            <v/>
          </cell>
          <cell r="AR121" t="str">
            <v/>
          </cell>
        </row>
        <row r="122">
          <cell r="AQ122" t="str">
            <v/>
          </cell>
          <cell r="AR122" t="str">
            <v/>
          </cell>
        </row>
        <row r="123">
          <cell r="AQ123" t="str">
            <v/>
          </cell>
          <cell r="AR123" t="str">
            <v/>
          </cell>
        </row>
        <row r="124">
          <cell r="AQ124" t="str">
            <v/>
          </cell>
          <cell r="AR124" t="str">
            <v/>
          </cell>
        </row>
        <row r="125">
          <cell r="AQ125" t="str">
            <v/>
          </cell>
          <cell r="AR125" t="str">
            <v/>
          </cell>
        </row>
        <row r="126">
          <cell r="AQ126" t="str">
            <v/>
          </cell>
          <cell r="AR126" t="str">
            <v/>
          </cell>
        </row>
        <row r="127">
          <cell r="AQ127" t="str">
            <v/>
          </cell>
          <cell r="AR127" t="str">
            <v/>
          </cell>
        </row>
        <row r="128">
          <cell r="AQ128" t="str">
            <v/>
          </cell>
          <cell r="AR128" t="str">
            <v/>
          </cell>
        </row>
        <row r="129">
          <cell r="AQ129" t="str">
            <v/>
          </cell>
          <cell r="AR129" t="str">
            <v/>
          </cell>
        </row>
        <row r="130">
          <cell r="AQ130" t="str">
            <v/>
          </cell>
          <cell r="AR130" t="str">
            <v/>
          </cell>
        </row>
        <row r="131">
          <cell r="AQ131" t="str">
            <v/>
          </cell>
          <cell r="AR131" t="str">
            <v/>
          </cell>
        </row>
        <row r="132">
          <cell r="AQ132" t="str">
            <v/>
          </cell>
          <cell r="AR132" t="str">
            <v/>
          </cell>
        </row>
        <row r="133">
          <cell r="AQ133" t="str">
            <v/>
          </cell>
          <cell r="AR133" t="str">
            <v/>
          </cell>
        </row>
      </sheetData>
      <sheetData sheetId="18">
        <row r="4">
          <cell r="B4">
            <v>42736</v>
          </cell>
          <cell r="D4">
            <v>6.9139555798874897</v>
          </cell>
        </row>
        <row r="5">
          <cell r="B5">
            <v>42737</v>
          </cell>
          <cell r="D5">
            <v>6.1461243982973164</v>
          </cell>
        </row>
        <row r="6">
          <cell r="B6">
            <v>42738</v>
          </cell>
          <cell r="D6">
            <v>6.5057642487173482</v>
          </cell>
        </row>
        <row r="7">
          <cell r="B7">
            <v>42739</v>
          </cell>
          <cell r="D7">
            <v>5.3686188153848002</v>
          </cell>
        </row>
        <row r="8">
          <cell r="B8">
            <v>42740</v>
          </cell>
          <cell r="D8">
            <v>4.9273589116936591</v>
          </cell>
        </row>
        <row r="9">
          <cell r="B9">
            <v>42741</v>
          </cell>
          <cell r="D9">
            <v>6.3558250935271703</v>
          </cell>
        </row>
        <row r="10">
          <cell r="B10">
            <v>42742</v>
          </cell>
          <cell r="D10">
            <v>2.9451336424318182</v>
          </cell>
        </row>
        <row r="11">
          <cell r="B11">
            <v>42743</v>
          </cell>
          <cell r="D11">
            <v>6.9498227001259041</v>
          </cell>
        </row>
        <row r="12">
          <cell r="B12">
            <v>42744</v>
          </cell>
          <cell r="D12">
            <v>3.9713445634401849</v>
          </cell>
        </row>
        <row r="13">
          <cell r="B13">
            <v>42745</v>
          </cell>
          <cell r="D13">
            <v>1.0657948643877824</v>
          </cell>
        </row>
        <row r="14">
          <cell r="B14">
            <v>42746</v>
          </cell>
          <cell r="D14">
            <v>6.0783440823793962</v>
          </cell>
        </row>
        <row r="15">
          <cell r="B15">
            <v>42747</v>
          </cell>
          <cell r="D15">
            <v>3.5684016972964745</v>
          </cell>
        </row>
        <row r="16">
          <cell r="B16">
            <v>42748</v>
          </cell>
          <cell r="D16">
            <v>6.0949645222362472</v>
          </cell>
        </row>
        <row r="17">
          <cell r="B17">
            <v>42749</v>
          </cell>
          <cell r="D17">
            <v>7.0622841700819574</v>
          </cell>
        </row>
        <row r="18">
          <cell r="B18">
            <v>42750</v>
          </cell>
          <cell r="D18">
            <v>5.7341383862051254</v>
          </cell>
        </row>
        <row r="19">
          <cell r="B19">
            <v>42751</v>
          </cell>
          <cell r="D19">
            <v>3.8963007004699399</v>
          </cell>
        </row>
        <row r="20">
          <cell r="B20">
            <v>42752</v>
          </cell>
          <cell r="D20">
            <v>6.7070917083499078</v>
          </cell>
        </row>
        <row r="21">
          <cell r="B21">
            <v>42753</v>
          </cell>
          <cell r="D21">
            <v>4.188560363687257</v>
          </cell>
        </row>
        <row r="22">
          <cell r="B22">
            <v>42754</v>
          </cell>
          <cell r="D22">
            <v>5.9954313819105787</v>
          </cell>
        </row>
        <row r="23">
          <cell r="B23">
            <v>42755</v>
          </cell>
          <cell r="D23">
            <v>2.946660950469945</v>
          </cell>
        </row>
        <row r="24">
          <cell r="B24">
            <v>42756</v>
          </cell>
          <cell r="D24">
            <v>4.4381954382088882</v>
          </cell>
        </row>
        <row r="25">
          <cell r="B25">
            <v>42757</v>
          </cell>
          <cell r="D25">
            <v>4.6788727329165321</v>
          </cell>
        </row>
        <row r="26">
          <cell r="B26">
            <v>42758</v>
          </cell>
          <cell r="D26">
            <v>6.2874450845143643</v>
          </cell>
        </row>
        <row r="27">
          <cell r="B27">
            <v>42759</v>
          </cell>
          <cell r="D27">
            <v>5.3531469941162788</v>
          </cell>
        </row>
        <row r="28">
          <cell r="B28">
            <v>42760</v>
          </cell>
          <cell r="D28">
            <v>2.1396103655177265</v>
          </cell>
        </row>
        <row r="29">
          <cell r="B29">
            <v>42761</v>
          </cell>
          <cell r="D29">
            <v>5.796683279114295</v>
          </cell>
        </row>
        <row r="30">
          <cell r="B30">
            <v>42762</v>
          </cell>
          <cell r="D30">
            <v>3.1598987553394364</v>
          </cell>
        </row>
        <row r="31">
          <cell r="B31">
            <v>42763</v>
          </cell>
          <cell r="D31">
            <v>4.7539006230736289</v>
          </cell>
        </row>
        <row r="32">
          <cell r="B32">
            <v>42764</v>
          </cell>
          <cell r="D32">
            <v>3.7988864678132908</v>
          </cell>
        </row>
        <row r="33">
          <cell r="B33">
            <v>42765</v>
          </cell>
          <cell r="D33">
            <v>5.6393246174282714</v>
          </cell>
        </row>
        <row r="34">
          <cell r="B34">
            <v>42766</v>
          </cell>
          <cell r="D34">
            <v>9.997933991039007</v>
          </cell>
        </row>
        <row r="35">
          <cell r="B35">
            <v>42767</v>
          </cell>
          <cell r="D35">
            <v>5.6573714705374112</v>
          </cell>
        </row>
        <row r="36">
          <cell r="B36">
            <v>42768</v>
          </cell>
          <cell r="D36">
            <v>5.390200601042987</v>
          </cell>
        </row>
        <row r="37">
          <cell r="B37">
            <v>42769</v>
          </cell>
          <cell r="D37">
            <v>5.597889803173639</v>
          </cell>
        </row>
        <row r="38">
          <cell r="B38">
            <v>42770</v>
          </cell>
          <cell r="D38">
            <v>8.3004162010799973</v>
          </cell>
        </row>
        <row r="39">
          <cell r="B39">
            <v>42771</v>
          </cell>
          <cell r="D39">
            <v>5.3623034996606025</v>
          </cell>
        </row>
        <row r="40">
          <cell r="B40">
            <v>42772</v>
          </cell>
          <cell r="D40">
            <v>5.8697054377398192</v>
          </cell>
        </row>
        <row r="41">
          <cell r="B41">
            <v>42773</v>
          </cell>
          <cell r="D41">
            <v>4.3027651944622445</v>
          </cell>
        </row>
        <row r="42">
          <cell r="B42">
            <v>42774</v>
          </cell>
          <cell r="D42">
            <v>5.8849116890039683</v>
          </cell>
        </row>
        <row r="43">
          <cell r="B43">
            <v>42775</v>
          </cell>
          <cell r="D43">
            <v>3.260645976526368</v>
          </cell>
        </row>
        <row r="44">
          <cell r="B44">
            <v>42776</v>
          </cell>
          <cell r="D44">
            <v>5.0207989552783001</v>
          </cell>
        </row>
        <row r="45">
          <cell r="B45">
            <v>42777</v>
          </cell>
          <cell r="D45">
            <v>4.4758667819281461</v>
          </cell>
        </row>
        <row r="46">
          <cell r="B46">
            <v>42778</v>
          </cell>
          <cell r="D46">
            <v>5.9189868316148004</v>
          </cell>
        </row>
        <row r="47">
          <cell r="B47">
            <v>42779</v>
          </cell>
          <cell r="D47">
            <v>5.6342896474281456</v>
          </cell>
        </row>
        <row r="48">
          <cell r="B48">
            <v>42780</v>
          </cell>
          <cell r="D48">
            <v>4.6001234980937227</v>
          </cell>
        </row>
        <row r="49">
          <cell r="B49">
            <v>42781</v>
          </cell>
          <cell r="D49">
            <v>7.0257035009239557</v>
          </cell>
        </row>
        <row r="50">
          <cell r="B50">
            <v>42782</v>
          </cell>
          <cell r="D50">
            <v>6.2133029557351467</v>
          </cell>
        </row>
        <row r="51">
          <cell r="B51">
            <v>42783</v>
          </cell>
          <cell r="D51">
            <v>4.9555963898183251</v>
          </cell>
        </row>
        <row r="52">
          <cell r="B52">
            <v>42784</v>
          </cell>
          <cell r="D52">
            <v>2.1187367504220296</v>
          </cell>
        </row>
        <row r="53">
          <cell r="B53">
            <v>42785</v>
          </cell>
          <cell r="D53">
            <v>5.9542502639437531</v>
          </cell>
        </row>
        <row r="54">
          <cell r="B54">
            <v>42786</v>
          </cell>
          <cell r="D54">
            <v>3.6196625671240286</v>
          </cell>
        </row>
        <row r="55">
          <cell r="B55">
            <v>42787</v>
          </cell>
          <cell r="D55">
            <v>5.1861283659673774</v>
          </cell>
        </row>
        <row r="56">
          <cell r="B56">
            <v>42788</v>
          </cell>
          <cell r="D56">
            <v>5.3375578925838125</v>
          </cell>
        </row>
        <row r="57">
          <cell r="B57">
            <v>42789</v>
          </cell>
          <cell r="D57">
            <v>8.1999999999999993</v>
          </cell>
        </row>
        <row r="58">
          <cell r="B58">
            <v>42790</v>
          </cell>
          <cell r="D58">
            <v>3.4275210809548535</v>
          </cell>
        </row>
        <row r="59">
          <cell r="B59">
            <v>42791</v>
          </cell>
          <cell r="D59">
            <v>5.8726713343683379</v>
          </cell>
        </row>
        <row r="60">
          <cell r="B60">
            <v>42792</v>
          </cell>
          <cell r="D60">
            <v>6.8181209487304235</v>
          </cell>
        </row>
        <row r="61">
          <cell r="B61">
            <v>42793</v>
          </cell>
          <cell r="D61">
            <v>3.8931875893304895</v>
          </cell>
        </row>
        <row r="62">
          <cell r="B62">
            <v>42794</v>
          </cell>
          <cell r="D62">
            <v>5.9828082756223351</v>
          </cell>
        </row>
        <row r="63">
          <cell r="B63">
            <v>42795</v>
          </cell>
          <cell r="D63">
            <v>3.30853097247928</v>
          </cell>
        </row>
        <row r="64">
          <cell r="B64">
            <v>42796</v>
          </cell>
          <cell r="D64">
            <v>3.8067817142323173</v>
          </cell>
        </row>
        <row r="65">
          <cell r="B65">
            <v>42797</v>
          </cell>
          <cell r="D65">
            <v>5.7817444284496808</v>
          </cell>
        </row>
        <row r="66">
          <cell r="B66">
            <v>42798</v>
          </cell>
          <cell r="D66">
            <v>2.845607959703822</v>
          </cell>
        </row>
        <row r="67">
          <cell r="B67">
            <v>42799</v>
          </cell>
          <cell r="D67">
            <v>6.8844398554587523</v>
          </cell>
        </row>
        <row r="68">
          <cell r="B68">
            <v>42800</v>
          </cell>
          <cell r="D68">
            <v>5.9847644251893506</v>
          </cell>
        </row>
        <row r="69">
          <cell r="B69">
            <v>42801</v>
          </cell>
          <cell r="D69">
            <v>7.5223924489916802</v>
          </cell>
        </row>
        <row r="70">
          <cell r="B70">
            <v>42802</v>
          </cell>
          <cell r="D70">
            <v>3.288754972429571</v>
          </cell>
        </row>
        <row r="71">
          <cell r="B71">
            <v>42803</v>
          </cell>
          <cell r="D71">
            <v>5.0511560768424761</v>
          </cell>
        </row>
        <row r="72">
          <cell r="B72">
            <v>42804</v>
          </cell>
          <cell r="D72">
            <v>3.3119794766355382</v>
          </cell>
        </row>
        <row r="73">
          <cell r="B73">
            <v>42805</v>
          </cell>
          <cell r="D73">
            <v>2.9018372004083117</v>
          </cell>
        </row>
        <row r="74">
          <cell r="B74">
            <v>42806</v>
          </cell>
          <cell r="D74">
            <v>2.4381912629277354</v>
          </cell>
        </row>
        <row r="75">
          <cell r="B75">
            <v>42807</v>
          </cell>
          <cell r="D75">
            <v>6.9519729630940832</v>
          </cell>
        </row>
        <row r="76">
          <cell r="B76">
            <v>42808</v>
          </cell>
          <cell r="D76">
            <v>4.8891818243725238</v>
          </cell>
        </row>
        <row r="77">
          <cell r="B77">
            <v>42809</v>
          </cell>
          <cell r="D77">
            <v>4.6066650940281368</v>
          </cell>
        </row>
        <row r="78">
          <cell r="B78">
            <v>42810</v>
          </cell>
          <cell r="D78">
            <v>5.4241249107882084</v>
          </cell>
        </row>
        <row r="79">
          <cell r="B79">
            <v>42811</v>
          </cell>
          <cell r="D79">
            <v>4.150651770900641</v>
          </cell>
        </row>
        <row r="80">
          <cell r="B80">
            <v>42812</v>
          </cell>
          <cell r="D80">
            <v>3.7003728870713681</v>
          </cell>
        </row>
        <row r="81">
          <cell r="B81">
            <v>42813</v>
          </cell>
          <cell r="D81">
            <v>3.7886170643500492</v>
          </cell>
        </row>
        <row r="82">
          <cell r="B82">
            <v>42814</v>
          </cell>
          <cell r="D82">
            <v>3.485662124768254</v>
          </cell>
        </row>
        <row r="83">
          <cell r="B83">
            <v>42815</v>
          </cell>
          <cell r="D83">
            <v>4.6578338921793652</v>
          </cell>
        </row>
        <row r="84">
          <cell r="B84">
            <v>42816</v>
          </cell>
          <cell r="D84">
            <v>3.2560921952788586</v>
          </cell>
        </row>
        <row r="85">
          <cell r="B85">
            <v>42817</v>
          </cell>
          <cell r="D85">
            <v>5.4765944431248146</v>
          </cell>
        </row>
        <row r="86">
          <cell r="B86">
            <v>42818</v>
          </cell>
          <cell r="D86">
            <v>4.8316535345230402</v>
          </cell>
        </row>
        <row r="87">
          <cell r="B87">
            <v>42819</v>
          </cell>
          <cell r="D87">
            <v>5.9407239541574253</v>
          </cell>
        </row>
        <row r="88">
          <cell r="B88">
            <v>42820</v>
          </cell>
          <cell r="D88">
            <v>3.8147079980033722</v>
          </cell>
        </row>
        <row r="89">
          <cell r="B89">
            <v>42821</v>
          </cell>
          <cell r="D89">
            <v>6.4373412721604559</v>
          </cell>
        </row>
        <row r="90">
          <cell r="B90">
            <v>42822</v>
          </cell>
          <cell r="D90">
            <v>6.0795939838712645</v>
          </cell>
        </row>
        <row r="91">
          <cell r="B91">
            <v>42823</v>
          </cell>
          <cell r="D91">
            <v>4.9981142723016641</v>
          </cell>
        </row>
        <row r="92">
          <cell r="B92">
            <v>42824</v>
          </cell>
          <cell r="D92">
            <v>5.0252491515965927</v>
          </cell>
        </row>
        <row r="93">
          <cell r="B93">
            <v>42825</v>
          </cell>
          <cell r="D93">
            <v>6.1199943699656369</v>
          </cell>
        </row>
        <row r="94">
          <cell r="B94">
            <v>42826</v>
          </cell>
          <cell r="D94">
            <v>5.1508398818837264</v>
          </cell>
        </row>
        <row r="95">
          <cell r="B95">
            <v>42827</v>
          </cell>
          <cell r="D95">
            <v>7.6102620129272482</v>
          </cell>
        </row>
        <row r="96">
          <cell r="B96">
            <v>42828</v>
          </cell>
          <cell r="D96">
            <v>1</v>
          </cell>
        </row>
        <row r="97">
          <cell r="B97">
            <v>42829</v>
          </cell>
          <cell r="D97">
            <v>5.2511289768402083</v>
          </cell>
        </row>
        <row r="98">
          <cell r="B98">
            <v>42830</v>
          </cell>
          <cell r="D98">
            <v>6.3790183023734039</v>
          </cell>
        </row>
        <row r="99">
          <cell r="B99">
            <v>42831</v>
          </cell>
          <cell r="D99">
            <v>4.2026532481469641</v>
          </cell>
        </row>
        <row r="100">
          <cell r="B100">
            <v>42832</v>
          </cell>
          <cell r="D100">
            <v>4.6923693408279483</v>
          </cell>
        </row>
        <row r="101">
          <cell r="B101">
            <v>42833</v>
          </cell>
          <cell r="D101">
            <v>4.473308138486269</v>
          </cell>
        </row>
        <row r="102">
          <cell r="B102">
            <v>42834</v>
          </cell>
          <cell r="D102">
            <v>3.7482520950883633</v>
          </cell>
        </row>
        <row r="103">
          <cell r="B103">
            <v>42835</v>
          </cell>
          <cell r="D103">
            <v>3.8455656312591389</v>
          </cell>
        </row>
        <row r="104">
          <cell r="B104">
            <v>42836</v>
          </cell>
          <cell r="D104">
            <v>4.0508857642789806</v>
          </cell>
        </row>
        <row r="105">
          <cell r="B105">
            <v>42837</v>
          </cell>
          <cell r="D105">
            <v>4.2301521343944914</v>
          </cell>
        </row>
        <row r="106">
          <cell r="B106">
            <v>42838</v>
          </cell>
          <cell r="D106">
            <v>5.4651872203315079</v>
          </cell>
        </row>
        <row r="107">
          <cell r="B107">
            <v>42839</v>
          </cell>
          <cell r="D107">
            <v>5.6386824539347451</v>
          </cell>
        </row>
        <row r="108">
          <cell r="B108">
            <v>42840</v>
          </cell>
          <cell r="D108">
            <v>5.5270298091805321</v>
          </cell>
        </row>
        <row r="109">
          <cell r="B109">
            <v>42841</v>
          </cell>
          <cell r="D109">
            <v>3.6180601248783515</v>
          </cell>
        </row>
        <row r="110">
          <cell r="B110">
            <v>42842</v>
          </cell>
          <cell r="D110">
            <v>6.8749189841823224</v>
          </cell>
        </row>
        <row r="111">
          <cell r="B111">
            <v>42843</v>
          </cell>
          <cell r="D111">
            <v>6.9088703301490684</v>
          </cell>
        </row>
        <row r="112">
          <cell r="B112">
            <v>42844</v>
          </cell>
          <cell r="D112">
            <v>5.887409834989108</v>
          </cell>
        </row>
        <row r="113">
          <cell r="B113">
            <v>42845</v>
          </cell>
          <cell r="D113">
            <v>4.8165753835717684</v>
          </cell>
        </row>
        <row r="114">
          <cell r="B114">
            <v>42846</v>
          </cell>
          <cell r="D114">
            <v>4.7768560821764545</v>
          </cell>
        </row>
        <row r="115">
          <cell r="B115">
            <v>42847</v>
          </cell>
          <cell r="D115">
            <v>5.703786550166936</v>
          </cell>
        </row>
        <row r="116">
          <cell r="B116">
            <v>42848</v>
          </cell>
          <cell r="D116">
            <v>7.0022125094691114</v>
          </cell>
        </row>
        <row r="117">
          <cell r="B117">
            <v>42849</v>
          </cell>
          <cell r="D117">
            <v>5.7708130542604454</v>
          </cell>
        </row>
        <row r="118">
          <cell r="B118">
            <v>42850</v>
          </cell>
          <cell r="D118">
            <v>3.3165317404584127</v>
          </cell>
        </row>
        <row r="119">
          <cell r="B119">
            <v>42851</v>
          </cell>
          <cell r="D119">
            <v>4.8660924112752895</v>
          </cell>
        </row>
        <row r="120">
          <cell r="B120">
            <v>42852</v>
          </cell>
          <cell r="D120">
            <v>4.8082913539915637</v>
          </cell>
        </row>
        <row r="121">
          <cell r="B121">
            <v>42853</v>
          </cell>
          <cell r="D121">
            <v>3.8568064055046896</v>
          </cell>
        </row>
        <row r="122">
          <cell r="B122">
            <v>42854</v>
          </cell>
          <cell r="D122">
            <v>4.3191711395162091</v>
          </cell>
        </row>
        <row r="123">
          <cell r="B123">
            <v>42855</v>
          </cell>
          <cell r="D123">
            <v>7.2115449668894849</v>
          </cell>
        </row>
        <row r="124">
          <cell r="B124">
            <v>42856</v>
          </cell>
          <cell r="D124">
            <v>7.5299726681509336</v>
          </cell>
        </row>
        <row r="125">
          <cell r="B125">
            <v>42857</v>
          </cell>
          <cell r="D125">
            <v>3.893396941413001</v>
          </cell>
        </row>
        <row r="126">
          <cell r="B126">
            <v>42858</v>
          </cell>
          <cell r="D126">
            <v>4.0885341354516438</v>
          </cell>
        </row>
        <row r="127">
          <cell r="B127">
            <v>42859</v>
          </cell>
          <cell r="D127">
            <v>6.3694046138884408</v>
          </cell>
        </row>
        <row r="128">
          <cell r="B128">
            <v>42860</v>
          </cell>
          <cell r="D128">
            <v>3.655945577309025</v>
          </cell>
        </row>
        <row r="129">
          <cell r="B129">
            <v>42861</v>
          </cell>
          <cell r="D129">
            <v>1.9231262843771604</v>
          </cell>
        </row>
        <row r="130">
          <cell r="B130">
            <v>42862</v>
          </cell>
          <cell r="D130">
            <v>3.3130933889222645</v>
          </cell>
        </row>
        <row r="131">
          <cell r="B131">
            <v>42863</v>
          </cell>
          <cell r="D131">
            <v>5.2246941115922487</v>
          </cell>
        </row>
        <row r="132">
          <cell r="B132">
            <v>42864</v>
          </cell>
          <cell r="D132">
            <v>3.8170404768152308</v>
          </cell>
        </row>
        <row r="133">
          <cell r="B133">
            <v>42865</v>
          </cell>
          <cell r="D133">
            <v>4.2239894512351697</v>
          </cell>
        </row>
        <row r="134">
          <cell r="B134">
            <v>42866</v>
          </cell>
          <cell r="D134">
            <v>3.8808566053949267</v>
          </cell>
        </row>
        <row r="135">
          <cell r="B135">
            <v>42867</v>
          </cell>
          <cell r="D135">
            <v>4.7624467548346114</v>
          </cell>
        </row>
        <row r="136">
          <cell r="B136">
            <v>42868</v>
          </cell>
          <cell r="D136">
            <v>4.8891064696042488</v>
          </cell>
        </row>
        <row r="137">
          <cell r="B137">
            <v>42869</v>
          </cell>
          <cell r="D137">
            <v>5.1705293085639088</v>
          </cell>
        </row>
        <row r="138">
          <cell r="B138">
            <v>42870</v>
          </cell>
          <cell r="D138">
            <v>4.0304758005908559</v>
          </cell>
        </row>
        <row r="139">
          <cell r="B139">
            <v>42871</v>
          </cell>
          <cell r="D139">
            <v>6.4758770806295285</v>
          </cell>
        </row>
        <row r="140">
          <cell r="B140">
            <v>42872</v>
          </cell>
          <cell r="D140">
            <v>4.7994451084406622</v>
          </cell>
        </row>
        <row r="141">
          <cell r="B141">
            <v>42873</v>
          </cell>
          <cell r="D141">
            <v>8.667983952919398</v>
          </cell>
        </row>
        <row r="142">
          <cell r="B142">
            <v>42874</v>
          </cell>
          <cell r="D142">
            <v>3.3367570900228807</v>
          </cell>
        </row>
        <row r="143">
          <cell r="B143">
            <v>42875</v>
          </cell>
          <cell r="D143">
            <v>4.3171221079987037</v>
          </cell>
        </row>
        <row r="144">
          <cell r="B144">
            <v>42876</v>
          </cell>
          <cell r="D144">
            <v>6.2689209110145558</v>
          </cell>
        </row>
        <row r="145">
          <cell r="B145">
            <v>42877</v>
          </cell>
          <cell r="D145">
            <v>4.8292212158639369</v>
          </cell>
        </row>
        <row r="146">
          <cell r="B146">
            <v>42878</v>
          </cell>
          <cell r="D146">
            <v>6.2809898399932784</v>
          </cell>
        </row>
        <row r="147">
          <cell r="B147">
            <v>42879</v>
          </cell>
          <cell r="D147">
            <v>6.3855780760083576</v>
          </cell>
        </row>
        <row r="148">
          <cell r="B148">
            <v>42880</v>
          </cell>
          <cell r="D148">
            <v>2.7420984326599487</v>
          </cell>
        </row>
        <row r="149">
          <cell r="B149">
            <v>42881</v>
          </cell>
          <cell r="D149">
            <v>6.18088262341454</v>
          </cell>
        </row>
        <row r="150">
          <cell r="B150">
            <v>42882</v>
          </cell>
          <cell r="D150">
            <v>5.2597518817996463</v>
          </cell>
        </row>
        <row r="151">
          <cell r="B151">
            <v>42883</v>
          </cell>
          <cell r="D151">
            <v>7.9376974573707999</v>
          </cell>
        </row>
        <row r="152">
          <cell r="B152">
            <v>42884</v>
          </cell>
          <cell r="D152">
            <v>4.5242955611831981</v>
          </cell>
        </row>
        <row r="153">
          <cell r="B153">
            <v>42885</v>
          </cell>
          <cell r="D153">
            <v>5.8221425864465912</v>
          </cell>
        </row>
        <row r="154">
          <cell r="B154">
            <v>42886</v>
          </cell>
          <cell r="D154">
            <v>5.1290950032994251</v>
          </cell>
        </row>
        <row r="155">
          <cell r="B155">
            <v>42887</v>
          </cell>
          <cell r="D155">
            <v>5.0693222350860809</v>
          </cell>
        </row>
        <row r="156">
          <cell r="B156">
            <v>42888</v>
          </cell>
          <cell r="D156">
            <v>2.8654245248356416</v>
          </cell>
        </row>
        <row r="157">
          <cell r="B157">
            <v>42889</v>
          </cell>
          <cell r="D157">
            <v>7.8257640702963958</v>
          </cell>
        </row>
        <row r="158">
          <cell r="B158">
            <v>42890</v>
          </cell>
          <cell r="D158">
            <v>5.5376326775325753</v>
          </cell>
        </row>
        <row r="159">
          <cell r="B159">
            <v>42891</v>
          </cell>
          <cell r="D159">
            <v>5.3469428724962889</v>
          </cell>
        </row>
        <row r="160">
          <cell r="B160">
            <v>42892</v>
          </cell>
          <cell r="D160">
            <v>7.183505131178495</v>
          </cell>
        </row>
        <row r="161">
          <cell r="B161">
            <v>42893</v>
          </cell>
          <cell r="D161">
            <v>9.2200000000000006</v>
          </cell>
        </row>
        <row r="162">
          <cell r="B162">
            <v>42894</v>
          </cell>
          <cell r="D162">
            <v>6.07110187223034</v>
          </cell>
        </row>
        <row r="163">
          <cell r="B163">
            <v>42895</v>
          </cell>
          <cell r="D163">
            <v>2.1933994312809055</v>
          </cell>
        </row>
        <row r="164">
          <cell r="B164">
            <v>42896</v>
          </cell>
          <cell r="D164">
            <v>5.5082392833919176</v>
          </cell>
        </row>
        <row r="165">
          <cell r="B165">
            <v>42897</v>
          </cell>
          <cell r="D165">
            <v>3.9182355912508382</v>
          </cell>
        </row>
        <row r="166">
          <cell r="B166">
            <v>42898</v>
          </cell>
          <cell r="D166">
            <v>5.7105145768689809</v>
          </cell>
        </row>
        <row r="167">
          <cell r="B167">
            <v>42899</v>
          </cell>
          <cell r="D167">
            <v>5.3299207437965954</v>
          </cell>
        </row>
        <row r="168">
          <cell r="B168">
            <v>42900</v>
          </cell>
          <cell r="D168">
            <v>3.7398896623048934</v>
          </cell>
        </row>
        <row r="169">
          <cell r="B169">
            <v>42901</v>
          </cell>
          <cell r="D169">
            <v>4.6845989774863543</v>
          </cell>
        </row>
        <row r="170">
          <cell r="B170">
            <v>42902</v>
          </cell>
          <cell r="D170">
            <v>4.6686795063972024</v>
          </cell>
        </row>
        <row r="171">
          <cell r="B171">
            <v>42903</v>
          </cell>
          <cell r="D171">
            <v>2.5338326249418364</v>
          </cell>
        </row>
        <row r="172">
          <cell r="B172">
            <v>42904</v>
          </cell>
          <cell r="D172">
            <v>3.5801673936192668</v>
          </cell>
        </row>
        <row r="173">
          <cell r="B173">
            <v>42905</v>
          </cell>
          <cell r="D173">
            <v>5.2643587543526866</v>
          </cell>
        </row>
        <row r="174">
          <cell r="B174">
            <v>42906</v>
          </cell>
          <cell r="D174">
            <v>4.2885636296566165</v>
          </cell>
        </row>
        <row r="175">
          <cell r="B175">
            <v>42907</v>
          </cell>
          <cell r="D175">
            <v>7.2175294519359854</v>
          </cell>
        </row>
        <row r="176">
          <cell r="B176">
            <v>42908</v>
          </cell>
          <cell r="D176">
            <v>5.9185218128281365</v>
          </cell>
        </row>
        <row r="177">
          <cell r="B177">
            <v>42909</v>
          </cell>
          <cell r="D177">
            <v>4.6274594974403129</v>
          </cell>
        </row>
        <row r="178">
          <cell r="B178">
            <v>42910</v>
          </cell>
          <cell r="D178">
            <v>3.66355712164414</v>
          </cell>
        </row>
        <row r="179">
          <cell r="B179">
            <v>42911</v>
          </cell>
          <cell r="D179">
            <v>4.7344939141586764</v>
          </cell>
        </row>
        <row r="180">
          <cell r="B180">
            <v>42912</v>
          </cell>
          <cell r="D180">
            <v>8.74</v>
          </cell>
        </row>
        <row r="181">
          <cell r="B181">
            <v>42913</v>
          </cell>
          <cell r="D181">
            <v>4.3279169194375671</v>
          </cell>
        </row>
        <row r="182">
          <cell r="B182">
            <v>42914</v>
          </cell>
          <cell r="D182">
            <v>2.4520811114736536</v>
          </cell>
        </row>
        <row r="183">
          <cell r="B183">
            <v>42915</v>
          </cell>
          <cell r="D183">
            <v>4.3070622529275493</v>
          </cell>
        </row>
        <row r="184">
          <cell r="B184">
            <v>42916</v>
          </cell>
          <cell r="D184">
            <v>4.6998604582339869</v>
          </cell>
        </row>
        <row r="185">
          <cell r="B185">
            <v>42917</v>
          </cell>
          <cell r="D185">
            <v>2.7881828293231949</v>
          </cell>
        </row>
        <row r="186">
          <cell r="B186">
            <v>42918</v>
          </cell>
          <cell r="D186">
            <v>4.9017567048412722</v>
          </cell>
        </row>
        <row r="187">
          <cell r="B187">
            <v>42919</v>
          </cell>
          <cell r="D187">
            <v>5.4404565660399786</v>
          </cell>
        </row>
        <row r="188">
          <cell r="B188">
            <v>42920</v>
          </cell>
          <cell r="D188">
            <v>6.3373083375539823</v>
          </cell>
        </row>
        <row r="189">
          <cell r="B189">
            <v>42921</v>
          </cell>
          <cell r="D189">
            <v>6.4810572860186504</v>
          </cell>
        </row>
        <row r="190">
          <cell r="B190">
            <v>42922</v>
          </cell>
          <cell r="D190">
            <v>4.9480988428896815</v>
          </cell>
        </row>
        <row r="191">
          <cell r="B191">
            <v>42923</v>
          </cell>
          <cell r="D191">
            <v>4.0805476114598767</v>
          </cell>
        </row>
        <row r="192">
          <cell r="B192">
            <v>42924</v>
          </cell>
          <cell r="D192">
            <v>7.0123250560448112</v>
          </cell>
        </row>
        <row r="193">
          <cell r="B193">
            <v>42925</v>
          </cell>
          <cell r="D193">
            <v>5.8141263868385984</v>
          </cell>
        </row>
        <row r="194">
          <cell r="B194">
            <v>42926</v>
          </cell>
          <cell r="D194">
            <v>5.8977292085232049</v>
          </cell>
        </row>
        <row r="195">
          <cell r="B195">
            <v>42927</v>
          </cell>
          <cell r="D195">
            <v>4.2625760806968866</v>
          </cell>
        </row>
        <row r="196">
          <cell r="B196">
            <v>42928</v>
          </cell>
          <cell r="D196">
            <v>4.3819276976551835</v>
          </cell>
        </row>
        <row r="197">
          <cell r="B197">
            <v>42929</v>
          </cell>
          <cell r="D197">
            <v>5.7528571321080761</v>
          </cell>
        </row>
        <row r="198">
          <cell r="B198">
            <v>42930</v>
          </cell>
          <cell r="D198">
            <v>3.5801126888239714</v>
          </cell>
        </row>
        <row r="199">
          <cell r="B199">
            <v>42931</v>
          </cell>
          <cell r="D199">
            <v>4.2561135979109483</v>
          </cell>
        </row>
        <row r="200">
          <cell r="B200">
            <v>42932</v>
          </cell>
          <cell r="D200">
            <v>5.2236444602395213</v>
          </cell>
        </row>
        <row r="201">
          <cell r="B201">
            <v>42933</v>
          </cell>
          <cell r="D201">
            <v>5.9834844438608794</v>
          </cell>
        </row>
        <row r="202">
          <cell r="B202">
            <v>42934</v>
          </cell>
          <cell r="D202">
            <v>3.0833638930359029</v>
          </cell>
        </row>
        <row r="203">
          <cell r="B203">
            <v>42935</v>
          </cell>
          <cell r="D203">
            <v>6.1147692852338889</v>
          </cell>
        </row>
        <row r="204">
          <cell r="B204">
            <v>42936</v>
          </cell>
          <cell r="D204">
            <v>4.9213637240164783</v>
          </cell>
        </row>
        <row r="205">
          <cell r="B205">
            <v>42937</v>
          </cell>
          <cell r="D205">
            <v>5.0650000781448368</v>
          </cell>
        </row>
        <row r="206">
          <cell r="B206">
            <v>42938</v>
          </cell>
          <cell r="D206">
            <v>6.009562610720578</v>
          </cell>
        </row>
        <row r="207">
          <cell r="B207">
            <v>42939</v>
          </cell>
          <cell r="D207">
            <v>4.6089611801431616</v>
          </cell>
        </row>
        <row r="208">
          <cell r="B208">
            <v>42940</v>
          </cell>
          <cell r="D208">
            <v>3.4224918477370836</v>
          </cell>
        </row>
        <row r="209">
          <cell r="B209">
            <v>42941</v>
          </cell>
          <cell r="D209">
            <v>4.8676793804721559</v>
          </cell>
        </row>
        <row r="210">
          <cell r="B210">
            <v>42942</v>
          </cell>
          <cell r="D210">
            <v>4.5639161655428193</v>
          </cell>
        </row>
        <row r="211">
          <cell r="B211">
            <v>42943</v>
          </cell>
          <cell r="D211">
            <v>1.008645079063293</v>
          </cell>
        </row>
        <row r="212">
          <cell r="B212">
            <v>42944</v>
          </cell>
          <cell r="D212">
            <v>6.7188863896651467</v>
          </cell>
        </row>
        <row r="213">
          <cell r="B213">
            <v>42945</v>
          </cell>
          <cell r="D213">
            <v>5.1303093394048034</v>
          </cell>
        </row>
        <row r="214">
          <cell r="B214">
            <v>42946</v>
          </cell>
          <cell r="D214">
            <v>5.260812645409664</v>
          </cell>
        </row>
        <row r="215">
          <cell r="B215">
            <v>42947</v>
          </cell>
          <cell r="D215">
            <v>7.162117201200533</v>
          </cell>
        </row>
        <row r="216">
          <cell r="B216">
            <v>42948</v>
          </cell>
          <cell r="D216">
            <v>4.6635217182815847</v>
          </cell>
        </row>
        <row r="217">
          <cell r="B217">
            <v>42949</v>
          </cell>
          <cell r="D217">
            <v>5.1818367237131238</v>
          </cell>
        </row>
        <row r="218">
          <cell r="B218">
            <v>42950</v>
          </cell>
          <cell r="D218">
            <v>4.7217117042898451</v>
          </cell>
        </row>
        <row r="219">
          <cell r="B219">
            <v>42951</v>
          </cell>
          <cell r="D219">
            <v>9.43</v>
          </cell>
        </row>
        <row r="220">
          <cell r="B220">
            <v>42952</v>
          </cell>
          <cell r="D220">
            <v>5.010567862503212</v>
          </cell>
        </row>
        <row r="221">
          <cell r="B221">
            <v>42953</v>
          </cell>
          <cell r="D221">
            <v>3.0363310773100256</v>
          </cell>
        </row>
        <row r="222">
          <cell r="B222">
            <v>42954</v>
          </cell>
          <cell r="D222">
            <v>5.4188030390474928</v>
          </cell>
        </row>
        <row r="223">
          <cell r="B223">
            <v>42955</v>
          </cell>
          <cell r="D223">
            <v>6.6419963509880464</v>
          </cell>
        </row>
        <row r="224">
          <cell r="B224">
            <v>42956</v>
          </cell>
          <cell r="D224">
            <v>4.7676706335910612</v>
          </cell>
        </row>
        <row r="225">
          <cell r="B225">
            <v>42957</v>
          </cell>
          <cell r="D225">
            <v>4.5685075445350831</v>
          </cell>
        </row>
        <row r="226">
          <cell r="B226">
            <v>42958</v>
          </cell>
          <cell r="D226">
            <v>5.3014544201189926</v>
          </cell>
        </row>
        <row r="227">
          <cell r="B227">
            <v>42959</v>
          </cell>
          <cell r="D227">
            <v>4.6232483602392094</v>
          </cell>
        </row>
        <row r="228">
          <cell r="B228">
            <v>42960</v>
          </cell>
          <cell r="D228">
            <v>5.2586507786013437</v>
          </cell>
        </row>
        <row r="229">
          <cell r="B229">
            <v>42961</v>
          </cell>
          <cell r="D229">
            <v>4.4644122447524488</v>
          </cell>
        </row>
        <row r="230">
          <cell r="B230">
            <v>42962</v>
          </cell>
          <cell r="D230">
            <v>4.6747456287353666</v>
          </cell>
        </row>
        <row r="231">
          <cell r="B231">
            <v>42963</v>
          </cell>
          <cell r="D231">
            <v>4.7905623546282694</v>
          </cell>
        </row>
        <row r="232">
          <cell r="B232">
            <v>42964</v>
          </cell>
          <cell r="D232">
            <v>4.5560930490155043</v>
          </cell>
        </row>
        <row r="233">
          <cell r="B233">
            <v>42965</v>
          </cell>
          <cell r="D233">
            <v>4.4058659384503303</v>
          </cell>
        </row>
        <row r="234">
          <cell r="B234">
            <v>42966</v>
          </cell>
          <cell r="D234">
            <v>5.6733370458097827</v>
          </cell>
        </row>
        <row r="235">
          <cell r="B235">
            <v>42967</v>
          </cell>
          <cell r="D235">
            <v>5.5296528573289425</v>
          </cell>
        </row>
        <row r="236">
          <cell r="B236">
            <v>42968</v>
          </cell>
          <cell r="D236">
            <v>6.3377608573345983</v>
          </cell>
        </row>
        <row r="237">
          <cell r="B237">
            <v>42969</v>
          </cell>
          <cell r="D237">
            <v>6.3143315328789438</v>
          </cell>
        </row>
        <row r="238">
          <cell r="B238">
            <v>42970</v>
          </cell>
          <cell r="D238">
            <v>3.7091745761878707</v>
          </cell>
        </row>
        <row r="239">
          <cell r="B239">
            <v>42971</v>
          </cell>
          <cell r="D239">
            <v>6.8358329961125772</v>
          </cell>
        </row>
        <row r="240">
          <cell r="B240">
            <v>42972</v>
          </cell>
          <cell r="D240">
            <v>6.7809087774530354</v>
          </cell>
        </row>
        <row r="241">
          <cell r="B241">
            <v>42973</v>
          </cell>
          <cell r="D241">
            <v>6.3277937227243619</v>
          </cell>
        </row>
        <row r="242">
          <cell r="B242">
            <v>42974</v>
          </cell>
          <cell r="D242">
            <v>6.9987916873296907</v>
          </cell>
        </row>
        <row r="243">
          <cell r="B243">
            <v>42975</v>
          </cell>
          <cell r="D243">
            <v>5.8087560674359393</v>
          </cell>
        </row>
        <row r="244">
          <cell r="B244">
            <v>42976</v>
          </cell>
          <cell r="D244">
            <v>7.6805920831986443</v>
          </cell>
        </row>
        <row r="245">
          <cell r="B245">
            <v>42977</v>
          </cell>
          <cell r="D245">
            <v>5.036573203453492</v>
          </cell>
        </row>
        <row r="246">
          <cell r="B246">
            <v>42978</v>
          </cell>
          <cell r="D246">
            <v>5.5502330681662206</v>
          </cell>
        </row>
        <row r="247">
          <cell r="B247">
            <v>42979</v>
          </cell>
          <cell r="D247">
            <v>3.5970042062785494</v>
          </cell>
        </row>
        <row r="248">
          <cell r="B248">
            <v>42980</v>
          </cell>
          <cell r="D248">
            <v>3.5101771888130688</v>
          </cell>
        </row>
        <row r="249">
          <cell r="B249">
            <v>42981</v>
          </cell>
          <cell r="D249">
            <v>5.0970940852109141</v>
          </cell>
        </row>
        <row r="250">
          <cell r="B250">
            <v>42982</v>
          </cell>
          <cell r="D250">
            <v>4.0717729002266498</v>
          </cell>
        </row>
        <row r="251">
          <cell r="B251">
            <v>42983</v>
          </cell>
          <cell r="D251">
            <v>7.4562560984097157</v>
          </cell>
        </row>
        <row r="252">
          <cell r="B252">
            <v>42984</v>
          </cell>
          <cell r="D252">
            <v>4.1739764160505022</v>
          </cell>
        </row>
        <row r="253">
          <cell r="B253">
            <v>42985</v>
          </cell>
          <cell r="D253">
            <v>6.4939365429184575</v>
          </cell>
        </row>
        <row r="254">
          <cell r="B254">
            <v>42986</v>
          </cell>
          <cell r="D254">
            <v>4.8995703344484305</v>
          </cell>
        </row>
        <row r="255">
          <cell r="B255">
            <v>42987</v>
          </cell>
          <cell r="D255">
            <v>4.5210089247445229</v>
          </cell>
        </row>
        <row r="256">
          <cell r="B256">
            <v>42988</v>
          </cell>
          <cell r="D256">
            <v>4.7833090156600928</v>
          </cell>
        </row>
        <row r="257">
          <cell r="B257">
            <v>42989</v>
          </cell>
          <cell r="D257">
            <v>4.9271818500624374</v>
          </cell>
        </row>
        <row r="258">
          <cell r="B258">
            <v>42990</v>
          </cell>
          <cell r="D258">
            <v>2.9397991551495997</v>
          </cell>
        </row>
        <row r="259">
          <cell r="B259">
            <v>42991</v>
          </cell>
          <cell r="D259">
            <v>4.5713334040036173</v>
          </cell>
        </row>
        <row r="260">
          <cell r="B260">
            <v>42992</v>
          </cell>
          <cell r="D260">
            <v>1.3651742855118061</v>
          </cell>
        </row>
        <row r="261">
          <cell r="B261">
            <v>42993</v>
          </cell>
          <cell r="D261">
            <v>2.7652245283701218</v>
          </cell>
        </row>
        <row r="262">
          <cell r="B262">
            <v>42994</v>
          </cell>
          <cell r="D262">
            <v>9.5399999999999991</v>
          </cell>
        </row>
        <row r="263">
          <cell r="B263">
            <v>42995</v>
          </cell>
          <cell r="D263">
            <v>5.4430777934789507</v>
          </cell>
        </row>
        <row r="264">
          <cell r="B264">
            <v>42996</v>
          </cell>
          <cell r="D264">
            <v>5.0387267881367688</v>
          </cell>
        </row>
        <row r="265">
          <cell r="B265">
            <v>42997</v>
          </cell>
          <cell r="D265">
            <v>5.3412841060453422</v>
          </cell>
        </row>
        <row r="266">
          <cell r="B266">
            <v>42998</v>
          </cell>
          <cell r="D266">
            <v>6.8103615944639113</v>
          </cell>
        </row>
        <row r="267">
          <cell r="B267">
            <v>42999</v>
          </cell>
          <cell r="D267">
            <v>6.5035934320949789</v>
          </cell>
        </row>
        <row r="268">
          <cell r="B268">
            <v>43000</v>
          </cell>
          <cell r="D268">
            <v>3.6584811736316216</v>
          </cell>
        </row>
        <row r="269">
          <cell r="B269">
            <v>43001</v>
          </cell>
          <cell r="D269">
            <v>4.852838189342088</v>
          </cell>
        </row>
        <row r="270">
          <cell r="B270">
            <v>43002</v>
          </cell>
          <cell r="D270">
            <v>4.6562121727095303</v>
          </cell>
        </row>
        <row r="271">
          <cell r="B271">
            <v>43003</v>
          </cell>
          <cell r="D271">
            <v>2.4322977702557358</v>
          </cell>
        </row>
        <row r="272">
          <cell r="B272">
            <v>43004</v>
          </cell>
          <cell r="D272">
            <v>4.9830129916465644</v>
          </cell>
        </row>
        <row r="273">
          <cell r="B273">
            <v>43005</v>
          </cell>
          <cell r="D273">
            <v>5.4834862563056799</v>
          </cell>
        </row>
        <row r="274">
          <cell r="B274">
            <v>43006</v>
          </cell>
          <cell r="D274">
            <v>6.9950851218400087</v>
          </cell>
        </row>
        <row r="275">
          <cell r="B275">
            <v>43007</v>
          </cell>
          <cell r="D275">
            <v>5.1652321816306372</v>
          </cell>
        </row>
        <row r="276">
          <cell r="B276">
            <v>43008</v>
          </cell>
          <cell r="D276">
            <v>6.3361595554060219</v>
          </cell>
        </row>
        <row r="277">
          <cell r="B277">
            <v>43009</v>
          </cell>
          <cell r="D277">
            <v>5.3948827066848484</v>
          </cell>
        </row>
        <row r="278">
          <cell r="B278">
            <v>43010</v>
          </cell>
          <cell r="D278">
            <v>5.782023617840478</v>
          </cell>
        </row>
        <row r="279">
          <cell r="B279">
            <v>43011</v>
          </cell>
          <cell r="D279">
            <v>5.0661357613021032</v>
          </cell>
        </row>
        <row r="280">
          <cell r="B280">
            <v>43012</v>
          </cell>
          <cell r="D280">
            <v>6.1930351285337988</v>
          </cell>
        </row>
        <row r="281">
          <cell r="B281">
            <v>43013</v>
          </cell>
          <cell r="D281">
            <v>7.2812513093702442</v>
          </cell>
        </row>
        <row r="282">
          <cell r="B282">
            <v>43014</v>
          </cell>
          <cell r="D282">
            <v>5.6283736339276196</v>
          </cell>
        </row>
        <row r="283">
          <cell r="B283">
            <v>43015</v>
          </cell>
          <cell r="D283">
            <v>5.5408523518397548</v>
          </cell>
        </row>
        <row r="284">
          <cell r="B284">
            <v>43016</v>
          </cell>
          <cell r="D284">
            <v>3.1161135370363566</v>
          </cell>
        </row>
        <row r="285">
          <cell r="B285">
            <v>43017</v>
          </cell>
          <cell r="D285">
            <v>2.0503331623556971</v>
          </cell>
        </row>
        <row r="286">
          <cell r="B286">
            <v>43018</v>
          </cell>
          <cell r="D286">
            <v>3.0697324178061214</v>
          </cell>
        </row>
        <row r="287">
          <cell r="B287">
            <v>43019</v>
          </cell>
          <cell r="D287">
            <v>3.9898291730137276</v>
          </cell>
        </row>
        <row r="288">
          <cell r="B288">
            <v>43020</v>
          </cell>
          <cell r="D288">
            <v>4.5661319727527383</v>
          </cell>
        </row>
        <row r="289">
          <cell r="B289">
            <v>43021</v>
          </cell>
          <cell r="D289">
            <v>7.4291598254645574</v>
          </cell>
        </row>
        <row r="290">
          <cell r="B290">
            <v>43022</v>
          </cell>
          <cell r="D290">
            <v>4.6380136735110806</v>
          </cell>
        </row>
        <row r="291">
          <cell r="B291">
            <v>43023</v>
          </cell>
          <cell r="D291">
            <v>4.4738687898601306</v>
          </cell>
        </row>
        <row r="292">
          <cell r="B292">
            <v>43024</v>
          </cell>
          <cell r="D292">
            <v>6.0262280983453582</v>
          </cell>
        </row>
        <row r="293">
          <cell r="B293">
            <v>43025</v>
          </cell>
          <cell r="D293">
            <v>2.6352905856128928</v>
          </cell>
        </row>
        <row r="294">
          <cell r="B294">
            <v>43026</v>
          </cell>
          <cell r="D294">
            <v>5.5312964853510529</v>
          </cell>
        </row>
        <row r="295">
          <cell r="B295">
            <v>43027</v>
          </cell>
          <cell r="D295">
            <v>4.5996531387870192</v>
          </cell>
        </row>
        <row r="296">
          <cell r="B296">
            <v>43028</v>
          </cell>
          <cell r="D296">
            <v>5.4233081142134232</v>
          </cell>
        </row>
        <row r="297">
          <cell r="B297">
            <v>43029</v>
          </cell>
          <cell r="D297">
            <v>3.7829034322973745</v>
          </cell>
        </row>
        <row r="298">
          <cell r="B298">
            <v>43030</v>
          </cell>
          <cell r="D298">
            <v>4.7246981138823214</v>
          </cell>
        </row>
        <row r="299">
          <cell r="B299">
            <v>43031</v>
          </cell>
          <cell r="D299">
            <v>5.4045416096582324</v>
          </cell>
        </row>
        <row r="300">
          <cell r="B300">
            <v>43032</v>
          </cell>
          <cell r="D300">
            <v>4.5678866715911246</v>
          </cell>
        </row>
        <row r="301">
          <cell r="B301">
            <v>43033</v>
          </cell>
          <cell r="D301">
            <v>6.3075357583709222</v>
          </cell>
        </row>
        <row r="302">
          <cell r="B302">
            <v>43034</v>
          </cell>
          <cell r="D302">
            <v>6.6427810755784016</v>
          </cell>
        </row>
        <row r="303">
          <cell r="B303">
            <v>43035</v>
          </cell>
          <cell r="D303">
            <v>6.0649529000943563</v>
          </cell>
        </row>
        <row r="304">
          <cell r="B304">
            <v>43036</v>
          </cell>
          <cell r="D304">
            <v>5.0639864246314588</v>
          </cell>
        </row>
        <row r="305">
          <cell r="B305">
            <v>43037</v>
          </cell>
          <cell r="D305">
            <v>5.811920875968088</v>
          </cell>
        </row>
        <row r="306">
          <cell r="B306">
            <v>43038</v>
          </cell>
          <cell r="D306">
            <v>5.8387550327474562</v>
          </cell>
        </row>
        <row r="307">
          <cell r="B307">
            <v>43039</v>
          </cell>
          <cell r="D307">
            <v>4.3909193800884445</v>
          </cell>
        </row>
        <row r="308">
          <cell r="B308">
            <v>43040</v>
          </cell>
          <cell r="D308">
            <v>5.2486755840395372</v>
          </cell>
        </row>
        <row r="309">
          <cell r="B309">
            <v>43041</v>
          </cell>
          <cell r="D309">
            <v>5.0883486072006594</v>
          </cell>
        </row>
        <row r="310">
          <cell r="B310">
            <v>43042</v>
          </cell>
          <cell r="D310">
            <v>5.4525533764540786</v>
          </cell>
        </row>
        <row r="311">
          <cell r="B311">
            <v>43043</v>
          </cell>
          <cell r="D311">
            <v>9.1084593018241691</v>
          </cell>
        </row>
        <row r="312">
          <cell r="B312">
            <v>43044</v>
          </cell>
          <cell r="D312">
            <v>6.4939097216501267</v>
          </cell>
        </row>
        <row r="313">
          <cell r="B313">
            <v>43045</v>
          </cell>
          <cell r="D313">
            <v>5.6281885383671373</v>
          </cell>
        </row>
        <row r="314">
          <cell r="B314">
            <v>43046</v>
          </cell>
          <cell r="D314">
            <v>5.8773490458337871</v>
          </cell>
        </row>
        <row r="315">
          <cell r="B315">
            <v>43047</v>
          </cell>
          <cell r="D315">
            <v>5.496826501991336</v>
          </cell>
        </row>
        <row r="316">
          <cell r="B316">
            <v>43048</v>
          </cell>
          <cell r="D316">
            <v>5.2786006320296615</v>
          </cell>
        </row>
        <row r="317">
          <cell r="B317">
            <v>43049</v>
          </cell>
          <cell r="D317">
            <v>5.7442232552230061</v>
          </cell>
        </row>
        <row r="318">
          <cell r="B318">
            <v>43050</v>
          </cell>
          <cell r="D318">
            <v>4.7098689416731698</v>
          </cell>
        </row>
        <row r="319">
          <cell r="B319">
            <v>43051</v>
          </cell>
          <cell r="D319">
            <v>5.4311345351598668</v>
          </cell>
        </row>
        <row r="320">
          <cell r="B320">
            <v>43052</v>
          </cell>
          <cell r="D320">
            <v>5.9657046412332289</v>
          </cell>
        </row>
        <row r="321">
          <cell r="B321">
            <v>43053</v>
          </cell>
          <cell r="D321">
            <v>4.6298026363709965</v>
          </cell>
        </row>
        <row r="322">
          <cell r="B322">
            <v>43054</v>
          </cell>
          <cell r="D322">
            <v>4.7634384213047394</v>
          </cell>
        </row>
        <row r="323">
          <cell r="B323">
            <v>43055</v>
          </cell>
          <cell r="D323">
            <v>6.8245660790392861</v>
          </cell>
        </row>
        <row r="324">
          <cell r="B324">
            <v>43056</v>
          </cell>
          <cell r="D324">
            <v>6.534329501555467</v>
          </cell>
        </row>
        <row r="325">
          <cell r="B325">
            <v>43057</v>
          </cell>
          <cell r="D325">
            <v>5.9831635167884993</v>
          </cell>
        </row>
        <row r="326">
          <cell r="B326">
            <v>43058</v>
          </cell>
          <cell r="D326">
            <v>3.1346618559576367</v>
          </cell>
        </row>
        <row r="327">
          <cell r="B327">
            <v>43059</v>
          </cell>
          <cell r="D327">
            <v>4.5016125871683599</v>
          </cell>
        </row>
        <row r="328">
          <cell r="B328">
            <v>43060</v>
          </cell>
          <cell r="D328">
            <v>4.4450004517571955</v>
          </cell>
        </row>
        <row r="329">
          <cell r="B329">
            <v>43061</v>
          </cell>
          <cell r="D329">
            <v>4.7726219847790396</v>
          </cell>
        </row>
        <row r="330">
          <cell r="B330">
            <v>43062</v>
          </cell>
          <cell r="D330">
            <v>3.1212447711877784</v>
          </cell>
        </row>
        <row r="331">
          <cell r="B331">
            <v>43063</v>
          </cell>
          <cell r="D331">
            <v>4.7295653202092254</v>
          </cell>
        </row>
        <row r="332">
          <cell r="B332">
            <v>43064</v>
          </cell>
          <cell r="D332">
            <v>4.6792837641017222</v>
          </cell>
        </row>
        <row r="333">
          <cell r="B333">
            <v>43065</v>
          </cell>
          <cell r="D333">
            <v>5.1563627626592243</v>
          </cell>
        </row>
        <row r="334">
          <cell r="B334">
            <v>43066</v>
          </cell>
          <cell r="D334">
            <v>8.14751000830395</v>
          </cell>
        </row>
        <row r="335">
          <cell r="B335">
            <v>43067</v>
          </cell>
          <cell r="D335">
            <v>4.3850655494372024</v>
          </cell>
        </row>
        <row r="336">
          <cell r="B336">
            <v>43068</v>
          </cell>
          <cell r="D336">
            <v>5.1283536397991574</v>
          </cell>
        </row>
        <row r="337">
          <cell r="B337">
            <v>43069</v>
          </cell>
          <cell r="D337">
            <v>7.0570533573133654</v>
          </cell>
        </row>
        <row r="338">
          <cell r="B338">
            <v>43070</v>
          </cell>
          <cell r="D338">
            <v>4.3060364255621497</v>
          </cell>
        </row>
        <row r="339">
          <cell r="B339">
            <v>43071</v>
          </cell>
          <cell r="D339">
            <v>3.9033698341625072</v>
          </cell>
        </row>
        <row r="340">
          <cell r="B340">
            <v>43072</v>
          </cell>
          <cell r="D340">
            <v>5.5465973799346138</v>
          </cell>
        </row>
        <row r="341">
          <cell r="B341">
            <v>43073</v>
          </cell>
          <cell r="D341">
            <v>5.2481830281025896</v>
          </cell>
        </row>
        <row r="342">
          <cell r="B342">
            <v>43074</v>
          </cell>
          <cell r="D342">
            <v>5.4057299611839023</v>
          </cell>
        </row>
        <row r="343">
          <cell r="B343">
            <v>43075</v>
          </cell>
          <cell r="D343">
            <v>6.9704170625496404</v>
          </cell>
        </row>
        <row r="344">
          <cell r="B344">
            <v>43076</v>
          </cell>
          <cell r="D344">
            <v>5.5328550123745917</v>
          </cell>
        </row>
        <row r="345">
          <cell r="B345">
            <v>43077</v>
          </cell>
          <cell r="D345">
            <v>6.8248410474535097</v>
          </cell>
        </row>
        <row r="346">
          <cell r="B346">
            <v>43078</v>
          </cell>
          <cell r="D346">
            <v>4.0197430210132907</v>
          </cell>
        </row>
        <row r="347">
          <cell r="B347">
            <v>43079</v>
          </cell>
          <cell r="D347">
            <v>2.2242498443906449</v>
          </cell>
        </row>
        <row r="348">
          <cell r="B348">
            <v>43080</v>
          </cell>
          <cell r="D348">
            <v>5.4378147720838541</v>
          </cell>
        </row>
        <row r="349">
          <cell r="B349">
            <v>43081</v>
          </cell>
          <cell r="D349">
            <v>5.4874539654519463</v>
          </cell>
        </row>
        <row r="350">
          <cell r="B350">
            <v>43082</v>
          </cell>
          <cell r="D350">
            <v>4.5248488534897877</v>
          </cell>
        </row>
        <row r="351">
          <cell r="B351">
            <v>43083</v>
          </cell>
          <cell r="D351">
            <v>2.9372507067701692</v>
          </cell>
        </row>
        <row r="352">
          <cell r="B352">
            <v>43084</v>
          </cell>
          <cell r="D352">
            <v>6.7436683966508273</v>
          </cell>
        </row>
        <row r="353">
          <cell r="B353">
            <v>43085</v>
          </cell>
          <cell r="D353">
            <v>5.9088498965588743</v>
          </cell>
        </row>
        <row r="354">
          <cell r="B354">
            <v>43086</v>
          </cell>
          <cell r="D354">
            <v>6.2392056842736503</v>
          </cell>
        </row>
        <row r="355">
          <cell r="B355">
            <v>43087</v>
          </cell>
          <cell r="D355">
            <v>4.539311946178195</v>
          </cell>
        </row>
        <row r="356">
          <cell r="B356">
            <v>43088</v>
          </cell>
          <cell r="D356">
            <v>5.146221898605889</v>
          </cell>
        </row>
        <row r="357">
          <cell r="B357">
            <v>43089</v>
          </cell>
          <cell r="D357">
            <v>7.333902137310373</v>
          </cell>
        </row>
        <row r="358">
          <cell r="B358">
            <v>43090</v>
          </cell>
          <cell r="D358">
            <v>5.0159469018504028</v>
          </cell>
        </row>
        <row r="359">
          <cell r="B359">
            <v>43091</v>
          </cell>
          <cell r="D359">
            <v>5.1988272730647287</v>
          </cell>
        </row>
        <row r="360">
          <cell r="B360">
            <v>43092</v>
          </cell>
          <cell r="D360">
            <v>5.9998300662616133</v>
          </cell>
        </row>
        <row r="361">
          <cell r="B361">
            <v>43093</v>
          </cell>
          <cell r="D361">
            <v>3.9491169160507571</v>
          </cell>
        </row>
        <row r="362">
          <cell r="B362">
            <v>43094</v>
          </cell>
          <cell r="D362">
            <v>4.489736849342199</v>
          </cell>
        </row>
        <row r="363">
          <cell r="B363">
            <v>43095</v>
          </cell>
          <cell r="D363">
            <v>8.23</v>
          </cell>
        </row>
        <row r="364">
          <cell r="B364">
            <v>43096</v>
          </cell>
          <cell r="D364">
            <v>6.0300096124037301</v>
          </cell>
        </row>
        <row r="365">
          <cell r="B365">
            <v>43097</v>
          </cell>
          <cell r="D365">
            <v>6.3206772538587526</v>
          </cell>
        </row>
        <row r="366">
          <cell r="B366">
            <v>43098</v>
          </cell>
          <cell r="D366">
            <v>4.4412398525361594</v>
          </cell>
        </row>
        <row r="367">
          <cell r="B367">
            <v>43099</v>
          </cell>
          <cell r="D367">
            <v>4.4628964292957836</v>
          </cell>
        </row>
        <row r="368">
          <cell r="B368">
            <v>43100</v>
          </cell>
          <cell r="D368">
            <v>4.0332534538355347</v>
          </cell>
        </row>
        <row r="369">
          <cell r="B369">
            <v>43101</v>
          </cell>
          <cell r="D369">
            <v>5.4081689234254293</v>
          </cell>
        </row>
        <row r="370">
          <cell r="B370">
            <v>43102</v>
          </cell>
          <cell r="D370">
            <v>5.5913074729364354</v>
          </cell>
        </row>
        <row r="371">
          <cell r="B371">
            <v>43103</v>
          </cell>
          <cell r="D371">
            <v>5.3122102054202776</v>
          </cell>
        </row>
        <row r="372">
          <cell r="B372">
            <v>43104</v>
          </cell>
          <cell r="D372">
            <v>4.9008577486650831</v>
          </cell>
        </row>
        <row r="373">
          <cell r="B373">
            <v>43105</v>
          </cell>
          <cell r="D373">
            <v>5.4172410015756176</v>
          </cell>
        </row>
        <row r="374">
          <cell r="B374">
            <v>43106</v>
          </cell>
          <cell r="D374">
            <v>4.1997352564544492</v>
          </cell>
        </row>
        <row r="375">
          <cell r="B375">
            <v>43107</v>
          </cell>
          <cell r="D375">
            <v>6.1006950083016527</v>
          </cell>
        </row>
        <row r="376">
          <cell r="B376">
            <v>43108</v>
          </cell>
          <cell r="D376">
            <v>4.6984494135776966</v>
          </cell>
        </row>
        <row r="377">
          <cell r="B377">
            <v>43109</v>
          </cell>
          <cell r="D377">
            <v>4.0143816405790265</v>
          </cell>
        </row>
        <row r="378">
          <cell r="B378">
            <v>43110</v>
          </cell>
          <cell r="D378">
            <v>5.499547662361822</v>
          </cell>
        </row>
        <row r="379">
          <cell r="B379">
            <v>43111</v>
          </cell>
          <cell r="D379">
            <v>4.2884489591396324</v>
          </cell>
        </row>
        <row r="380">
          <cell r="B380">
            <v>43112</v>
          </cell>
          <cell r="D380">
            <v>6.9629974507432832</v>
          </cell>
        </row>
        <row r="381">
          <cell r="B381">
            <v>43113</v>
          </cell>
          <cell r="D381">
            <v>4.588998558743385</v>
          </cell>
        </row>
        <row r="382">
          <cell r="B382">
            <v>43114</v>
          </cell>
          <cell r="D382">
            <v>2.1940719678352023</v>
          </cell>
        </row>
        <row r="383">
          <cell r="B383">
            <v>43115</v>
          </cell>
          <cell r="D383">
            <v>4.8864488406496651</v>
          </cell>
        </row>
        <row r="384">
          <cell r="B384">
            <v>43116</v>
          </cell>
          <cell r="D384">
            <v>4.0033234319412525</v>
          </cell>
        </row>
        <row r="385">
          <cell r="B385">
            <v>43117</v>
          </cell>
          <cell r="D385">
            <v>5.1330692845142822</v>
          </cell>
        </row>
        <row r="386">
          <cell r="B386">
            <v>43118</v>
          </cell>
          <cell r="D386">
            <v>5.1210160953712549</v>
          </cell>
        </row>
        <row r="387">
          <cell r="B387">
            <v>43119</v>
          </cell>
          <cell r="D387">
            <v>5.7260031399712226</v>
          </cell>
        </row>
        <row r="388">
          <cell r="B388">
            <v>43120</v>
          </cell>
          <cell r="D388">
            <v>4.925880295002167</v>
          </cell>
        </row>
        <row r="389">
          <cell r="B389">
            <v>43121</v>
          </cell>
          <cell r="D389">
            <v>6.500190705080894</v>
          </cell>
        </row>
        <row r="390">
          <cell r="B390">
            <v>43122</v>
          </cell>
          <cell r="D390">
            <v>4.3058130004047026</v>
          </cell>
        </row>
        <row r="391">
          <cell r="B391">
            <v>43123</v>
          </cell>
          <cell r="D391">
            <v>5.9572997933596117</v>
          </cell>
        </row>
        <row r="392">
          <cell r="B392">
            <v>43124</v>
          </cell>
          <cell r="D392">
            <v>2.9754125958248689</v>
          </cell>
        </row>
        <row r="393">
          <cell r="B393">
            <v>43125</v>
          </cell>
          <cell r="D393">
            <v>6.4605609946383353</v>
          </cell>
        </row>
        <row r="394">
          <cell r="B394">
            <v>43126</v>
          </cell>
          <cell r="D394">
            <v>6.7162321349249101</v>
          </cell>
        </row>
        <row r="395">
          <cell r="B395">
            <v>43127</v>
          </cell>
          <cell r="D395">
            <v>4.2095835689393883</v>
          </cell>
        </row>
        <row r="396">
          <cell r="B396">
            <v>43128</v>
          </cell>
          <cell r="D396">
            <v>7.1102921716457246</v>
          </cell>
        </row>
        <row r="397">
          <cell r="B397">
            <v>43129</v>
          </cell>
          <cell r="D397">
            <v>4.5016364196292411</v>
          </cell>
        </row>
        <row r="398">
          <cell r="B398">
            <v>43130</v>
          </cell>
          <cell r="D398">
            <v>6.5000730568963494</v>
          </cell>
        </row>
        <row r="399">
          <cell r="B399">
            <v>43131</v>
          </cell>
          <cell r="D399">
            <v>6.4957563898996975</v>
          </cell>
        </row>
        <row r="400">
          <cell r="B400">
            <v>43132</v>
          </cell>
          <cell r="D400">
            <v>4.9497651713275985</v>
          </cell>
        </row>
        <row r="401">
          <cell r="B401">
            <v>43133</v>
          </cell>
          <cell r="D401">
            <v>5.0018091436914291</v>
          </cell>
        </row>
        <row r="402">
          <cell r="B402">
            <v>43134</v>
          </cell>
          <cell r="D402">
            <v>4.2498366959377627</v>
          </cell>
        </row>
        <row r="403">
          <cell r="B403">
            <v>43135</v>
          </cell>
          <cell r="D403">
            <v>5.6037969341102265</v>
          </cell>
        </row>
        <row r="404">
          <cell r="B404">
            <v>43136</v>
          </cell>
          <cell r="D404">
            <v>3.4377125439720548</v>
          </cell>
        </row>
        <row r="405">
          <cell r="B405">
            <v>43137</v>
          </cell>
          <cell r="D405">
            <v>4.459368342837525</v>
          </cell>
        </row>
        <row r="406">
          <cell r="B406">
            <v>43138</v>
          </cell>
          <cell r="D406">
            <v>2.4829376006434947</v>
          </cell>
        </row>
        <row r="407">
          <cell r="B407">
            <v>43139</v>
          </cell>
          <cell r="D407">
            <v>6.3860790795460893</v>
          </cell>
        </row>
        <row r="408">
          <cell r="B408">
            <v>43140</v>
          </cell>
          <cell r="D408">
            <v>3.965947120859191</v>
          </cell>
        </row>
        <row r="409">
          <cell r="B409">
            <v>43141</v>
          </cell>
          <cell r="D409">
            <v>2.2153771844291663</v>
          </cell>
        </row>
        <row r="410">
          <cell r="B410">
            <v>43142</v>
          </cell>
          <cell r="D410">
            <v>6.2664920006136304</v>
          </cell>
        </row>
        <row r="411">
          <cell r="B411">
            <v>43143</v>
          </cell>
          <cell r="D411">
            <v>4.9916389865141682</v>
          </cell>
        </row>
        <row r="412">
          <cell r="B412">
            <v>43144</v>
          </cell>
          <cell r="D412">
            <v>6.5569310411434669</v>
          </cell>
        </row>
        <row r="413">
          <cell r="B413">
            <v>43145</v>
          </cell>
          <cell r="D413">
            <v>9.4448106638753284</v>
          </cell>
        </row>
        <row r="414">
          <cell r="B414">
            <v>43146</v>
          </cell>
          <cell r="D414">
            <v>8.0109416436939576</v>
          </cell>
        </row>
        <row r="415">
          <cell r="B415">
            <v>43147</v>
          </cell>
          <cell r="D415">
            <v>2.6569158697190671</v>
          </cell>
        </row>
        <row r="416">
          <cell r="B416">
            <v>43148</v>
          </cell>
          <cell r="D416">
            <v>4.9478127123821274</v>
          </cell>
        </row>
        <row r="417">
          <cell r="B417">
            <v>43149</v>
          </cell>
          <cell r="D417">
            <v>4.194097261610235</v>
          </cell>
        </row>
        <row r="418">
          <cell r="B418">
            <v>43150</v>
          </cell>
          <cell r="D418">
            <v>7.2935474911505702</v>
          </cell>
        </row>
        <row r="419">
          <cell r="B419">
            <v>43151</v>
          </cell>
          <cell r="D419">
            <v>3.5134505255064541</v>
          </cell>
        </row>
        <row r="420">
          <cell r="B420">
            <v>43152</v>
          </cell>
          <cell r="D420">
            <v>4.9235537217257406</v>
          </cell>
        </row>
        <row r="421">
          <cell r="B421">
            <v>43153</v>
          </cell>
          <cell r="D421">
            <v>6.5648709713741358</v>
          </cell>
        </row>
        <row r="422">
          <cell r="B422">
            <v>43154</v>
          </cell>
          <cell r="D422">
            <v>5.2183524352490913</v>
          </cell>
        </row>
        <row r="423">
          <cell r="B423">
            <v>43155</v>
          </cell>
          <cell r="D423">
            <v>3.2267661940846639</v>
          </cell>
        </row>
        <row r="424">
          <cell r="B424">
            <v>43156</v>
          </cell>
          <cell r="D424">
            <v>3.9666213586205887</v>
          </cell>
        </row>
        <row r="425">
          <cell r="B425">
            <v>43157</v>
          </cell>
          <cell r="D425">
            <v>5.2856645541391289</v>
          </cell>
        </row>
        <row r="426">
          <cell r="B426">
            <v>43158</v>
          </cell>
          <cell r="D426">
            <v>6.1879016948114405</v>
          </cell>
        </row>
        <row r="427">
          <cell r="B427">
            <v>43159</v>
          </cell>
          <cell r="D427">
            <v>2.6776506942440772</v>
          </cell>
        </row>
        <row r="428">
          <cell r="B428">
            <v>43160</v>
          </cell>
          <cell r="D428">
            <v>5.1578348605427022</v>
          </cell>
        </row>
        <row r="429">
          <cell r="B429">
            <v>43161</v>
          </cell>
          <cell r="D429">
            <v>4.4552042247109025</v>
          </cell>
        </row>
        <row r="430">
          <cell r="B430">
            <v>43162</v>
          </cell>
          <cell r="D430">
            <v>2.7106338255617142</v>
          </cell>
        </row>
        <row r="431">
          <cell r="B431">
            <v>43163</v>
          </cell>
          <cell r="D431">
            <v>6.2560765084169203</v>
          </cell>
        </row>
        <row r="432">
          <cell r="B432">
            <v>43164</v>
          </cell>
          <cell r="D432">
            <v>6.1222922294872495</v>
          </cell>
        </row>
        <row r="433">
          <cell r="B433">
            <v>43165</v>
          </cell>
          <cell r="D433">
            <v>3.8319321808868461</v>
          </cell>
        </row>
        <row r="434">
          <cell r="B434">
            <v>43166</v>
          </cell>
          <cell r="D434">
            <v>3.4774012947233732</v>
          </cell>
        </row>
        <row r="435">
          <cell r="B435">
            <v>43167</v>
          </cell>
          <cell r="D435">
            <v>5.7034541882853675</v>
          </cell>
        </row>
        <row r="436">
          <cell r="B436">
            <v>43168</v>
          </cell>
          <cell r="D436">
            <v>5.3126733320148105</v>
          </cell>
        </row>
        <row r="437">
          <cell r="B437">
            <v>43169</v>
          </cell>
          <cell r="D437">
            <v>5.3406089584714067</v>
          </cell>
        </row>
        <row r="438">
          <cell r="B438">
            <v>43170</v>
          </cell>
          <cell r="D438">
            <v>9.5299999999999994</v>
          </cell>
        </row>
        <row r="439">
          <cell r="B439">
            <v>43171</v>
          </cell>
          <cell r="D439">
            <v>4.6907884996118909</v>
          </cell>
        </row>
        <row r="440">
          <cell r="B440">
            <v>43172</v>
          </cell>
          <cell r="D440">
            <v>5.7282863783711786</v>
          </cell>
        </row>
        <row r="441">
          <cell r="B441">
            <v>43173</v>
          </cell>
          <cell r="D441">
            <v>3.7932954768146168</v>
          </cell>
        </row>
        <row r="442">
          <cell r="B442">
            <v>43174</v>
          </cell>
          <cell r="D442">
            <v>4.7259727597699772</v>
          </cell>
        </row>
        <row r="443">
          <cell r="B443">
            <v>43175</v>
          </cell>
          <cell r="D443">
            <v>5.0445356492360425</v>
          </cell>
        </row>
        <row r="444">
          <cell r="B444">
            <v>43176</v>
          </cell>
          <cell r="D444">
            <v>6.7928751592330423</v>
          </cell>
        </row>
        <row r="445">
          <cell r="B445">
            <v>43177</v>
          </cell>
          <cell r="D445">
            <v>6.1314927447632384</v>
          </cell>
        </row>
        <row r="446">
          <cell r="B446">
            <v>43178</v>
          </cell>
          <cell r="D446">
            <v>6.1551949373157786</v>
          </cell>
        </row>
        <row r="447">
          <cell r="B447">
            <v>43179</v>
          </cell>
          <cell r="D447">
            <v>3.727042940745672</v>
          </cell>
        </row>
        <row r="448">
          <cell r="B448">
            <v>43180</v>
          </cell>
          <cell r="D448">
            <v>6.0085351969936331</v>
          </cell>
        </row>
        <row r="449">
          <cell r="B449">
            <v>43181</v>
          </cell>
          <cell r="D449">
            <v>3.7795146617297393</v>
          </cell>
        </row>
        <row r="450">
          <cell r="B450">
            <v>43182</v>
          </cell>
          <cell r="D450">
            <v>5.5790503055107834</v>
          </cell>
        </row>
        <row r="451">
          <cell r="B451">
            <v>43183</v>
          </cell>
          <cell r="D451">
            <v>5.6154651915575569</v>
          </cell>
        </row>
        <row r="452">
          <cell r="B452">
            <v>43184</v>
          </cell>
          <cell r="D452">
            <v>4.8589694077342775</v>
          </cell>
        </row>
        <row r="453">
          <cell r="B453">
            <v>43185</v>
          </cell>
          <cell r="D453">
            <v>5.2290701426624997</v>
          </cell>
        </row>
        <row r="454">
          <cell r="B454">
            <v>43186</v>
          </cell>
          <cell r="D454">
            <v>6.0538095069978288</v>
          </cell>
        </row>
        <row r="455">
          <cell r="B455">
            <v>43187</v>
          </cell>
          <cell r="D455">
            <v>6.7215514259598343</v>
          </cell>
        </row>
        <row r="456">
          <cell r="B456">
            <v>43188</v>
          </cell>
          <cell r="D456">
            <v>6.098578639556278</v>
          </cell>
        </row>
        <row r="457">
          <cell r="B457">
            <v>43189</v>
          </cell>
          <cell r="D457">
            <v>5.9481165773845719</v>
          </cell>
        </row>
        <row r="458">
          <cell r="B458">
            <v>43190</v>
          </cell>
          <cell r="D458">
            <v>5.5888754658147226</v>
          </cell>
        </row>
        <row r="459">
          <cell r="B459">
            <v>43191</v>
          </cell>
          <cell r="D459">
            <v>4.799581460593096</v>
          </cell>
        </row>
        <row r="460">
          <cell r="B460">
            <v>43192</v>
          </cell>
          <cell r="D460">
            <v>3.7986766078037473</v>
          </cell>
        </row>
        <row r="461">
          <cell r="B461">
            <v>43193</v>
          </cell>
          <cell r="D461">
            <v>2.0551760570817503</v>
          </cell>
        </row>
        <row r="462">
          <cell r="B462">
            <v>43194</v>
          </cell>
          <cell r="D462">
            <v>4.4333154045172858</v>
          </cell>
        </row>
        <row r="463">
          <cell r="B463">
            <v>43195</v>
          </cell>
          <cell r="D463">
            <v>4.3244796936800434</v>
          </cell>
        </row>
        <row r="464">
          <cell r="B464">
            <v>43196</v>
          </cell>
          <cell r="D464">
            <v>4.5539704625662196</v>
          </cell>
        </row>
        <row r="465">
          <cell r="B465">
            <v>43197</v>
          </cell>
          <cell r="D465">
            <v>4.8700631652957576</v>
          </cell>
        </row>
        <row r="466">
          <cell r="B466">
            <v>43198</v>
          </cell>
          <cell r="D466">
            <v>5.283636761855905</v>
          </cell>
        </row>
        <row r="467">
          <cell r="B467">
            <v>43199</v>
          </cell>
          <cell r="D467">
            <v>4.1314758599034294</v>
          </cell>
        </row>
        <row r="468">
          <cell r="B468">
            <v>43200</v>
          </cell>
          <cell r="D468">
            <v>4.7711677634240566</v>
          </cell>
        </row>
        <row r="469">
          <cell r="B469">
            <v>43201</v>
          </cell>
          <cell r="D469">
            <v>4.0980940354553148</v>
          </cell>
        </row>
        <row r="470">
          <cell r="B470">
            <v>43202</v>
          </cell>
          <cell r="D470">
            <v>4.8559782478229092</v>
          </cell>
        </row>
        <row r="471">
          <cell r="B471">
            <v>43203</v>
          </cell>
          <cell r="D471">
            <v>3.3327509957254118</v>
          </cell>
        </row>
        <row r="472">
          <cell r="B472">
            <v>43204</v>
          </cell>
          <cell r="D472">
            <v>5.4345275243247828</v>
          </cell>
        </row>
        <row r="473">
          <cell r="B473">
            <v>43205</v>
          </cell>
          <cell r="D473">
            <v>5.3959097583949696</v>
          </cell>
        </row>
        <row r="474">
          <cell r="B474">
            <v>43206</v>
          </cell>
          <cell r="D474">
            <v>5.0651157968095113</v>
          </cell>
        </row>
        <row r="475">
          <cell r="B475">
            <v>43207</v>
          </cell>
          <cell r="D475">
            <v>4.9976000458228551</v>
          </cell>
        </row>
        <row r="476">
          <cell r="B476">
            <v>43208</v>
          </cell>
          <cell r="D476">
            <v>5.6870122419517424</v>
          </cell>
        </row>
        <row r="477">
          <cell r="B477">
            <v>43209</v>
          </cell>
          <cell r="D477">
            <v>6.585148586059228</v>
          </cell>
        </row>
        <row r="478">
          <cell r="B478">
            <v>43210</v>
          </cell>
          <cell r="D478">
            <v>4.268409047067987</v>
          </cell>
        </row>
        <row r="479">
          <cell r="B479">
            <v>43211</v>
          </cell>
          <cell r="D479">
            <v>3.9360935900663692</v>
          </cell>
        </row>
        <row r="480">
          <cell r="B480">
            <v>43212</v>
          </cell>
          <cell r="D480">
            <v>6.4882129166990543</v>
          </cell>
        </row>
        <row r="481">
          <cell r="B481">
            <v>43213</v>
          </cell>
          <cell r="D481">
            <v>6.0691800514375913</v>
          </cell>
        </row>
        <row r="482">
          <cell r="B482">
            <v>43214</v>
          </cell>
          <cell r="D482">
            <v>4.8898533487170752</v>
          </cell>
        </row>
        <row r="483">
          <cell r="B483">
            <v>43215</v>
          </cell>
          <cell r="D483">
            <v>5.6518634215086827</v>
          </cell>
        </row>
        <row r="484">
          <cell r="B484">
            <v>43216</v>
          </cell>
          <cell r="D484">
            <v>4.265807962976834</v>
          </cell>
        </row>
        <row r="485">
          <cell r="B485">
            <v>43217</v>
          </cell>
          <cell r="D485">
            <v>5.2568509832700618</v>
          </cell>
        </row>
        <row r="486">
          <cell r="B486">
            <v>43218</v>
          </cell>
          <cell r="D486">
            <v>6.2440323309394161</v>
          </cell>
        </row>
        <row r="487">
          <cell r="B487">
            <v>43219</v>
          </cell>
          <cell r="D487">
            <v>5.1570452583369262</v>
          </cell>
        </row>
        <row r="488">
          <cell r="B488">
            <v>43220</v>
          </cell>
          <cell r="D488">
            <v>7.4986958980404657</v>
          </cell>
        </row>
        <row r="489">
          <cell r="B489">
            <v>43221</v>
          </cell>
          <cell r="D489">
            <v>4.6693133687651702</v>
          </cell>
        </row>
        <row r="490">
          <cell r="B490">
            <v>43222</v>
          </cell>
          <cell r="D490">
            <v>4.1593499582158691</v>
          </cell>
        </row>
        <row r="491">
          <cell r="B491">
            <v>43223</v>
          </cell>
          <cell r="D491">
            <v>5.173078660557441</v>
          </cell>
        </row>
        <row r="492">
          <cell r="B492">
            <v>43224</v>
          </cell>
          <cell r="D492">
            <v>7.2500987091896381</v>
          </cell>
        </row>
        <row r="493">
          <cell r="B493">
            <v>43225</v>
          </cell>
          <cell r="D493">
            <v>3.8796891884086682</v>
          </cell>
        </row>
        <row r="494">
          <cell r="B494">
            <v>43226</v>
          </cell>
          <cell r="D494">
            <v>4.7400800156528557</v>
          </cell>
        </row>
        <row r="495">
          <cell r="B495">
            <v>43227</v>
          </cell>
          <cell r="D495">
            <v>5.4034140647094064</v>
          </cell>
        </row>
        <row r="496">
          <cell r="B496">
            <v>43228</v>
          </cell>
          <cell r="D496">
            <v>5.5123329622005173</v>
          </cell>
        </row>
        <row r="497">
          <cell r="B497">
            <v>43229</v>
          </cell>
          <cell r="D497">
            <v>6.0150879017094869</v>
          </cell>
        </row>
        <row r="498">
          <cell r="B498">
            <v>43230</v>
          </cell>
          <cell r="D498">
            <v>6.1982003293256689</v>
          </cell>
        </row>
        <row r="499">
          <cell r="B499">
            <v>43231</v>
          </cell>
          <cell r="D499">
            <v>4.6895484962906888</v>
          </cell>
        </row>
        <row r="500">
          <cell r="B500">
            <v>43232</v>
          </cell>
          <cell r="D500">
            <v>4.2274919865075429</v>
          </cell>
        </row>
        <row r="501">
          <cell r="B501">
            <v>43233</v>
          </cell>
          <cell r="D501">
            <v>5.0667298917112751</v>
          </cell>
        </row>
        <row r="502">
          <cell r="B502">
            <v>43234</v>
          </cell>
          <cell r="D502">
            <v>7.3810185239716128</v>
          </cell>
        </row>
        <row r="503">
          <cell r="B503">
            <v>43235</v>
          </cell>
          <cell r="D503">
            <v>4.8424127267086323</v>
          </cell>
        </row>
        <row r="504">
          <cell r="B504">
            <v>43236</v>
          </cell>
          <cell r="D504">
            <v>7.3116397429266309</v>
          </cell>
        </row>
        <row r="505">
          <cell r="B505">
            <v>43237</v>
          </cell>
          <cell r="D505">
            <v>6.6292262637580954</v>
          </cell>
        </row>
        <row r="506">
          <cell r="B506">
            <v>43238</v>
          </cell>
          <cell r="D506">
            <v>7.5322463012745313</v>
          </cell>
        </row>
        <row r="507">
          <cell r="B507">
            <v>43239</v>
          </cell>
          <cell r="D507">
            <v>9.236577783315532</v>
          </cell>
        </row>
        <row r="508">
          <cell r="B508">
            <v>43240</v>
          </cell>
          <cell r="D508">
            <v>4.3047478074051817</v>
          </cell>
        </row>
        <row r="509">
          <cell r="B509">
            <v>43241</v>
          </cell>
          <cell r="D509">
            <v>5.7816692375734311</v>
          </cell>
        </row>
        <row r="510">
          <cell r="B510">
            <v>43242</v>
          </cell>
          <cell r="D510">
            <v>6.1602302905061004</v>
          </cell>
        </row>
        <row r="511">
          <cell r="B511">
            <v>43243</v>
          </cell>
          <cell r="D511">
            <v>6.3412234449020595</v>
          </cell>
        </row>
        <row r="512">
          <cell r="B512">
            <v>43244</v>
          </cell>
          <cell r="D512">
            <v>7.3888545191187864</v>
          </cell>
        </row>
        <row r="513">
          <cell r="B513">
            <v>43245</v>
          </cell>
          <cell r="D513">
            <v>6.9905912760882742</v>
          </cell>
        </row>
        <row r="514">
          <cell r="B514">
            <v>43246</v>
          </cell>
          <cell r="D514">
            <v>3.1162716721322785</v>
          </cell>
        </row>
        <row r="515">
          <cell r="B515">
            <v>43247</v>
          </cell>
          <cell r="D515">
            <v>4.9750384043048665</v>
          </cell>
        </row>
        <row r="516">
          <cell r="B516">
            <v>43248</v>
          </cell>
          <cell r="D516">
            <v>3.0898682861492457</v>
          </cell>
        </row>
        <row r="517">
          <cell r="B517">
            <v>43249</v>
          </cell>
          <cell r="D517">
            <v>7.4683864591629465</v>
          </cell>
        </row>
        <row r="518">
          <cell r="B518">
            <v>43250</v>
          </cell>
          <cell r="D518">
            <v>5.1576223322109271</v>
          </cell>
        </row>
        <row r="519">
          <cell r="B519">
            <v>43251</v>
          </cell>
          <cell r="D519">
            <v>5.638514609501561</v>
          </cell>
        </row>
        <row r="520">
          <cell r="B520">
            <v>43252</v>
          </cell>
          <cell r="D520">
            <v>4.130894004470016</v>
          </cell>
        </row>
        <row r="521">
          <cell r="B521">
            <v>43253</v>
          </cell>
          <cell r="D521">
            <v>6.3882053087304724</v>
          </cell>
        </row>
        <row r="522">
          <cell r="B522">
            <v>43254</v>
          </cell>
          <cell r="D522">
            <v>4.3916365636802741</v>
          </cell>
        </row>
        <row r="523">
          <cell r="B523">
            <v>43255</v>
          </cell>
          <cell r="D523">
            <v>5.6126637770328855</v>
          </cell>
        </row>
        <row r="524">
          <cell r="B524">
            <v>43256</v>
          </cell>
          <cell r="D524">
            <v>5.9149032023700228</v>
          </cell>
        </row>
        <row r="525">
          <cell r="B525">
            <v>43257</v>
          </cell>
          <cell r="D525">
            <v>5.230266909569667</v>
          </cell>
        </row>
        <row r="526">
          <cell r="B526">
            <v>43258</v>
          </cell>
          <cell r="D526">
            <v>7.0584736331636293</v>
          </cell>
        </row>
        <row r="527">
          <cell r="B527">
            <v>43259</v>
          </cell>
          <cell r="D527">
            <v>5.3104594020371012</v>
          </cell>
        </row>
        <row r="528">
          <cell r="B528">
            <v>43260</v>
          </cell>
          <cell r="D528">
            <v>5.0856213736910272</v>
          </cell>
        </row>
        <row r="529">
          <cell r="B529">
            <v>43261</v>
          </cell>
          <cell r="D529">
            <v>7.5474123190918654</v>
          </cell>
        </row>
        <row r="530">
          <cell r="B530">
            <v>43262</v>
          </cell>
          <cell r="D530">
            <v>6.9846233781217286</v>
          </cell>
        </row>
        <row r="531">
          <cell r="B531">
            <v>43263</v>
          </cell>
          <cell r="D531">
            <v>5.9943445032364675</v>
          </cell>
        </row>
        <row r="532">
          <cell r="B532">
            <v>43264</v>
          </cell>
          <cell r="D532">
            <v>8.2495607990737163</v>
          </cell>
        </row>
        <row r="533">
          <cell r="B533">
            <v>43265</v>
          </cell>
          <cell r="D533">
            <v>5.9413465241395222</v>
          </cell>
        </row>
        <row r="534">
          <cell r="B534">
            <v>43266</v>
          </cell>
          <cell r="D534">
            <v>5.3019153022250158</v>
          </cell>
        </row>
        <row r="535">
          <cell r="B535">
            <v>43267</v>
          </cell>
          <cell r="D535">
            <v>5.9924532129252821</v>
          </cell>
        </row>
        <row r="536">
          <cell r="B536">
            <v>43268</v>
          </cell>
          <cell r="D536">
            <v>5.3617086882420493</v>
          </cell>
        </row>
        <row r="537">
          <cell r="B537">
            <v>43269</v>
          </cell>
          <cell r="D537">
            <v>6.7215043309991644</v>
          </cell>
        </row>
        <row r="538">
          <cell r="B538">
            <v>43270</v>
          </cell>
          <cell r="D538">
            <v>5.683872482703654</v>
          </cell>
        </row>
        <row r="539">
          <cell r="B539">
            <v>43271</v>
          </cell>
          <cell r="D539">
            <v>4.9480418481763797</v>
          </cell>
        </row>
        <row r="540">
          <cell r="B540">
            <v>43272</v>
          </cell>
          <cell r="D540">
            <v>3.8622022550538126</v>
          </cell>
        </row>
        <row r="541">
          <cell r="B541">
            <v>43273</v>
          </cell>
          <cell r="D541">
            <v>4.8381634499490893</v>
          </cell>
        </row>
        <row r="542">
          <cell r="B542">
            <v>43274</v>
          </cell>
          <cell r="D542">
            <v>5.9465514124982439</v>
          </cell>
        </row>
        <row r="543">
          <cell r="B543">
            <v>43275</v>
          </cell>
          <cell r="D543">
            <v>4.4624838207750583</v>
          </cell>
        </row>
        <row r="544">
          <cell r="B544">
            <v>43276</v>
          </cell>
          <cell r="D544">
            <v>5.6995145444234172</v>
          </cell>
        </row>
        <row r="545">
          <cell r="B545">
            <v>43277</v>
          </cell>
          <cell r="D545">
            <v>7.7643543505128774</v>
          </cell>
        </row>
        <row r="546">
          <cell r="B546">
            <v>43278</v>
          </cell>
          <cell r="D546">
            <v>5.0769363366236799</v>
          </cell>
        </row>
        <row r="547">
          <cell r="B547">
            <v>43279</v>
          </cell>
          <cell r="D547">
            <v>3.5015767661640771</v>
          </cell>
        </row>
        <row r="548">
          <cell r="B548">
            <v>43280</v>
          </cell>
          <cell r="D548">
            <v>5.8202990351499624</v>
          </cell>
        </row>
        <row r="549">
          <cell r="B549">
            <v>43281</v>
          </cell>
          <cell r="D549">
            <v>4.5765282505646088</v>
          </cell>
        </row>
        <row r="550">
          <cell r="B550">
            <v>43282</v>
          </cell>
          <cell r="D550">
            <v>5.443277727705305</v>
          </cell>
        </row>
        <row r="551">
          <cell r="B551">
            <v>43283</v>
          </cell>
          <cell r="D551">
            <v>5.719397686118926</v>
          </cell>
        </row>
        <row r="552">
          <cell r="B552">
            <v>43284</v>
          </cell>
          <cell r="D552">
            <v>3.9162533853910921</v>
          </cell>
        </row>
        <row r="553">
          <cell r="B553">
            <v>43285</v>
          </cell>
          <cell r="D553">
            <v>6.7810648009743195</v>
          </cell>
        </row>
        <row r="554">
          <cell r="B554">
            <v>43286</v>
          </cell>
          <cell r="D554">
            <v>5.9301363338790694</v>
          </cell>
        </row>
        <row r="555">
          <cell r="B555">
            <v>43287</v>
          </cell>
          <cell r="D555">
            <v>6.2847288763172759</v>
          </cell>
        </row>
        <row r="556">
          <cell r="B556">
            <v>43288</v>
          </cell>
          <cell r="D556">
            <v>3.5241301015999351</v>
          </cell>
        </row>
        <row r="557">
          <cell r="B557">
            <v>43289</v>
          </cell>
          <cell r="D557">
            <v>7.0988081034069372</v>
          </cell>
        </row>
        <row r="558">
          <cell r="B558">
            <v>43290</v>
          </cell>
          <cell r="D558">
            <v>4.7723223158699639</v>
          </cell>
        </row>
        <row r="559">
          <cell r="B559">
            <v>43291</v>
          </cell>
          <cell r="D559">
            <v>7.1789523645005557</v>
          </cell>
        </row>
        <row r="560">
          <cell r="B560">
            <v>43292</v>
          </cell>
          <cell r="D560">
            <v>3.7286821070025913</v>
          </cell>
        </row>
        <row r="561">
          <cell r="B561">
            <v>43293</v>
          </cell>
          <cell r="D561">
            <v>6.095039508447079</v>
          </cell>
        </row>
        <row r="562">
          <cell r="B562">
            <v>43294</v>
          </cell>
          <cell r="D562">
            <v>6.7038748020905876</v>
          </cell>
        </row>
        <row r="563">
          <cell r="B563">
            <v>43295</v>
          </cell>
          <cell r="D563">
            <v>5.5834561463394641</v>
          </cell>
        </row>
        <row r="564">
          <cell r="B564">
            <v>43296</v>
          </cell>
          <cell r="D564">
            <v>6.7252874460686387</v>
          </cell>
        </row>
        <row r="565">
          <cell r="B565">
            <v>43297</v>
          </cell>
          <cell r="D565">
            <v>6.2986323880090005</v>
          </cell>
        </row>
        <row r="566">
          <cell r="B566">
            <v>43298</v>
          </cell>
          <cell r="D566">
            <v>6.0442298329701769</v>
          </cell>
        </row>
        <row r="567">
          <cell r="B567">
            <v>43299</v>
          </cell>
          <cell r="D567">
            <v>7.7790214544299676</v>
          </cell>
        </row>
        <row r="568">
          <cell r="B568">
            <v>43300</v>
          </cell>
          <cell r="D568">
            <v>6.696047379948201</v>
          </cell>
        </row>
        <row r="569">
          <cell r="B569">
            <v>43301</v>
          </cell>
          <cell r="D569">
            <v>5.3417938774957729</v>
          </cell>
        </row>
        <row r="570">
          <cell r="B570">
            <v>43302</v>
          </cell>
          <cell r="D570">
            <v>5.9867479994513317</v>
          </cell>
        </row>
        <row r="571">
          <cell r="B571">
            <v>43303</v>
          </cell>
          <cell r="D571">
            <v>5.43558620576861</v>
          </cell>
        </row>
        <row r="572">
          <cell r="B572">
            <v>43304</v>
          </cell>
          <cell r="D572">
            <v>5.9015683529043574</v>
          </cell>
        </row>
        <row r="573">
          <cell r="B573">
            <v>43305</v>
          </cell>
          <cell r="D573">
            <v>3.7413372242643215</v>
          </cell>
        </row>
        <row r="574">
          <cell r="B574">
            <v>43306</v>
          </cell>
          <cell r="D574">
            <v>5.7174668237256201</v>
          </cell>
        </row>
        <row r="575">
          <cell r="B575">
            <v>43307</v>
          </cell>
          <cell r="D575">
            <v>4.6473729867841387</v>
          </cell>
        </row>
        <row r="576">
          <cell r="B576">
            <v>43308</v>
          </cell>
          <cell r="D576">
            <v>3.8871667860989851</v>
          </cell>
        </row>
        <row r="577">
          <cell r="B577">
            <v>43309</v>
          </cell>
          <cell r="D577">
            <v>7.5274704446104597</v>
          </cell>
        </row>
        <row r="578">
          <cell r="B578">
            <v>43310</v>
          </cell>
          <cell r="D578">
            <v>5.3772322641901091</v>
          </cell>
        </row>
        <row r="579">
          <cell r="B579">
            <v>43311</v>
          </cell>
          <cell r="D579">
            <v>6.3182904089562228</v>
          </cell>
        </row>
        <row r="580">
          <cell r="B580">
            <v>43312</v>
          </cell>
          <cell r="D580">
            <v>6.28472137889427</v>
          </cell>
        </row>
        <row r="581">
          <cell r="B581">
            <v>43313</v>
          </cell>
          <cell r="D581">
            <v>7.8894047672767078</v>
          </cell>
        </row>
        <row r="582">
          <cell r="B582">
            <v>43314</v>
          </cell>
          <cell r="D582">
            <v>6.7760709372286003</v>
          </cell>
        </row>
        <row r="583">
          <cell r="B583">
            <v>43315</v>
          </cell>
          <cell r="D583">
            <v>7.292649584563935</v>
          </cell>
        </row>
        <row r="584">
          <cell r="B584">
            <v>43316</v>
          </cell>
          <cell r="D584">
            <v>6.741541169553769</v>
          </cell>
        </row>
        <row r="585">
          <cell r="B585">
            <v>43317</v>
          </cell>
          <cell r="D585">
            <v>6.5705099705271177</v>
          </cell>
        </row>
        <row r="586">
          <cell r="B586">
            <v>43318</v>
          </cell>
          <cell r="D586">
            <v>4.8766734166348629</v>
          </cell>
        </row>
        <row r="587">
          <cell r="B587">
            <v>43319</v>
          </cell>
          <cell r="D587">
            <v>3.699290603632623</v>
          </cell>
        </row>
        <row r="588">
          <cell r="B588">
            <v>43320</v>
          </cell>
          <cell r="D588">
            <v>5.7882122332814196</v>
          </cell>
        </row>
        <row r="589">
          <cell r="B589">
            <v>43321</v>
          </cell>
          <cell r="D589">
            <v>3.8098205123280064</v>
          </cell>
        </row>
        <row r="590">
          <cell r="B590">
            <v>43322</v>
          </cell>
          <cell r="D590">
            <v>3.1957981226973522</v>
          </cell>
        </row>
        <row r="591">
          <cell r="B591">
            <v>43323</v>
          </cell>
          <cell r="D591">
            <v>4.2207129525307092</v>
          </cell>
        </row>
        <row r="592">
          <cell r="B592">
            <v>43324</v>
          </cell>
          <cell r="D592">
            <v>5.8072377425171826</v>
          </cell>
        </row>
        <row r="593">
          <cell r="B593">
            <v>43325</v>
          </cell>
          <cell r="D593">
            <v>5.8912771737241441</v>
          </cell>
        </row>
        <row r="594">
          <cell r="B594">
            <v>43326</v>
          </cell>
          <cell r="D594">
            <v>6.039923311087672</v>
          </cell>
        </row>
        <row r="595">
          <cell r="B595">
            <v>43327</v>
          </cell>
          <cell r="D595">
            <v>5.1073559848502939</v>
          </cell>
        </row>
        <row r="596">
          <cell r="B596">
            <v>43328</v>
          </cell>
          <cell r="D596">
            <v>4.3137471643329537</v>
          </cell>
        </row>
        <row r="597">
          <cell r="B597">
            <v>43329</v>
          </cell>
          <cell r="D597">
            <v>5.0833413752301082</v>
          </cell>
        </row>
        <row r="598">
          <cell r="B598">
            <v>43330</v>
          </cell>
          <cell r="D598">
            <v>5.5393245952234889</v>
          </cell>
        </row>
        <row r="599">
          <cell r="B599">
            <v>43331</v>
          </cell>
          <cell r="D599">
            <v>6.2307705093375949</v>
          </cell>
        </row>
        <row r="600">
          <cell r="B600">
            <v>43332</v>
          </cell>
          <cell r="D600">
            <v>7.0852474378946031</v>
          </cell>
        </row>
        <row r="601">
          <cell r="B601">
            <v>43333</v>
          </cell>
          <cell r="D601">
            <v>5.2157748058651627</v>
          </cell>
        </row>
        <row r="602">
          <cell r="B602">
            <v>43334</v>
          </cell>
          <cell r="D602">
            <v>5.9908268765289607</v>
          </cell>
        </row>
        <row r="603">
          <cell r="B603">
            <v>43335</v>
          </cell>
          <cell r="D603">
            <v>6.1859614093768078</v>
          </cell>
        </row>
        <row r="604">
          <cell r="B604">
            <v>43336</v>
          </cell>
          <cell r="D604">
            <v>6.6282346525063627</v>
          </cell>
        </row>
        <row r="605">
          <cell r="B605">
            <v>43337</v>
          </cell>
          <cell r="D605">
            <v>5.1511301555651752</v>
          </cell>
        </row>
        <row r="606">
          <cell r="B606">
            <v>43338</v>
          </cell>
          <cell r="D606">
            <v>5.314810211576785</v>
          </cell>
        </row>
        <row r="607">
          <cell r="B607">
            <v>43339</v>
          </cell>
          <cell r="D607">
            <v>7.5041315695628672</v>
          </cell>
        </row>
        <row r="608">
          <cell r="B608">
            <v>43340</v>
          </cell>
          <cell r="D608">
            <v>4.1114775431226329</v>
          </cell>
        </row>
        <row r="609">
          <cell r="B609">
            <v>43341</v>
          </cell>
          <cell r="D609">
            <v>5.3247247427983755</v>
          </cell>
        </row>
        <row r="610">
          <cell r="B610">
            <v>43342</v>
          </cell>
          <cell r="D610">
            <v>4.4464578314214815</v>
          </cell>
        </row>
        <row r="611">
          <cell r="B611">
            <v>43343</v>
          </cell>
          <cell r="D611">
            <v>5.2629755954732289</v>
          </cell>
        </row>
        <row r="612">
          <cell r="B612">
            <v>43344</v>
          </cell>
          <cell r="D612">
            <v>4.6566984758872856</v>
          </cell>
        </row>
        <row r="613">
          <cell r="B613">
            <v>43345</v>
          </cell>
          <cell r="D613">
            <v>7.13291124119079</v>
          </cell>
        </row>
        <row r="614">
          <cell r="B614">
            <v>43346</v>
          </cell>
          <cell r="D614">
            <v>7.0564476209946383</v>
          </cell>
        </row>
        <row r="615">
          <cell r="B615">
            <v>43347</v>
          </cell>
          <cell r="D615">
            <v>3.3426419899956716</v>
          </cell>
        </row>
        <row r="616">
          <cell r="B616">
            <v>43348</v>
          </cell>
          <cell r="D616">
            <v>8.2161745298896314</v>
          </cell>
        </row>
        <row r="617">
          <cell r="B617">
            <v>43349</v>
          </cell>
          <cell r="D617">
            <v>5.6315637814831039</v>
          </cell>
        </row>
        <row r="618">
          <cell r="B618">
            <v>43350</v>
          </cell>
          <cell r="D618">
            <v>5.7201460390122421</v>
          </cell>
        </row>
        <row r="619">
          <cell r="B619">
            <v>43351</v>
          </cell>
          <cell r="D619">
            <v>4.1056480797630055</v>
          </cell>
        </row>
        <row r="620">
          <cell r="B620">
            <v>43352</v>
          </cell>
          <cell r="D620">
            <v>3.7975205481017555</v>
          </cell>
        </row>
        <row r="621">
          <cell r="B621">
            <v>43353</v>
          </cell>
          <cell r="D621">
            <v>7.1517879073723929</v>
          </cell>
        </row>
        <row r="622">
          <cell r="B622">
            <v>43354</v>
          </cell>
          <cell r="D622">
            <v>7.0340603595862028</v>
          </cell>
        </row>
        <row r="623">
          <cell r="B623">
            <v>43355</v>
          </cell>
          <cell r="D623">
            <v>6.1584330580618669</v>
          </cell>
        </row>
        <row r="624">
          <cell r="B624">
            <v>43356</v>
          </cell>
          <cell r="D624">
            <v>7.7653167918267867</v>
          </cell>
        </row>
        <row r="625">
          <cell r="B625">
            <v>43357</v>
          </cell>
          <cell r="D625">
            <v>7.1986390354567966</v>
          </cell>
        </row>
        <row r="626">
          <cell r="B626">
            <v>43358</v>
          </cell>
          <cell r="D626">
            <v>5.6647264026474078</v>
          </cell>
        </row>
        <row r="627">
          <cell r="B627">
            <v>43359</v>
          </cell>
          <cell r="D627">
            <v>4.0439247635731768</v>
          </cell>
        </row>
        <row r="628">
          <cell r="B628">
            <v>43360</v>
          </cell>
          <cell r="D628">
            <v>7.5036401656157556</v>
          </cell>
        </row>
        <row r="629">
          <cell r="B629">
            <v>43361</v>
          </cell>
          <cell r="D629">
            <v>5.7652869763451031</v>
          </cell>
        </row>
        <row r="630">
          <cell r="B630">
            <v>43362</v>
          </cell>
          <cell r="D630">
            <v>4.528374879947898</v>
          </cell>
        </row>
        <row r="631">
          <cell r="B631">
            <v>43363</v>
          </cell>
          <cell r="D631">
            <v>5.4117568316351923</v>
          </cell>
        </row>
        <row r="632">
          <cell r="B632">
            <v>43364</v>
          </cell>
          <cell r="D632">
            <v>7.4892052573917605</v>
          </cell>
        </row>
        <row r="633">
          <cell r="B633">
            <v>43365</v>
          </cell>
          <cell r="D633">
            <v>6.1977728612348182</v>
          </cell>
        </row>
        <row r="634">
          <cell r="B634">
            <v>43366</v>
          </cell>
          <cell r="D634">
            <v>3.2217077778738146</v>
          </cell>
        </row>
        <row r="635">
          <cell r="B635">
            <v>43367</v>
          </cell>
          <cell r="D635">
            <v>5.0510784386931773</v>
          </cell>
        </row>
        <row r="636">
          <cell r="B636">
            <v>43368</v>
          </cell>
          <cell r="D636">
            <v>6.1541220202571632</v>
          </cell>
        </row>
        <row r="637">
          <cell r="B637">
            <v>43369</v>
          </cell>
          <cell r="D637">
            <v>3.3920542346745073</v>
          </cell>
        </row>
        <row r="638">
          <cell r="B638">
            <v>43370</v>
          </cell>
          <cell r="D638">
            <v>6.5218795828562186</v>
          </cell>
        </row>
        <row r="639">
          <cell r="B639">
            <v>43371</v>
          </cell>
          <cell r="D639">
            <v>5.9461062916303637</v>
          </cell>
        </row>
        <row r="640">
          <cell r="B640">
            <v>43372</v>
          </cell>
          <cell r="D640">
            <v>5.7828017802031315</v>
          </cell>
        </row>
        <row r="641">
          <cell r="B641">
            <v>43373</v>
          </cell>
          <cell r="D641">
            <v>6.2284293637658221</v>
          </cell>
        </row>
        <row r="642">
          <cell r="B642">
            <v>43374</v>
          </cell>
          <cell r="D642">
            <v>5.9611467400235405</v>
          </cell>
        </row>
        <row r="643">
          <cell r="B643">
            <v>43375</v>
          </cell>
          <cell r="D643">
            <v>6.3052473257567314</v>
          </cell>
        </row>
        <row r="644">
          <cell r="B644">
            <v>43376</v>
          </cell>
          <cell r="D644">
            <v>7.4181768950093145</v>
          </cell>
        </row>
        <row r="645">
          <cell r="B645">
            <v>43377</v>
          </cell>
          <cell r="D645">
            <v>4.9315607584849372</v>
          </cell>
        </row>
        <row r="646">
          <cell r="B646">
            <v>43378</v>
          </cell>
          <cell r="D646">
            <v>8.2241487800156001</v>
          </cell>
        </row>
        <row r="647">
          <cell r="B647">
            <v>43379</v>
          </cell>
          <cell r="D647">
            <v>4.9134695478849224</v>
          </cell>
        </row>
        <row r="648">
          <cell r="B648">
            <v>43380</v>
          </cell>
          <cell r="D648">
            <v>6.298908171367092</v>
          </cell>
        </row>
        <row r="649">
          <cell r="B649">
            <v>43381</v>
          </cell>
          <cell r="D649">
            <v>6.6361100477270325</v>
          </cell>
        </row>
        <row r="650">
          <cell r="B650">
            <v>43382</v>
          </cell>
          <cell r="D650">
            <v>3.7192397496650234</v>
          </cell>
        </row>
        <row r="651">
          <cell r="B651">
            <v>43383</v>
          </cell>
          <cell r="D651">
            <v>5.1482906059995397</v>
          </cell>
        </row>
        <row r="652">
          <cell r="B652">
            <v>43384</v>
          </cell>
          <cell r="D652">
            <v>7.3721924388704485</v>
          </cell>
        </row>
        <row r="653">
          <cell r="B653">
            <v>43385</v>
          </cell>
          <cell r="D653">
            <v>5.2245568411904504</v>
          </cell>
        </row>
        <row r="654">
          <cell r="B654">
            <v>43386</v>
          </cell>
          <cell r="D654">
            <v>4.8326721172088662</v>
          </cell>
        </row>
        <row r="655">
          <cell r="B655">
            <v>43387</v>
          </cell>
          <cell r="D655">
            <v>5.1138731169436715</v>
          </cell>
        </row>
        <row r="656">
          <cell r="B656">
            <v>43388</v>
          </cell>
          <cell r="D656">
            <v>5.9357563899425969</v>
          </cell>
        </row>
        <row r="657">
          <cell r="B657">
            <v>43389</v>
          </cell>
          <cell r="D657">
            <v>8.5111840248504631</v>
          </cell>
        </row>
        <row r="658">
          <cell r="B658">
            <v>43390</v>
          </cell>
          <cell r="D658">
            <v>6.6195549282817163</v>
          </cell>
        </row>
        <row r="659">
          <cell r="B659">
            <v>43391</v>
          </cell>
          <cell r="D659">
            <v>6.5534586624328748</v>
          </cell>
        </row>
        <row r="660">
          <cell r="B660">
            <v>43392</v>
          </cell>
          <cell r="D660">
            <v>6.9291653715089101</v>
          </cell>
        </row>
        <row r="661">
          <cell r="B661">
            <v>43393</v>
          </cell>
          <cell r="D661">
            <v>8.6047397353799919</v>
          </cell>
        </row>
        <row r="662">
          <cell r="B662">
            <v>43394</v>
          </cell>
          <cell r="D662">
            <v>6.1542535243776051</v>
          </cell>
        </row>
        <row r="663">
          <cell r="B663">
            <v>43395</v>
          </cell>
          <cell r="D663">
            <v>6.7377096489049881</v>
          </cell>
        </row>
        <row r="664">
          <cell r="B664">
            <v>43396</v>
          </cell>
          <cell r="D664">
            <v>5.5598991871493535</v>
          </cell>
        </row>
        <row r="665">
          <cell r="B665">
            <v>43397</v>
          </cell>
          <cell r="D665">
            <v>6.8614606403137097</v>
          </cell>
        </row>
        <row r="666">
          <cell r="B666">
            <v>43398</v>
          </cell>
          <cell r="D666">
            <v>7.9840052914671693</v>
          </cell>
        </row>
        <row r="667">
          <cell r="B667">
            <v>43399</v>
          </cell>
          <cell r="D667">
            <v>6.2711420171536325</v>
          </cell>
        </row>
        <row r="668">
          <cell r="B668">
            <v>43400</v>
          </cell>
          <cell r="D668">
            <v>7.0711155865025717</v>
          </cell>
        </row>
        <row r="669">
          <cell r="B669">
            <v>43401</v>
          </cell>
          <cell r="D669">
            <v>2.5</v>
          </cell>
        </row>
        <row r="670">
          <cell r="B670">
            <v>43402</v>
          </cell>
          <cell r="D670">
            <v>5.387257340781991</v>
          </cell>
        </row>
        <row r="671">
          <cell r="B671">
            <v>43403</v>
          </cell>
          <cell r="D671">
            <v>6.5683646286407784</v>
          </cell>
        </row>
        <row r="672">
          <cell r="B672">
            <v>43404</v>
          </cell>
          <cell r="D672">
            <v>7.6290894677736896</v>
          </cell>
        </row>
        <row r="673">
          <cell r="B673">
            <v>43405</v>
          </cell>
          <cell r="D673">
            <v>6.5413822101561374</v>
          </cell>
        </row>
        <row r="674">
          <cell r="B674">
            <v>43406</v>
          </cell>
          <cell r="D674">
            <v>6.9935471669390807</v>
          </cell>
        </row>
        <row r="675">
          <cell r="B675">
            <v>43407</v>
          </cell>
          <cell r="D675">
            <v>7.8191142649708363</v>
          </cell>
        </row>
        <row r="676">
          <cell r="B676">
            <v>43408</v>
          </cell>
          <cell r="D676">
            <v>8.7393390778956874</v>
          </cell>
        </row>
        <row r="677">
          <cell r="B677">
            <v>43409</v>
          </cell>
          <cell r="D677">
            <v>5.103238208735914</v>
          </cell>
        </row>
        <row r="678">
          <cell r="B678">
            <v>43410</v>
          </cell>
          <cell r="D678">
            <v>6.7434604912701621</v>
          </cell>
        </row>
        <row r="679">
          <cell r="B679">
            <v>43411</v>
          </cell>
          <cell r="D679">
            <v>6.0407760446757086</v>
          </cell>
        </row>
        <row r="680">
          <cell r="B680">
            <v>43412</v>
          </cell>
          <cell r="D680">
            <v>6.6552585514251401</v>
          </cell>
        </row>
        <row r="681">
          <cell r="B681">
            <v>43413</v>
          </cell>
          <cell r="D681">
            <v>6.2598174021744057</v>
          </cell>
        </row>
        <row r="682">
          <cell r="B682">
            <v>43414</v>
          </cell>
          <cell r="D682">
            <v>3.687479781402641</v>
          </cell>
        </row>
        <row r="683">
          <cell r="B683">
            <v>43415</v>
          </cell>
          <cell r="D683">
            <v>8.0830417186554087</v>
          </cell>
        </row>
        <row r="684">
          <cell r="B684">
            <v>43416</v>
          </cell>
          <cell r="D684">
            <v>6.8362250023514095</v>
          </cell>
        </row>
        <row r="685">
          <cell r="B685">
            <v>43417</v>
          </cell>
          <cell r="D685">
            <v>6.8690858995590336</v>
          </cell>
        </row>
        <row r="686">
          <cell r="B686">
            <v>43418</v>
          </cell>
          <cell r="D686">
            <v>6.6686061167686672</v>
          </cell>
        </row>
        <row r="687">
          <cell r="B687">
            <v>43419</v>
          </cell>
          <cell r="D687">
            <v>6.9296963665734701</v>
          </cell>
        </row>
        <row r="688">
          <cell r="B688">
            <v>43420</v>
          </cell>
          <cell r="D688">
            <v>3.2140573093161846</v>
          </cell>
        </row>
        <row r="689">
          <cell r="B689">
            <v>43421</v>
          </cell>
          <cell r="D689">
            <v>5.9789474394675741</v>
          </cell>
        </row>
        <row r="690">
          <cell r="B690">
            <v>43422</v>
          </cell>
          <cell r="D690">
            <v>8.7431580476735569</v>
          </cell>
        </row>
        <row r="691">
          <cell r="B691">
            <v>43423</v>
          </cell>
          <cell r="D691">
            <v>5.0640796053586907</v>
          </cell>
        </row>
        <row r="692">
          <cell r="B692">
            <v>43424</v>
          </cell>
          <cell r="D692">
            <v>5.7815278869657742</v>
          </cell>
        </row>
        <row r="693">
          <cell r="B693">
            <v>43425</v>
          </cell>
          <cell r="D693">
            <v>3.7300388524195522</v>
          </cell>
        </row>
        <row r="694">
          <cell r="B694">
            <v>43426</v>
          </cell>
          <cell r="D694">
            <v>5.7505203522343171</v>
          </cell>
        </row>
        <row r="695">
          <cell r="B695">
            <v>43427</v>
          </cell>
          <cell r="D695">
            <v>4.8681292362700797</v>
          </cell>
        </row>
        <row r="696">
          <cell r="B696">
            <v>43428</v>
          </cell>
          <cell r="D696">
            <v>7.5636289160646752</v>
          </cell>
        </row>
        <row r="697">
          <cell r="B697">
            <v>43429</v>
          </cell>
          <cell r="D697">
            <v>6.1834593606637629</v>
          </cell>
        </row>
        <row r="698">
          <cell r="B698">
            <v>43430</v>
          </cell>
          <cell r="D698">
            <v>6.5682017149692458</v>
          </cell>
        </row>
        <row r="699">
          <cell r="B699">
            <v>43431</v>
          </cell>
          <cell r="D699">
            <v>5.5684436851645946</v>
          </cell>
        </row>
        <row r="700">
          <cell r="B700">
            <v>43432</v>
          </cell>
          <cell r="D700">
            <v>4.6386719810920818</v>
          </cell>
        </row>
        <row r="701">
          <cell r="B701">
            <v>43433</v>
          </cell>
          <cell r="D701">
            <v>7.0954237222096577</v>
          </cell>
        </row>
        <row r="702">
          <cell r="B702">
            <v>43434</v>
          </cell>
          <cell r="D702">
            <v>4.9377631210886461</v>
          </cell>
        </row>
        <row r="703">
          <cell r="B703">
            <v>43435</v>
          </cell>
          <cell r="D703">
            <v>5.4856541597236337</v>
          </cell>
        </row>
        <row r="704">
          <cell r="B704">
            <v>43436</v>
          </cell>
          <cell r="D704">
            <v>5.801636107848557</v>
          </cell>
        </row>
        <row r="705">
          <cell r="B705">
            <v>43437</v>
          </cell>
          <cell r="D705">
            <v>7.9204925659824639</v>
          </cell>
        </row>
        <row r="706">
          <cell r="B706">
            <v>43438</v>
          </cell>
          <cell r="D706">
            <v>8.112833457730023</v>
          </cell>
        </row>
        <row r="707">
          <cell r="B707">
            <v>43439</v>
          </cell>
          <cell r="D707">
            <v>6.0585518902215325</v>
          </cell>
        </row>
        <row r="708">
          <cell r="B708">
            <v>43440</v>
          </cell>
          <cell r="D708">
            <v>6.7513930861485543</v>
          </cell>
        </row>
        <row r="709">
          <cell r="B709">
            <v>43441</v>
          </cell>
          <cell r="D709">
            <v>5.7420223989590164</v>
          </cell>
        </row>
        <row r="710">
          <cell r="B710">
            <v>43442</v>
          </cell>
          <cell r="D710">
            <v>7.2687487215023809</v>
          </cell>
        </row>
        <row r="711">
          <cell r="B711">
            <v>43443</v>
          </cell>
          <cell r="D711">
            <v>6.6868310415553296</v>
          </cell>
        </row>
        <row r="712">
          <cell r="B712">
            <v>43444</v>
          </cell>
          <cell r="D712">
            <v>7.1918278274289991</v>
          </cell>
        </row>
        <row r="713">
          <cell r="B713">
            <v>43445</v>
          </cell>
          <cell r="D713">
            <v>2.0350000000000001</v>
          </cell>
        </row>
        <row r="714">
          <cell r="B714">
            <v>43446</v>
          </cell>
          <cell r="D714">
            <v>5.3994219031071315</v>
          </cell>
        </row>
        <row r="715">
          <cell r="B715">
            <v>43447</v>
          </cell>
          <cell r="D715">
            <v>8.7641119035738129</v>
          </cell>
        </row>
        <row r="716">
          <cell r="B716">
            <v>43448</v>
          </cell>
          <cell r="D716">
            <v>5.8491284116090041</v>
          </cell>
        </row>
        <row r="717">
          <cell r="B717">
            <v>43449</v>
          </cell>
          <cell r="D717">
            <v>7.5175317196415303</v>
          </cell>
        </row>
        <row r="718">
          <cell r="B718">
            <v>43450</v>
          </cell>
          <cell r="D718">
            <v>5.5542726948138341</v>
          </cell>
        </row>
        <row r="719">
          <cell r="B719">
            <v>43451</v>
          </cell>
          <cell r="D719">
            <v>5.7867850582768687</v>
          </cell>
        </row>
        <row r="720">
          <cell r="B720">
            <v>43452</v>
          </cell>
          <cell r="D720">
            <v>9.3344330010241716</v>
          </cell>
        </row>
        <row r="721">
          <cell r="B721">
            <v>43453</v>
          </cell>
          <cell r="D721">
            <v>6.7282904832752468</v>
          </cell>
        </row>
        <row r="722">
          <cell r="B722">
            <v>43454</v>
          </cell>
          <cell r="D722">
            <v>6.8654667521594535</v>
          </cell>
        </row>
        <row r="723">
          <cell r="B723">
            <v>43455</v>
          </cell>
          <cell r="D723">
            <v>9.9674890120466468</v>
          </cell>
        </row>
        <row r="724">
          <cell r="B724">
            <v>43456</v>
          </cell>
          <cell r="D724">
            <v>7.0466163169567801</v>
          </cell>
        </row>
        <row r="725">
          <cell r="B725">
            <v>43457</v>
          </cell>
          <cell r="D725">
            <v>7.4432115885977286</v>
          </cell>
        </row>
        <row r="726">
          <cell r="B726">
            <v>43458</v>
          </cell>
          <cell r="D726">
            <v>6.3670153712877733</v>
          </cell>
        </row>
        <row r="727">
          <cell r="B727">
            <v>43459</v>
          </cell>
          <cell r="D727">
            <v>7.0159446745334186</v>
          </cell>
        </row>
        <row r="728">
          <cell r="B728">
            <v>43460</v>
          </cell>
          <cell r="D728">
            <v>5.5419909207500284</v>
          </cell>
        </row>
        <row r="729">
          <cell r="B729">
            <v>43461</v>
          </cell>
          <cell r="D729">
            <v>6.5553573163183358</v>
          </cell>
        </row>
        <row r="730">
          <cell r="B730">
            <v>43462</v>
          </cell>
          <cell r="D730">
            <v>5.0653742750610773</v>
          </cell>
        </row>
        <row r="731">
          <cell r="B731">
            <v>43463</v>
          </cell>
          <cell r="D731">
            <v>5.7102238418165827</v>
          </cell>
        </row>
        <row r="732">
          <cell r="B732">
            <v>43464</v>
          </cell>
          <cell r="D732">
            <v>6.8079886455348149</v>
          </cell>
        </row>
        <row r="733">
          <cell r="B733">
            <v>43465</v>
          </cell>
          <cell r="D733">
            <v>5.8046796805562106</v>
          </cell>
        </row>
        <row r="734">
          <cell r="B734">
            <v>43466</v>
          </cell>
          <cell r="D734">
            <v>4.9517398635519356</v>
          </cell>
        </row>
        <row r="735">
          <cell r="B735">
            <v>43467</v>
          </cell>
          <cell r="D735">
            <v>7.413579334416732</v>
          </cell>
        </row>
        <row r="736">
          <cell r="B736">
            <v>43468</v>
          </cell>
          <cell r="D736">
            <v>8.2020418686230059</v>
          </cell>
        </row>
        <row r="737">
          <cell r="B737">
            <v>43469</v>
          </cell>
          <cell r="D737">
            <v>6.5134146868926699</v>
          </cell>
        </row>
        <row r="738">
          <cell r="B738">
            <v>43470</v>
          </cell>
          <cell r="D738">
            <v>9.503853910432003</v>
          </cell>
        </row>
        <row r="739">
          <cell r="B739">
            <v>43471</v>
          </cell>
          <cell r="D739">
            <v>4.5993649988960135</v>
          </cell>
        </row>
        <row r="740">
          <cell r="B740">
            <v>43472</v>
          </cell>
          <cell r="D740">
            <v>8.7155107034438544</v>
          </cell>
        </row>
        <row r="741">
          <cell r="B741">
            <v>43473</v>
          </cell>
          <cell r="D741">
            <v>6.1149526928863329</v>
          </cell>
        </row>
        <row r="742">
          <cell r="B742">
            <v>43474</v>
          </cell>
          <cell r="D742">
            <v>6.9123986437836518</v>
          </cell>
        </row>
        <row r="743">
          <cell r="B743">
            <v>43475</v>
          </cell>
          <cell r="D743">
            <v>7.5786611191458819</v>
          </cell>
        </row>
        <row r="744">
          <cell r="B744">
            <v>43476</v>
          </cell>
          <cell r="D744">
            <v>7.0131411032089286</v>
          </cell>
        </row>
        <row r="745">
          <cell r="B745">
            <v>43477</v>
          </cell>
          <cell r="D745">
            <v>6.9934371948412037</v>
          </cell>
        </row>
        <row r="746">
          <cell r="B746">
            <v>43478</v>
          </cell>
          <cell r="D746">
            <v>4.5296978193122737</v>
          </cell>
        </row>
        <row r="747">
          <cell r="B747">
            <v>43479</v>
          </cell>
          <cell r="D747">
            <v>7.0819359340800876</v>
          </cell>
        </row>
        <row r="748">
          <cell r="B748">
            <v>43480</v>
          </cell>
          <cell r="D748">
            <v>10.215478972818389</v>
          </cell>
        </row>
        <row r="749">
          <cell r="B749">
            <v>43481</v>
          </cell>
          <cell r="D749">
            <v>8.0028338282306226</v>
          </cell>
        </row>
        <row r="750">
          <cell r="B750">
            <v>43482</v>
          </cell>
          <cell r="D750">
            <v>8.456083657447266</v>
          </cell>
        </row>
        <row r="751">
          <cell r="B751">
            <v>43483</v>
          </cell>
          <cell r="D751">
            <v>5.0072332884203306</v>
          </cell>
        </row>
        <row r="752">
          <cell r="B752">
            <v>43484</v>
          </cell>
          <cell r="D752">
            <v>4.4089141347407086</v>
          </cell>
        </row>
        <row r="753">
          <cell r="B753">
            <v>43485</v>
          </cell>
          <cell r="D753">
            <v>6.0599408969657622</v>
          </cell>
        </row>
        <row r="754">
          <cell r="B754">
            <v>43486</v>
          </cell>
          <cell r="D754">
            <v>8.1689180466434319</v>
          </cell>
        </row>
        <row r="755">
          <cell r="B755">
            <v>43487</v>
          </cell>
          <cell r="D755">
            <v>7.153756983790247</v>
          </cell>
        </row>
        <row r="756">
          <cell r="B756">
            <v>43488</v>
          </cell>
          <cell r="D756">
            <v>7.9192253944631412</v>
          </cell>
        </row>
        <row r="757">
          <cell r="B757">
            <v>43489</v>
          </cell>
          <cell r="D757">
            <v>5.6415463729858368</v>
          </cell>
        </row>
        <row r="758">
          <cell r="B758">
            <v>43490</v>
          </cell>
          <cell r="D758">
            <v>9.2388608791585654</v>
          </cell>
        </row>
        <row r="759">
          <cell r="B759">
            <v>43491</v>
          </cell>
          <cell r="D759">
            <v>3.6788854496340146</v>
          </cell>
        </row>
        <row r="760">
          <cell r="B760">
            <v>43492</v>
          </cell>
          <cell r="D760">
            <v>6.5655295018734021</v>
          </cell>
        </row>
        <row r="761">
          <cell r="B761">
            <v>43493</v>
          </cell>
          <cell r="D761">
            <v>8.5367119868284433</v>
          </cell>
        </row>
        <row r="762">
          <cell r="B762">
            <v>43494</v>
          </cell>
          <cell r="D762">
            <v>6.8398388523102183</v>
          </cell>
        </row>
        <row r="763">
          <cell r="B763">
            <v>43495</v>
          </cell>
          <cell r="D763">
            <v>7.4307391176762616</v>
          </cell>
        </row>
        <row r="764">
          <cell r="B764">
            <v>43496</v>
          </cell>
          <cell r="D764">
            <v>6.102795207410507</v>
          </cell>
        </row>
        <row r="765">
          <cell r="B765">
            <v>43497</v>
          </cell>
          <cell r="D765">
            <v>7.7908662322640172</v>
          </cell>
        </row>
        <row r="766">
          <cell r="B766">
            <v>43498</v>
          </cell>
          <cell r="D766">
            <v>2.6950000000000003</v>
          </cell>
        </row>
        <row r="767">
          <cell r="B767">
            <v>43499</v>
          </cell>
          <cell r="D767">
            <v>9.8114474360848636</v>
          </cell>
        </row>
        <row r="768">
          <cell r="B768">
            <v>43500</v>
          </cell>
          <cell r="D768">
            <v>7.8617904104114684</v>
          </cell>
        </row>
        <row r="769">
          <cell r="B769">
            <v>43501</v>
          </cell>
          <cell r="D769">
            <v>8.022456463475816</v>
          </cell>
        </row>
        <row r="770">
          <cell r="B770">
            <v>43502</v>
          </cell>
          <cell r="D770">
            <v>6.2647841894909835</v>
          </cell>
        </row>
        <row r="771">
          <cell r="B771">
            <v>43503</v>
          </cell>
          <cell r="D771">
            <v>5.9961305536865392</v>
          </cell>
        </row>
        <row r="772">
          <cell r="B772">
            <v>43504</v>
          </cell>
          <cell r="D772">
            <v>9.3889945033596263</v>
          </cell>
        </row>
        <row r="773">
          <cell r="B773">
            <v>43505</v>
          </cell>
          <cell r="D773">
            <v>6.5050459065598787</v>
          </cell>
        </row>
        <row r="774">
          <cell r="B774">
            <v>43506</v>
          </cell>
          <cell r="D774">
            <v>6.9663514321994597</v>
          </cell>
        </row>
        <row r="775">
          <cell r="B775">
            <v>43507</v>
          </cell>
          <cell r="D775">
            <v>8.1275228274020765</v>
          </cell>
        </row>
        <row r="776">
          <cell r="B776">
            <v>43508</v>
          </cell>
          <cell r="D776">
            <v>5.9996546366671284</v>
          </cell>
        </row>
        <row r="777">
          <cell r="B777">
            <v>43509</v>
          </cell>
          <cell r="D777">
            <v>6.5376531757371055</v>
          </cell>
        </row>
        <row r="778">
          <cell r="B778">
            <v>43510</v>
          </cell>
          <cell r="D778">
            <v>5.4130815196458766</v>
          </cell>
        </row>
        <row r="779">
          <cell r="B779">
            <v>43511</v>
          </cell>
          <cell r="D779">
            <v>7.0126217632588341</v>
          </cell>
        </row>
        <row r="780">
          <cell r="B780">
            <v>43512</v>
          </cell>
          <cell r="D780">
            <v>6.0745162585430004</v>
          </cell>
        </row>
        <row r="781">
          <cell r="B781">
            <v>43513</v>
          </cell>
          <cell r="D781">
            <v>7.6869307706136407</v>
          </cell>
        </row>
        <row r="782">
          <cell r="B782">
            <v>43514</v>
          </cell>
          <cell r="D782">
            <v>8.7230283092275371</v>
          </cell>
        </row>
        <row r="783">
          <cell r="B783">
            <v>43515</v>
          </cell>
          <cell r="D783">
            <v>4.7508921445859018</v>
          </cell>
        </row>
        <row r="784">
          <cell r="B784">
            <v>43516</v>
          </cell>
          <cell r="D784">
            <v>7.470481500309992</v>
          </cell>
        </row>
        <row r="785">
          <cell r="B785">
            <v>43517</v>
          </cell>
          <cell r="D785">
            <v>6.2290038781205075</v>
          </cell>
        </row>
        <row r="786">
          <cell r="B786">
            <v>43518</v>
          </cell>
          <cell r="D786">
            <v>6.9802250222577005</v>
          </cell>
        </row>
        <row r="787">
          <cell r="B787">
            <v>43519</v>
          </cell>
          <cell r="D787">
            <v>5.4807894203741494</v>
          </cell>
        </row>
        <row r="788">
          <cell r="B788">
            <v>43520</v>
          </cell>
          <cell r="D788">
            <v>7.4698197812477005</v>
          </cell>
        </row>
        <row r="789">
          <cell r="B789">
            <v>43521</v>
          </cell>
          <cell r="D789">
            <v>6.8124874940279536</v>
          </cell>
        </row>
        <row r="790">
          <cell r="B790">
            <v>43522</v>
          </cell>
          <cell r="D790">
            <v>4.5941578294361207</v>
          </cell>
        </row>
        <row r="791">
          <cell r="B791">
            <v>43523</v>
          </cell>
          <cell r="D791">
            <v>7.5682547770167412</v>
          </cell>
        </row>
        <row r="792">
          <cell r="B792">
            <v>43524</v>
          </cell>
          <cell r="D792">
            <v>7.7865678843200365</v>
          </cell>
        </row>
        <row r="793">
          <cell r="B793">
            <v>43525</v>
          </cell>
          <cell r="D793">
            <v>5.3369007067983656</v>
          </cell>
        </row>
        <row r="794">
          <cell r="B794">
            <v>43526</v>
          </cell>
          <cell r="D794">
            <v>6.9366039600128246</v>
          </cell>
        </row>
        <row r="795">
          <cell r="B795">
            <v>43527</v>
          </cell>
          <cell r="D795">
            <v>6.8109600150392042</v>
          </cell>
        </row>
        <row r="796">
          <cell r="B796">
            <v>43528</v>
          </cell>
          <cell r="D796">
            <v>8.201139854281946</v>
          </cell>
        </row>
        <row r="797">
          <cell r="B797">
            <v>43529</v>
          </cell>
          <cell r="D797">
            <v>7.2740397610510863</v>
          </cell>
        </row>
        <row r="798">
          <cell r="B798">
            <v>43530</v>
          </cell>
          <cell r="D798">
            <v>6.078505333061317</v>
          </cell>
        </row>
        <row r="799">
          <cell r="B799">
            <v>43531</v>
          </cell>
          <cell r="D799">
            <v>3.8100177645583093</v>
          </cell>
        </row>
        <row r="800">
          <cell r="B800">
            <v>43532</v>
          </cell>
          <cell r="D800">
            <v>7.4640423723888265</v>
          </cell>
        </row>
        <row r="801">
          <cell r="B801">
            <v>43533</v>
          </cell>
          <cell r="D801">
            <v>5.6290156327000975</v>
          </cell>
        </row>
        <row r="802">
          <cell r="B802">
            <v>43534</v>
          </cell>
          <cell r="D802">
            <v>6.797974056232011</v>
          </cell>
        </row>
        <row r="803">
          <cell r="B803">
            <v>43535</v>
          </cell>
          <cell r="D803">
            <v>7.2703188867014221</v>
          </cell>
        </row>
        <row r="804">
          <cell r="B804">
            <v>43536</v>
          </cell>
          <cell r="D804">
            <v>5.9688843183648821</v>
          </cell>
        </row>
        <row r="805">
          <cell r="B805">
            <v>43537</v>
          </cell>
          <cell r="D805">
            <v>5.057045561864304</v>
          </cell>
        </row>
        <row r="806">
          <cell r="B806">
            <v>43538</v>
          </cell>
          <cell r="D806">
            <v>4.685798807235245</v>
          </cell>
        </row>
        <row r="807">
          <cell r="B807">
            <v>43539</v>
          </cell>
          <cell r="D807">
            <v>7.0503820902837377</v>
          </cell>
        </row>
        <row r="808">
          <cell r="B808">
            <v>43540</v>
          </cell>
          <cell r="D808">
            <v>9.1002525559447918</v>
          </cell>
        </row>
        <row r="809">
          <cell r="B809">
            <v>43541</v>
          </cell>
          <cell r="D809">
            <v>6.0811846698004066</v>
          </cell>
        </row>
        <row r="810">
          <cell r="B810">
            <v>43542</v>
          </cell>
          <cell r="D810">
            <v>1.4300000000000002</v>
          </cell>
        </row>
        <row r="811">
          <cell r="B811">
            <v>43543</v>
          </cell>
          <cell r="D811">
            <v>7.6350256223756254</v>
          </cell>
        </row>
        <row r="812">
          <cell r="B812">
            <v>43544</v>
          </cell>
          <cell r="D812">
            <v>7.8098544223851771</v>
          </cell>
        </row>
        <row r="813">
          <cell r="B813">
            <v>43545</v>
          </cell>
          <cell r="D813">
            <v>5.6471295481878476</v>
          </cell>
        </row>
        <row r="814">
          <cell r="B814">
            <v>43546</v>
          </cell>
          <cell r="D814">
            <v>5.2936828579922661</v>
          </cell>
        </row>
        <row r="815">
          <cell r="B815">
            <v>43547</v>
          </cell>
          <cell r="D815">
            <v>8.7755984074853597</v>
          </cell>
        </row>
        <row r="816">
          <cell r="B816">
            <v>43548</v>
          </cell>
          <cell r="D816">
            <v>5.5865035871211548</v>
          </cell>
        </row>
        <row r="817">
          <cell r="B817">
            <v>43549</v>
          </cell>
          <cell r="D817">
            <v>6.7728693902387995</v>
          </cell>
        </row>
        <row r="818">
          <cell r="B818">
            <v>43550</v>
          </cell>
          <cell r="D818">
            <v>4.2818195859428991</v>
          </cell>
        </row>
        <row r="819">
          <cell r="B819">
            <v>43551</v>
          </cell>
          <cell r="D819">
            <v>8.43948011103158</v>
          </cell>
        </row>
        <row r="820">
          <cell r="B820">
            <v>43552</v>
          </cell>
          <cell r="D820">
            <v>7.9352347850124687</v>
          </cell>
        </row>
        <row r="821">
          <cell r="B821">
            <v>43553</v>
          </cell>
          <cell r="D821">
            <v>5.4419417153200609</v>
          </cell>
        </row>
        <row r="822">
          <cell r="B822">
            <v>43554</v>
          </cell>
          <cell r="D822">
            <v>3.550391482946833</v>
          </cell>
        </row>
        <row r="823">
          <cell r="B823">
            <v>43555</v>
          </cell>
          <cell r="D823">
            <v>5.5882334566372469</v>
          </cell>
        </row>
        <row r="824">
          <cell r="B824">
            <v>43556</v>
          </cell>
          <cell r="D824">
            <v>5.8969383306472842</v>
          </cell>
        </row>
        <row r="825">
          <cell r="B825">
            <v>43557</v>
          </cell>
          <cell r="D825">
            <v>7.4794039901358937</v>
          </cell>
        </row>
        <row r="826">
          <cell r="B826">
            <v>43558</v>
          </cell>
          <cell r="D826">
            <v>5.6187475865140826</v>
          </cell>
        </row>
        <row r="827">
          <cell r="B827">
            <v>43559</v>
          </cell>
          <cell r="D827">
            <v>7.8220025438443077</v>
          </cell>
        </row>
        <row r="828">
          <cell r="B828">
            <v>43560</v>
          </cell>
          <cell r="D828">
            <v>7.2609041741196689</v>
          </cell>
        </row>
        <row r="829">
          <cell r="B829">
            <v>43561</v>
          </cell>
          <cell r="D829">
            <v>8.0908795106637754</v>
          </cell>
        </row>
        <row r="830">
          <cell r="B830">
            <v>43562</v>
          </cell>
          <cell r="D830">
            <v>5.5140124750384514</v>
          </cell>
        </row>
        <row r="831">
          <cell r="B831">
            <v>43563</v>
          </cell>
          <cell r="D831">
            <v>8.8085701394043756</v>
          </cell>
        </row>
        <row r="832">
          <cell r="B832">
            <v>43564</v>
          </cell>
          <cell r="D832">
            <v>5.5843245742458683</v>
          </cell>
        </row>
        <row r="833">
          <cell r="B833">
            <v>43565</v>
          </cell>
          <cell r="D833">
            <v>8.1325899584376415</v>
          </cell>
        </row>
        <row r="834">
          <cell r="B834">
            <v>43566</v>
          </cell>
          <cell r="D834">
            <v>7.4254789044524685</v>
          </cell>
        </row>
        <row r="835">
          <cell r="B835">
            <v>43567</v>
          </cell>
          <cell r="D835">
            <v>5.075173721979521</v>
          </cell>
        </row>
        <row r="836">
          <cell r="B836">
            <v>43568</v>
          </cell>
          <cell r="D836">
            <v>8.4228020700781112</v>
          </cell>
        </row>
        <row r="837">
          <cell r="B837">
            <v>43569</v>
          </cell>
          <cell r="D837">
            <v>6.9151881671828503</v>
          </cell>
        </row>
        <row r="838">
          <cell r="B838">
            <v>43570</v>
          </cell>
          <cell r="D838">
            <v>6.577384887531899</v>
          </cell>
        </row>
        <row r="839">
          <cell r="B839">
            <v>43571</v>
          </cell>
          <cell r="D839">
            <v>7.2525514198729146</v>
          </cell>
        </row>
        <row r="840">
          <cell r="B840">
            <v>43572</v>
          </cell>
          <cell r="D840">
            <v>7.4711274519628219</v>
          </cell>
        </row>
        <row r="841">
          <cell r="B841">
            <v>43573</v>
          </cell>
          <cell r="D841">
            <v>7.1639624640034993</v>
          </cell>
        </row>
        <row r="842">
          <cell r="B842">
            <v>43574</v>
          </cell>
          <cell r="D842">
            <v>5.6752019284593942</v>
          </cell>
        </row>
        <row r="843">
          <cell r="B843">
            <v>43575</v>
          </cell>
          <cell r="D843">
            <v>8.5296112392253285</v>
          </cell>
        </row>
        <row r="844">
          <cell r="B844">
            <v>43576</v>
          </cell>
          <cell r="D844">
            <v>5.5379398464746954</v>
          </cell>
        </row>
        <row r="845">
          <cell r="B845">
            <v>43577</v>
          </cell>
          <cell r="D845">
            <v>4.5011092924088336</v>
          </cell>
        </row>
        <row r="846">
          <cell r="B846">
            <v>43578</v>
          </cell>
          <cell r="D846">
            <v>6.1899008308344481</v>
          </cell>
        </row>
        <row r="847">
          <cell r="B847">
            <v>43579</v>
          </cell>
          <cell r="D847">
            <v>4.8801184795015358</v>
          </cell>
        </row>
        <row r="848">
          <cell r="B848">
            <v>43580</v>
          </cell>
          <cell r="D848">
            <v>5.0129900181911839</v>
          </cell>
        </row>
        <row r="849">
          <cell r="B849">
            <v>43581</v>
          </cell>
          <cell r="D849">
            <v>8.5689547662008199</v>
          </cell>
        </row>
        <row r="850">
          <cell r="B850">
            <v>43582</v>
          </cell>
          <cell r="D850">
            <v>5.7490172107660218</v>
          </cell>
        </row>
        <row r="851">
          <cell r="B851">
            <v>43583</v>
          </cell>
          <cell r="D851">
            <v>7.9425407214557238</v>
          </cell>
        </row>
        <row r="852">
          <cell r="B852">
            <v>43584</v>
          </cell>
          <cell r="D852">
            <v>9.940510978670126</v>
          </cell>
        </row>
        <row r="853">
          <cell r="B853">
            <v>43585</v>
          </cell>
          <cell r="D853">
            <v>5.8975473677552763</v>
          </cell>
        </row>
        <row r="854">
          <cell r="B854">
            <v>43586</v>
          </cell>
          <cell r="D854">
            <v>7.431732995098753</v>
          </cell>
        </row>
        <row r="855">
          <cell r="B855">
            <v>43587</v>
          </cell>
          <cell r="D855">
            <v>6.2864704030949836</v>
          </cell>
        </row>
        <row r="856">
          <cell r="B856">
            <v>43588</v>
          </cell>
          <cell r="D856">
            <v>8.913795086237263</v>
          </cell>
        </row>
        <row r="857">
          <cell r="B857">
            <v>43589</v>
          </cell>
          <cell r="D857">
            <v>9.2367397694022024</v>
          </cell>
        </row>
        <row r="858">
          <cell r="B858">
            <v>43590</v>
          </cell>
          <cell r="D858">
            <v>6.8671955444976742</v>
          </cell>
        </row>
        <row r="859">
          <cell r="B859">
            <v>43591</v>
          </cell>
          <cell r="D859">
            <v>6.9666171227366656</v>
          </cell>
        </row>
        <row r="860">
          <cell r="B860">
            <v>43592</v>
          </cell>
          <cell r="D860">
            <v>3.234</v>
          </cell>
        </row>
        <row r="861">
          <cell r="B861">
            <v>43593</v>
          </cell>
          <cell r="D861">
            <v>7.2558298886368648</v>
          </cell>
        </row>
        <row r="862">
          <cell r="B862">
            <v>43594</v>
          </cell>
          <cell r="D862">
            <v>7.2566504294631482</v>
          </cell>
        </row>
        <row r="863">
          <cell r="B863">
            <v>43595</v>
          </cell>
          <cell r="D863">
            <v>3.7217704371577121</v>
          </cell>
        </row>
        <row r="864">
          <cell r="B864">
            <v>43596</v>
          </cell>
          <cell r="D864">
            <v>8.9746587552169856</v>
          </cell>
        </row>
        <row r="865">
          <cell r="B865">
            <v>43597</v>
          </cell>
          <cell r="D865">
            <v>5.0779119364222138</v>
          </cell>
        </row>
        <row r="866">
          <cell r="B866">
            <v>43598</v>
          </cell>
          <cell r="D866">
            <v>5.4537217624929859</v>
          </cell>
        </row>
        <row r="867">
          <cell r="B867">
            <v>43599</v>
          </cell>
          <cell r="D867">
            <v>6.8941221283784477</v>
          </cell>
        </row>
        <row r="868">
          <cell r="B868">
            <v>43600</v>
          </cell>
          <cell r="D868">
            <v>6.9456777881903653</v>
          </cell>
        </row>
        <row r="869">
          <cell r="B869">
            <v>43601</v>
          </cell>
          <cell r="D869">
            <v>7.1293103317634934</v>
          </cell>
        </row>
        <row r="870">
          <cell r="B870">
            <v>43602</v>
          </cell>
          <cell r="D870">
            <v>6.26355498824792</v>
          </cell>
        </row>
        <row r="871">
          <cell r="B871">
            <v>43603</v>
          </cell>
          <cell r="D871">
            <v>7.7640624383620471</v>
          </cell>
        </row>
        <row r="872">
          <cell r="B872">
            <v>43604</v>
          </cell>
          <cell r="D872">
            <v>5.6381573933765781</v>
          </cell>
        </row>
        <row r="873">
          <cell r="B873">
            <v>43605</v>
          </cell>
          <cell r="D873">
            <v>5.5136798110128158</v>
          </cell>
        </row>
        <row r="874">
          <cell r="B874">
            <v>43606</v>
          </cell>
          <cell r="D874">
            <v>5.2426989625269158</v>
          </cell>
        </row>
        <row r="875">
          <cell r="B875">
            <v>43607</v>
          </cell>
          <cell r="D875">
            <v>5.7699020388937363</v>
          </cell>
        </row>
        <row r="876">
          <cell r="B876">
            <v>43608</v>
          </cell>
          <cell r="D876">
            <v>6.3642893624750867</v>
          </cell>
        </row>
        <row r="877">
          <cell r="B877">
            <v>43609</v>
          </cell>
          <cell r="D877">
            <v>5.5280218322611692</v>
          </cell>
        </row>
        <row r="878">
          <cell r="B878">
            <v>43610</v>
          </cell>
          <cell r="D878">
            <v>6.8683935977244355</v>
          </cell>
        </row>
        <row r="879">
          <cell r="B879">
            <v>43611</v>
          </cell>
          <cell r="D879">
            <v>6.0502640795101801</v>
          </cell>
        </row>
        <row r="880">
          <cell r="B880">
            <v>43612</v>
          </cell>
          <cell r="D880">
            <v>6.5862320628606161</v>
          </cell>
        </row>
        <row r="881">
          <cell r="B881">
            <v>43613</v>
          </cell>
          <cell r="D881">
            <v>6.9679178226702758</v>
          </cell>
        </row>
        <row r="882">
          <cell r="B882">
            <v>43614</v>
          </cell>
          <cell r="D882">
            <v>7.9377316914027629</v>
          </cell>
        </row>
        <row r="883">
          <cell r="B883">
            <v>43615</v>
          </cell>
          <cell r="D883">
            <v>5.4319286954222941</v>
          </cell>
        </row>
        <row r="884">
          <cell r="B884">
            <v>43616</v>
          </cell>
          <cell r="D884">
            <v>8.2927307662562324</v>
          </cell>
        </row>
        <row r="885">
          <cell r="B885">
            <v>43617</v>
          </cell>
          <cell r="D885">
            <v>4.9261166930306937</v>
          </cell>
        </row>
        <row r="886">
          <cell r="B886">
            <v>43618</v>
          </cell>
          <cell r="D886">
            <v>4.9635745127904292</v>
          </cell>
        </row>
        <row r="887">
          <cell r="B887">
            <v>43619</v>
          </cell>
          <cell r="D887">
            <v>7.0752009662325932</v>
          </cell>
        </row>
        <row r="888">
          <cell r="B888">
            <v>43620</v>
          </cell>
          <cell r="D888">
            <v>7.5672892073009814</v>
          </cell>
        </row>
        <row r="889">
          <cell r="B889">
            <v>43621</v>
          </cell>
          <cell r="D889">
            <v>6.5987066533585246</v>
          </cell>
        </row>
        <row r="890">
          <cell r="B890">
            <v>43622</v>
          </cell>
          <cell r="D890">
            <v>6.7875574202234308</v>
          </cell>
        </row>
        <row r="891">
          <cell r="B891">
            <v>43623</v>
          </cell>
          <cell r="D891">
            <v>6.484656384173574</v>
          </cell>
        </row>
        <row r="892">
          <cell r="B892">
            <v>43624</v>
          </cell>
          <cell r="D892">
            <v>7.1007192588673114</v>
          </cell>
        </row>
        <row r="893">
          <cell r="B893">
            <v>43625</v>
          </cell>
          <cell r="D893">
            <v>2.145</v>
          </cell>
        </row>
        <row r="894">
          <cell r="B894">
            <v>43626</v>
          </cell>
          <cell r="D894">
            <v>6.0175890226592861</v>
          </cell>
        </row>
        <row r="895">
          <cell r="B895">
            <v>43627</v>
          </cell>
          <cell r="D895">
            <v>7.9293985617832634</v>
          </cell>
        </row>
        <row r="896">
          <cell r="B896">
            <v>43628</v>
          </cell>
          <cell r="D896">
            <v>6.5188738744609589</v>
          </cell>
        </row>
        <row r="897">
          <cell r="B897">
            <v>43629</v>
          </cell>
          <cell r="D897">
            <v>7.3173024069973893</v>
          </cell>
        </row>
        <row r="898">
          <cell r="B898">
            <v>43630</v>
          </cell>
          <cell r="D898">
            <v>7.3630852031325045</v>
          </cell>
        </row>
        <row r="899">
          <cell r="B899">
            <v>43631</v>
          </cell>
          <cell r="D899">
            <v>7.9836237685816656</v>
          </cell>
        </row>
        <row r="900">
          <cell r="B900">
            <v>43632</v>
          </cell>
          <cell r="D900">
            <v>6.5647469265545997</v>
          </cell>
        </row>
        <row r="901">
          <cell r="B901">
            <v>43633</v>
          </cell>
          <cell r="D901">
            <v>6.1272770769496612</v>
          </cell>
        </row>
        <row r="902">
          <cell r="B902">
            <v>43634</v>
          </cell>
          <cell r="D902">
            <v>9.5119417989193753</v>
          </cell>
        </row>
        <row r="903">
          <cell r="B903">
            <v>43635</v>
          </cell>
          <cell r="D903">
            <v>6.6950627882917404</v>
          </cell>
        </row>
        <row r="904">
          <cell r="B904">
            <v>43636</v>
          </cell>
          <cell r="D904">
            <v>7.1097856085320217</v>
          </cell>
        </row>
        <row r="905">
          <cell r="B905">
            <v>43637</v>
          </cell>
          <cell r="D905">
            <v>6.5774801615867045</v>
          </cell>
        </row>
        <row r="906">
          <cell r="B906">
            <v>43638</v>
          </cell>
          <cell r="D906">
            <v>4.7994225518525315</v>
          </cell>
        </row>
        <row r="907">
          <cell r="B907">
            <v>43639</v>
          </cell>
          <cell r="D907">
            <v>9.11006897838989</v>
          </cell>
        </row>
        <row r="908">
          <cell r="B908">
            <v>43640</v>
          </cell>
          <cell r="D908">
            <v>7.2843135303577959</v>
          </cell>
        </row>
        <row r="909">
          <cell r="B909">
            <v>43641</v>
          </cell>
          <cell r="D909">
            <v>7.3762942743348976</v>
          </cell>
        </row>
        <row r="910">
          <cell r="B910">
            <v>43642</v>
          </cell>
          <cell r="D910">
            <v>5.2587950425779608</v>
          </cell>
        </row>
        <row r="911">
          <cell r="B911">
            <v>43643</v>
          </cell>
          <cell r="D911">
            <v>7.8558157458050024</v>
          </cell>
        </row>
        <row r="912">
          <cell r="B912">
            <v>43644</v>
          </cell>
          <cell r="D912">
            <v>6.9235621869318535</v>
          </cell>
        </row>
        <row r="913">
          <cell r="B913">
            <v>43645</v>
          </cell>
          <cell r="D913">
            <v>4.8418060248169628</v>
          </cell>
        </row>
        <row r="914">
          <cell r="B914">
            <v>43646</v>
          </cell>
          <cell r="D914">
            <v>7.8149688927150498</v>
          </cell>
        </row>
        <row r="915">
          <cell r="B915">
            <v>43647</v>
          </cell>
          <cell r="D915">
            <v>5.4959123388039526</v>
          </cell>
        </row>
        <row r="916">
          <cell r="B916">
            <v>43648</v>
          </cell>
          <cell r="D916">
            <v>7.8340990637106716</v>
          </cell>
        </row>
        <row r="917">
          <cell r="B917">
            <v>43649</v>
          </cell>
          <cell r="D917">
            <v>6.7198149032769878</v>
          </cell>
        </row>
        <row r="918">
          <cell r="B918">
            <v>43650</v>
          </cell>
          <cell r="D918">
            <v>7.5436624752954007</v>
          </cell>
        </row>
        <row r="919">
          <cell r="B919">
            <v>43651</v>
          </cell>
          <cell r="D919">
            <v>6.5151479846779852</v>
          </cell>
        </row>
        <row r="920">
          <cell r="B920">
            <v>43652</v>
          </cell>
          <cell r="D920">
            <v>8.3585213414111301</v>
          </cell>
        </row>
        <row r="921">
          <cell r="B921">
            <v>43653</v>
          </cell>
          <cell r="D921">
            <v>5.8356279732212544</v>
          </cell>
        </row>
        <row r="922">
          <cell r="B922">
            <v>43654</v>
          </cell>
          <cell r="D922">
            <v>6.380065232914979</v>
          </cell>
        </row>
        <row r="923">
          <cell r="B923">
            <v>43655</v>
          </cell>
          <cell r="D923">
            <v>6.9428405229119585</v>
          </cell>
        </row>
        <row r="924">
          <cell r="B924">
            <v>43656</v>
          </cell>
          <cell r="D924">
            <v>6.4596267721313678</v>
          </cell>
        </row>
        <row r="925">
          <cell r="B925">
            <v>43657</v>
          </cell>
          <cell r="D925">
            <v>6.6093513627016911</v>
          </cell>
        </row>
        <row r="926">
          <cell r="B926">
            <v>43658</v>
          </cell>
          <cell r="D926">
            <v>4.9557079092365628</v>
          </cell>
        </row>
        <row r="927">
          <cell r="B927">
            <v>43659</v>
          </cell>
          <cell r="D927">
            <v>5.1106629071206902</v>
          </cell>
        </row>
        <row r="928">
          <cell r="B928">
            <v>43660</v>
          </cell>
          <cell r="D928">
            <v>7.2647338659837848</v>
          </cell>
        </row>
        <row r="929">
          <cell r="B929">
            <v>43661</v>
          </cell>
          <cell r="D929">
            <v>5.2873297680426417</v>
          </cell>
        </row>
        <row r="930">
          <cell r="B930">
            <v>43662</v>
          </cell>
          <cell r="D930">
            <v>10.243293310964084</v>
          </cell>
        </row>
        <row r="931">
          <cell r="B931">
            <v>43663</v>
          </cell>
          <cell r="D931">
            <v>7.6893510139473342</v>
          </cell>
        </row>
        <row r="932">
          <cell r="B932">
            <v>43664</v>
          </cell>
          <cell r="D932">
            <v>7.1881732589212408</v>
          </cell>
        </row>
        <row r="933">
          <cell r="B933">
            <v>43665</v>
          </cell>
          <cell r="D933">
            <v>8.508892287699771</v>
          </cell>
        </row>
        <row r="934">
          <cell r="B934">
            <v>43666</v>
          </cell>
          <cell r="D934">
            <v>6.3329211822460207</v>
          </cell>
        </row>
        <row r="935">
          <cell r="B935">
            <v>43667</v>
          </cell>
          <cell r="D935">
            <v>3.4832190042826827</v>
          </cell>
        </row>
        <row r="936">
          <cell r="B936">
            <v>43668</v>
          </cell>
          <cell r="D936">
            <v>8.8861062662848571</v>
          </cell>
        </row>
        <row r="937">
          <cell r="B937">
            <v>43669</v>
          </cell>
          <cell r="D937">
            <v>6.7048153290275563</v>
          </cell>
        </row>
        <row r="938">
          <cell r="B938">
            <v>43670</v>
          </cell>
          <cell r="D938">
            <v>5.6677670349930009</v>
          </cell>
        </row>
        <row r="939">
          <cell r="B939">
            <v>43671</v>
          </cell>
          <cell r="D939">
            <v>7.0557524855528895</v>
          </cell>
        </row>
        <row r="940">
          <cell r="B940">
            <v>43672</v>
          </cell>
          <cell r="D940">
            <v>7.6963885341041012</v>
          </cell>
        </row>
        <row r="941">
          <cell r="B941">
            <v>43673</v>
          </cell>
          <cell r="D941">
            <v>6.7977589911263863</v>
          </cell>
        </row>
        <row r="942">
          <cell r="B942">
            <v>43674</v>
          </cell>
          <cell r="D942">
            <v>7.7833886265054151</v>
          </cell>
        </row>
        <row r="943">
          <cell r="B943">
            <v>43675</v>
          </cell>
          <cell r="D943">
            <v>6.2979042728226018</v>
          </cell>
        </row>
        <row r="944">
          <cell r="B944">
            <v>43676</v>
          </cell>
          <cell r="D944">
            <v>7.4065545672505388</v>
          </cell>
        </row>
        <row r="945">
          <cell r="B945">
            <v>43677</v>
          </cell>
          <cell r="D945">
            <v>6.7635932010998356</v>
          </cell>
        </row>
        <row r="946">
          <cell r="B946">
            <v>43678</v>
          </cell>
          <cell r="D946">
            <v>8.2145944746558843</v>
          </cell>
        </row>
        <row r="947">
          <cell r="B947">
            <v>43679</v>
          </cell>
          <cell r="D947">
            <v>6.0814456998323694</v>
          </cell>
        </row>
        <row r="948">
          <cell r="B948">
            <v>43680</v>
          </cell>
          <cell r="D948">
            <v>8.1128933000059771</v>
          </cell>
        </row>
        <row r="949">
          <cell r="B949">
            <v>43681</v>
          </cell>
          <cell r="D949">
            <v>6.3616146725149747</v>
          </cell>
        </row>
        <row r="950">
          <cell r="B950">
            <v>43682</v>
          </cell>
          <cell r="D950">
            <v>4.9527676685016848</v>
          </cell>
        </row>
        <row r="951">
          <cell r="B951">
            <v>43683</v>
          </cell>
          <cell r="D951">
            <v>5.4890929652271634</v>
          </cell>
        </row>
        <row r="952">
          <cell r="B952">
            <v>43684</v>
          </cell>
          <cell r="D952">
            <v>6.1607320935561418</v>
          </cell>
        </row>
        <row r="953">
          <cell r="B953">
            <v>43685</v>
          </cell>
          <cell r="D953">
            <v>11</v>
          </cell>
        </row>
        <row r="954">
          <cell r="B954">
            <v>43686</v>
          </cell>
          <cell r="D954">
            <v>6.5382939304808581</v>
          </cell>
        </row>
        <row r="955">
          <cell r="B955">
            <v>43687</v>
          </cell>
          <cell r="D955">
            <v>5.299606604221986</v>
          </cell>
        </row>
        <row r="956">
          <cell r="B956">
            <v>43688</v>
          </cell>
          <cell r="D956">
            <v>1.7760601704273147</v>
          </cell>
        </row>
        <row r="957">
          <cell r="B957">
            <v>43689</v>
          </cell>
          <cell r="D957">
            <v>6.5514040445558539</v>
          </cell>
        </row>
        <row r="958">
          <cell r="B958">
            <v>43690</v>
          </cell>
          <cell r="D958">
            <v>7.433651934376508</v>
          </cell>
        </row>
        <row r="959">
          <cell r="B959">
            <v>43691</v>
          </cell>
          <cell r="D959">
            <v>6.6765785351128839</v>
          </cell>
        </row>
        <row r="960">
          <cell r="B960">
            <v>43692</v>
          </cell>
          <cell r="D960">
            <v>4.834176472202925</v>
          </cell>
        </row>
        <row r="961">
          <cell r="B961">
            <v>43693</v>
          </cell>
          <cell r="D961">
            <v>7.794815116489036</v>
          </cell>
        </row>
        <row r="962">
          <cell r="B962">
            <v>43694</v>
          </cell>
          <cell r="D962">
            <v>7.2317340076653744</v>
          </cell>
        </row>
        <row r="963">
          <cell r="B963">
            <v>43695</v>
          </cell>
          <cell r="D963">
            <v>7.4329566075398326</v>
          </cell>
        </row>
        <row r="964">
          <cell r="B964">
            <v>43696</v>
          </cell>
          <cell r="D964">
            <v>8.1642642021559357</v>
          </cell>
        </row>
        <row r="965">
          <cell r="B965">
            <v>43697</v>
          </cell>
          <cell r="D965">
            <v>4.464380800785924</v>
          </cell>
        </row>
        <row r="966">
          <cell r="B966">
            <v>43698</v>
          </cell>
          <cell r="D966">
            <v>8.8840763493053707</v>
          </cell>
        </row>
        <row r="967">
          <cell r="B967">
            <v>43699</v>
          </cell>
          <cell r="D967">
            <v>6.8437105351676637</v>
          </cell>
        </row>
        <row r="968">
          <cell r="B968">
            <v>43700</v>
          </cell>
          <cell r="D968">
            <v>7.148970629361596</v>
          </cell>
        </row>
        <row r="969">
          <cell r="B969">
            <v>43701</v>
          </cell>
          <cell r="D969">
            <v>6.0460375564347935</v>
          </cell>
        </row>
        <row r="970">
          <cell r="B970">
            <v>43702</v>
          </cell>
          <cell r="D970">
            <v>5.7462436713301255</v>
          </cell>
        </row>
        <row r="971">
          <cell r="B971">
            <v>43703</v>
          </cell>
          <cell r="D971">
            <v>6.8193118646706692</v>
          </cell>
        </row>
        <row r="972">
          <cell r="B972">
            <v>43704</v>
          </cell>
          <cell r="D972">
            <v>7.3844812716217598</v>
          </cell>
        </row>
        <row r="973">
          <cell r="B973">
            <v>43705</v>
          </cell>
          <cell r="D973">
            <v>4.8863361796326332</v>
          </cell>
        </row>
        <row r="974">
          <cell r="B974">
            <v>43706</v>
          </cell>
          <cell r="D974">
            <v>6.9055460073637072</v>
          </cell>
        </row>
        <row r="975">
          <cell r="B975">
            <v>43707</v>
          </cell>
          <cell r="D975">
            <v>9.3201968449320738</v>
          </cell>
        </row>
        <row r="976">
          <cell r="B976">
            <v>43708</v>
          </cell>
          <cell r="D976">
            <v>5.9193755844828209</v>
          </cell>
        </row>
        <row r="977">
          <cell r="B977">
            <v>43709</v>
          </cell>
          <cell r="D977">
            <v>7.8242453729928947</v>
          </cell>
        </row>
        <row r="978">
          <cell r="B978">
            <v>43710</v>
          </cell>
          <cell r="D978">
            <v>7.4915682204562426</v>
          </cell>
        </row>
        <row r="979">
          <cell r="B979">
            <v>43711</v>
          </cell>
          <cell r="D979">
            <v>8.7777670799419329</v>
          </cell>
        </row>
        <row r="980">
          <cell r="B980">
            <v>43712</v>
          </cell>
          <cell r="D980">
            <v>7.062217737810748</v>
          </cell>
        </row>
        <row r="981">
          <cell r="B981">
            <v>43713</v>
          </cell>
          <cell r="D981">
            <v>7.0891794263654146</v>
          </cell>
        </row>
        <row r="982">
          <cell r="B982">
            <v>43714</v>
          </cell>
          <cell r="D982">
            <v>7.0483114337883936</v>
          </cell>
        </row>
        <row r="983">
          <cell r="B983">
            <v>43715</v>
          </cell>
          <cell r="D983">
            <v>5.8442439965703032</v>
          </cell>
        </row>
        <row r="984">
          <cell r="B984">
            <v>43716</v>
          </cell>
          <cell r="D984">
            <v>7.4857490644231479</v>
          </cell>
        </row>
        <row r="985">
          <cell r="B985">
            <v>43717</v>
          </cell>
          <cell r="D985">
            <v>7.0290342420585823</v>
          </cell>
        </row>
        <row r="986">
          <cell r="B986">
            <v>43718</v>
          </cell>
          <cell r="D986">
            <v>6.661922097888497</v>
          </cell>
        </row>
        <row r="987">
          <cell r="B987">
            <v>43719</v>
          </cell>
          <cell r="D987">
            <v>6.0504606788504862</v>
          </cell>
        </row>
        <row r="988">
          <cell r="B988">
            <v>43720</v>
          </cell>
          <cell r="D988">
            <v>4.794949300596258</v>
          </cell>
        </row>
        <row r="989">
          <cell r="B989">
            <v>43721</v>
          </cell>
          <cell r="D989">
            <v>7.2004976088161481</v>
          </cell>
        </row>
        <row r="990">
          <cell r="B990">
            <v>43722</v>
          </cell>
          <cell r="D990">
            <v>6.614637064398142</v>
          </cell>
        </row>
        <row r="991">
          <cell r="B991">
            <v>43723</v>
          </cell>
          <cell r="D991">
            <v>7.886366478744181</v>
          </cell>
        </row>
        <row r="992">
          <cell r="B992">
            <v>43724</v>
          </cell>
          <cell r="D992">
            <v>4.3470195437960326</v>
          </cell>
        </row>
        <row r="993">
          <cell r="B993">
            <v>43725</v>
          </cell>
          <cell r="D993">
            <v>5.0957950923724624</v>
          </cell>
        </row>
        <row r="994">
          <cell r="B994">
            <v>43726</v>
          </cell>
          <cell r="D994">
            <v>7.134835659835705</v>
          </cell>
        </row>
        <row r="995">
          <cell r="B995">
            <v>43727</v>
          </cell>
          <cell r="D995">
            <v>6.3014602182811581</v>
          </cell>
        </row>
        <row r="996">
          <cell r="B996">
            <v>43728</v>
          </cell>
          <cell r="D996">
            <v>8.0670950550042786</v>
          </cell>
        </row>
        <row r="997">
          <cell r="B997">
            <v>43729</v>
          </cell>
          <cell r="D997">
            <v>7.9174220179041379</v>
          </cell>
        </row>
        <row r="998">
          <cell r="B998">
            <v>43730</v>
          </cell>
          <cell r="D998">
            <v>6.6828010191931169</v>
          </cell>
        </row>
        <row r="999">
          <cell r="B999">
            <v>43731</v>
          </cell>
          <cell r="D999">
            <v>3.3516627586122492</v>
          </cell>
        </row>
        <row r="1000">
          <cell r="B1000">
            <v>43732</v>
          </cell>
          <cell r="D1000">
            <v>7.1427437578417878</v>
          </cell>
        </row>
        <row r="1001">
          <cell r="B1001">
            <v>43733</v>
          </cell>
          <cell r="D1001">
            <v>8.4045463052110687</v>
          </cell>
        </row>
        <row r="1002">
          <cell r="B1002">
            <v>43734</v>
          </cell>
          <cell r="D1002">
            <v>3.8939654156010755</v>
          </cell>
        </row>
        <row r="1003">
          <cell r="B1003">
            <v>43735</v>
          </cell>
          <cell r="D1003">
            <v>6.9016139745102736</v>
          </cell>
        </row>
        <row r="1004">
          <cell r="B1004">
            <v>43736</v>
          </cell>
          <cell r="D1004">
            <v>2.6290000000000004</v>
          </cell>
        </row>
        <row r="1005">
          <cell r="B1005">
            <v>43737</v>
          </cell>
          <cell r="D1005">
            <v>9.2945486533447284</v>
          </cell>
        </row>
        <row r="1006">
          <cell r="B1006">
            <v>43738</v>
          </cell>
          <cell r="D1006">
            <v>7.6753517367240871</v>
          </cell>
        </row>
        <row r="1007">
          <cell r="B1007">
            <v>43739</v>
          </cell>
          <cell r="D1007">
            <v>5.6535881558071512</v>
          </cell>
        </row>
        <row r="1008">
          <cell r="B1008">
            <v>43740</v>
          </cell>
          <cell r="D1008">
            <v>7.2906585345978803</v>
          </cell>
        </row>
        <row r="1009">
          <cell r="B1009">
            <v>43741</v>
          </cell>
          <cell r="D1009">
            <v>6.3641229126574261</v>
          </cell>
        </row>
        <row r="1010">
          <cell r="B1010">
            <v>43742</v>
          </cell>
          <cell r="D1010">
            <v>7.0438242043911448</v>
          </cell>
        </row>
        <row r="1011">
          <cell r="B1011">
            <v>43743</v>
          </cell>
          <cell r="D1011">
            <v>9.5968514941413421</v>
          </cell>
        </row>
        <row r="1012">
          <cell r="B1012">
            <v>43744</v>
          </cell>
          <cell r="D1012">
            <v>7.1651795086019714</v>
          </cell>
        </row>
        <row r="1013">
          <cell r="B1013">
            <v>43745</v>
          </cell>
          <cell r="D1013">
            <v>9.3443928087002579</v>
          </cell>
        </row>
        <row r="1014">
          <cell r="B1014">
            <v>43746</v>
          </cell>
          <cell r="D1014">
            <v>4.8169353575162566</v>
          </cell>
        </row>
        <row r="1015">
          <cell r="B1015">
            <v>43747</v>
          </cell>
          <cell r="D1015">
            <v>10.950507509131565</v>
          </cell>
        </row>
        <row r="1016">
          <cell r="B1016">
            <v>43748</v>
          </cell>
          <cell r="D1016">
            <v>4.8213536028148312</v>
          </cell>
        </row>
        <row r="1017">
          <cell r="B1017">
            <v>43749</v>
          </cell>
          <cell r="D1017">
            <v>6.2692706121493584</v>
          </cell>
        </row>
        <row r="1018">
          <cell r="B1018">
            <v>43750</v>
          </cell>
          <cell r="D1018">
            <v>6.7251990336947154</v>
          </cell>
        </row>
        <row r="1019">
          <cell r="B1019">
            <v>43751</v>
          </cell>
          <cell r="D1019">
            <v>7.4975613577687152</v>
          </cell>
        </row>
        <row r="1020">
          <cell r="B1020">
            <v>43752</v>
          </cell>
          <cell r="D1020">
            <v>7.2089233083129134</v>
          </cell>
        </row>
        <row r="1021">
          <cell r="B1021">
            <v>43753</v>
          </cell>
          <cell r="D1021">
            <v>7.3195993412707701</v>
          </cell>
        </row>
        <row r="1022">
          <cell r="B1022">
            <v>43754</v>
          </cell>
          <cell r="D1022">
            <v>7.7529808646439307</v>
          </cell>
        </row>
        <row r="1023">
          <cell r="B1023">
            <v>43755</v>
          </cell>
          <cell r="D1023">
            <v>5.4211681086257446</v>
          </cell>
        </row>
        <row r="1024">
          <cell r="B1024">
            <v>43756</v>
          </cell>
          <cell r="D1024">
            <v>8.1371509294992297</v>
          </cell>
        </row>
        <row r="1025">
          <cell r="B1025">
            <v>43757</v>
          </cell>
          <cell r="D1025">
            <v>6.3794079539656039</v>
          </cell>
        </row>
        <row r="1026">
          <cell r="B1026">
            <v>43758</v>
          </cell>
          <cell r="D1026">
            <v>7.4206256998352496</v>
          </cell>
        </row>
        <row r="1027">
          <cell r="B1027">
            <v>43759</v>
          </cell>
          <cell r="D1027">
            <v>4.1848895109227122</v>
          </cell>
        </row>
        <row r="1028">
          <cell r="B1028">
            <v>43760</v>
          </cell>
          <cell r="D1028">
            <v>5.9660814343960435</v>
          </cell>
        </row>
        <row r="1029">
          <cell r="B1029">
            <v>43761</v>
          </cell>
          <cell r="D1029">
            <v>7.3834860709138788</v>
          </cell>
        </row>
        <row r="1030">
          <cell r="B1030">
            <v>43762</v>
          </cell>
          <cell r="D1030">
            <v>8.5478276618160365</v>
          </cell>
        </row>
        <row r="1031">
          <cell r="B1031">
            <v>43763</v>
          </cell>
          <cell r="D1031">
            <v>7.0023282266462141</v>
          </cell>
        </row>
        <row r="1032">
          <cell r="B1032">
            <v>43764</v>
          </cell>
          <cell r="D1032">
            <v>7.0252520052376743</v>
          </cell>
        </row>
        <row r="1033">
          <cell r="B1033">
            <v>43765</v>
          </cell>
          <cell r="D1033">
            <v>7.1794978453866083</v>
          </cell>
        </row>
        <row r="1034">
          <cell r="B1034">
            <v>43766</v>
          </cell>
          <cell r="D1034">
            <v>8.5545134883005112</v>
          </cell>
        </row>
        <row r="1035">
          <cell r="B1035">
            <v>43767</v>
          </cell>
          <cell r="D1035">
            <v>8.5117148741840616</v>
          </cell>
        </row>
        <row r="1036">
          <cell r="B1036">
            <v>43768</v>
          </cell>
          <cell r="D1036">
            <v>5.6667080928365623</v>
          </cell>
        </row>
        <row r="1037">
          <cell r="B1037">
            <v>43769</v>
          </cell>
          <cell r="D1037">
            <v>6.9040226042204189</v>
          </cell>
        </row>
        <row r="1038">
          <cell r="B1038">
            <v>43770</v>
          </cell>
          <cell r="D1038">
            <v>7.5531112011031327</v>
          </cell>
        </row>
        <row r="1039">
          <cell r="B1039">
            <v>43771</v>
          </cell>
          <cell r="D1039">
            <v>8.3279791861124881</v>
          </cell>
        </row>
        <row r="1040">
          <cell r="B1040">
            <v>43772</v>
          </cell>
          <cell r="D1040">
            <v>8.0788197029069142</v>
          </cell>
        </row>
        <row r="1041">
          <cell r="B1041">
            <v>43773</v>
          </cell>
          <cell r="D1041">
            <v>4.9632860423310818</v>
          </cell>
        </row>
        <row r="1042">
          <cell r="B1042">
            <v>43774</v>
          </cell>
          <cell r="D1042">
            <v>3.1390596676926905</v>
          </cell>
        </row>
        <row r="1043">
          <cell r="B1043">
            <v>43775</v>
          </cell>
          <cell r="D1043">
            <v>3.7972111715148662</v>
          </cell>
        </row>
        <row r="1044">
          <cell r="B1044">
            <v>43776</v>
          </cell>
          <cell r="D1044">
            <v>5.6991324096482563</v>
          </cell>
        </row>
        <row r="1045">
          <cell r="B1045">
            <v>43777</v>
          </cell>
          <cell r="D1045">
            <v>7.4229677154929741</v>
          </cell>
        </row>
        <row r="1046">
          <cell r="B1046">
            <v>43778</v>
          </cell>
          <cell r="D1046">
            <v>7.1753726349089586</v>
          </cell>
        </row>
        <row r="1047">
          <cell r="B1047">
            <v>43779</v>
          </cell>
          <cell r="D1047">
            <v>3.4368386126999604</v>
          </cell>
        </row>
        <row r="1048">
          <cell r="B1048">
            <v>43780</v>
          </cell>
          <cell r="D1048">
            <v>10.765388042260843</v>
          </cell>
        </row>
        <row r="1049">
          <cell r="B1049">
            <v>43781</v>
          </cell>
          <cell r="D1049">
            <v>6.4236334771773747</v>
          </cell>
        </row>
        <row r="1050">
          <cell r="B1050">
            <v>43782</v>
          </cell>
          <cell r="D1050">
            <v>9.2142982453928095</v>
          </cell>
        </row>
        <row r="1051">
          <cell r="B1051">
            <v>43783</v>
          </cell>
          <cell r="D1051">
            <v>7.8008444789542484</v>
          </cell>
        </row>
        <row r="1052">
          <cell r="B1052">
            <v>43784</v>
          </cell>
          <cell r="D1052">
            <v>8.970599390646532</v>
          </cell>
        </row>
        <row r="1053">
          <cell r="B1053">
            <v>43785</v>
          </cell>
          <cell r="D1053">
            <v>5.4142181557965188</v>
          </cell>
        </row>
        <row r="1054">
          <cell r="B1054">
            <v>43786</v>
          </cell>
          <cell r="D1054">
            <v>5.7285226572373436</v>
          </cell>
        </row>
        <row r="1055">
          <cell r="B1055">
            <v>43787</v>
          </cell>
          <cell r="D1055">
            <v>7.0854356940548842</v>
          </cell>
        </row>
        <row r="1056">
          <cell r="B1056">
            <v>43788</v>
          </cell>
          <cell r="D1056">
            <v>8.2314303441838668</v>
          </cell>
        </row>
        <row r="1057">
          <cell r="B1057">
            <v>43789</v>
          </cell>
          <cell r="D1057">
            <v>5.5656089039727128</v>
          </cell>
        </row>
        <row r="1058">
          <cell r="B1058">
            <v>43790</v>
          </cell>
          <cell r="D1058">
            <v>8.9835481075565848</v>
          </cell>
        </row>
        <row r="1059">
          <cell r="B1059">
            <v>43791</v>
          </cell>
          <cell r="D1059">
            <v>6.7655908631135162</v>
          </cell>
        </row>
        <row r="1060">
          <cell r="B1060">
            <v>43792</v>
          </cell>
          <cell r="D1060">
            <v>6.6007775958512624</v>
          </cell>
        </row>
        <row r="1061">
          <cell r="B1061">
            <v>43793</v>
          </cell>
          <cell r="D1061">
            <v>2.5325104631510977</v>
          </cell>
        </row>
        <row r="1062">
          <cell r="B1062">
            <v>43794</v>
          </cell>
          <cell r="D1062">
            <v>6.8399596883839493</v>
          </cell>
        </row>
        <row r="1063">
          <cell r="B1063">
            <v>43795</v>
          </cell>
          <cell r="D1063">
            <v>4.9340635413220584</v>
          </cell>
        </row>
        <row r="1064">
          <cell r="B1064">
            <v>43796</v>
          </cell>
          <cell r="D1064">
            <v>8.4526923281526969</v>
          </cell>
        </row>
        <row r="1065">
          <cell r="B1065">
            <v>43797</v>
          </cell>
          <cell r="D1065">
            <v>5.4429129544634769</v>
          </cell>
        </row>
        <row r="1066">
          <cell r="B1066">
            <v>43798</v>
          </cell>
          <cell r="D1066">
            <v>8.1816191306150472</v>
          </cell>
        </row>
        <row r="1067">
          <cell r="B1067">
            <v>43799</v>
          </cell>
          <cell r="D1067">
            <v>6.7469876802580933</v>
          </cell>
        </row>
        <row r="1068">
          <cell r="B1068">
            <v>43800</v>
          </cell>
          <cell r="D1068">
            <v>8.0883635764420116</v>
          </cell>
        </row>
        <row r="1069">
          <cell r="B1069">
            <v>43801</v>
          </cell>
          <cell r="D1069">
            <v>10.03180064495484</v>
          </cell>
        </row>
        <row r="1070">
          <cell r="B1070">
            <v>43802</v>
          </cell>
          <cell r="D1070">
            <v>6.5269747830621494</v>
          </cell>
        </row>
        <row r="1071">
          <cell r="B1071">
            <v>43803</v>
          </cell>
          <cell r="D1071">
            <v>6.1480025643639156</v>
          </cell>
        </row>
        <row r="1072">
          <cell r="B1072">
            <v>43804</v>
          </cell>
          <cell r="D1072">
            <v>7.2386932864143789</v>
          </cell>
        </row>
        <row r="1073">
          <cell r="B1073">
            <v>43805</v>
          </cell>
          <cell r="D1073">
            <v>8.84465006777498</v>
          </cell>
        </row>
        <row r="1074">
          <cell r="B1074">
            <v>43806</v>
          </cell>
          <cell r="D1074">
            <v>3.5420000000000007</v>
          </cell>
        </row>
        <row r="1075">
          <cell r="B1075">
            <v>43807</v>
          </cell>
          <cell r="D1075">
            <v>6.605950187426374</v>
          </cell>
        </row>
        <row r="1076">
          <cell r="B1076">
            <v>43808</v>
          </cell>
          <cell r="D1076">
            <v>5.9483610549656092</v>
          </cell>
        </row>
        <row r="1077">
          <cell r="B1077">
            <v>43809</v>
          </cell>
          <cell r="D1077">
            <v>6.3562565891237632</v>
          </cell>
        </row>
        <row r="1078">
          <cell r="B1078">
            <v>43810</v>
          </cell>
          <cell r="D1078">
            <v>5.8937024678282155</v>
          </cell>
        </row>
        <row r="1079">
          <cell r="B1079">
            <v>43811</v>
          </cell>
          <cell r="D1079">
            <v>5.7804288770817989</v>
          </cell>
        </row>
        <row r="1080">
          <cell r="B1080">
            <v>43812</v>
          </cell>
          <cell r="D1080">
            <v>8.9243380180033895</v>
          </cell>
        </row>
        <row r="1081">
          <cell r="B1081">
            <v>43813</v>
          </cell>
          <cell r="D1081">
            <v>6.1273984169570594</v>
          </cell>
        </row>
        <row r="1082">
          <cell r="B1082">
            <v>43814</v>
          </cell>
          <cell r="D1082">
            <v>7.7904924988688782</v>
          </cell>
        </row>
        <row r="1083">
          <cell r="B1083">
            <v>43815</v>
          </cell>
          <cell r="D1083">
            <v>5.6465242441628494</v>
          </cell>
        </row>
        <row r="1084">
          <cell r="B1084">
            <v>43816</v>
          </cell>
          <cell r="D1084">
            <v>6.6586759278466685</v>
          </cell>
        </row>
        <row r="1085">
          <cell r="B1085">
            <v>43817</v>
          </cell>
          <cell r="D1085">
            <v>6.3038391503608224</v>
          </cell>
        </row>
        <row r="1086">
          <cell r="B1086">
            <v>43818</v>
          </cell>
          <cell r="D1086">
            <v>9.4115059858533687</v>
          </cell>
        </row>
        <row r="1087">
          <cell r="B1087">
            <v>43819</v>
          </cell>
          <cell r="D1087">
            <v>7.5202990135361469</v>
          </cell>
        </row>
        <row r="1088">
          <cell r="B1088">
            <v>43820</v>
          </cell>
          <cell r="D1088">
            <v>5.9321745443978022</v>
          </cell>
        </row>
        <row r="1089">
          <cell r="B1089">
            <v>43821</v>
          </cell>
          <cell r="D1089">
            <v>6.0762873891695666</v>
          </cell>
        </row>
        <row r="1090">
          <cell r="B1090">
            <v>43822</v>
          </cell>
          <cell r="D1090">
            <v>6.8689146122716451</v>
          </cell>
        </row>
        <row r="1091">
          <cell r="B1091">
            <v>43823</v>
          </cell>
          <cell r="D1091">
            <v>8.5708805858105226</v>
          </cell>
        </row>
        <row r="1092">
          <cell r="B1092">
            <v>43824</v>
          </cell>
          <cell r="D1092">
            <v>6.6163817854025311</v>
          </cell>
        </row>
        <row r="1093">
          <cell r="B1093">
            <v>43825</v>
          </cell>
          <cell r="D1093">
            <v>6.7589040905937097</v>
          </cell>
        </row>
        <row r="1094">
          <cell r="B1094">
            <v>43826</v>
          </cell>
          <cell r="D1094">
            <v>6.9339039875166097</v>
          </cell>
        </row>
        <row r="1095">
          <cell r="B1095">
            <v>43827</v>
          </cell>
          <cell r="D1095">
            <v>6.5928897866399812</v>
          </cell>
        </row>
        <row r="1096">
          <cell r="B1096">
            <v>43828</v>
          </cell>
          <cell r="D1096">
            <v>4.5439889917106093</v>
          </cell>
        </row>
        <row r="1097">
          <cell r="B1097">
            <v>43829</v>
          </cell>
          <cell r="D1097">
            <v>6.1828479010235036</v>
          </cell>
        </row>
        <row r="1098">
          <cell r="B1098">
            <v>43830</v>
          </cell>
          <cell r="D1098">
            <v>6.9953409181705322</v>
          </cell>
        </row>
      </sheetData>
      <sheetData sheetId="19">
        <row r="4">
          <cell r="C4">
            <v>3</v>
          </cell>
          <cell r="D4">
            <v>1.2083587391852375</v>
          </cell>
        </row>
        <row r="5">
          <cell r="C5">
            <v>11</v>
          </cell>
          <cell r="D5">
            <v>1.7415060401321729</v>
          </cell>
        </row>
        <row r="6">
          <cell r="C6">
            <v>32</v>
          </cell>
          <cell r="D6">
            <v>10.757759753681414</v>
          </cell>
        </row>
        <row r="7">
          <cell r="C7">
            <v>110</v>
          </cell>
          <cell r="D7">
            <v>55.385561371637507</v>
          </cell>
        </row>
        <row r="8">
          <cell r="C8">
            <v>174</v>
          </cell>
          <cell r="D8">
            <v>173.49565457632568</v>
          </cell>
        </row>
        <row r="9">
          <cell r="C9">
            <v>429</v>
          </cell>
          <cell r="D9">
            <v>353.97951849880218</v>
          </cell>
        </row>
        <row r="10">
          <cell r="C10">
            <v>410</v>
          </cell>
          <cell r="D10">
            <v>538.15033822427495</v>
          </cell>
        </row>
        <row r="11">
          <cell r="C11">
            <v>793</v>
          </cell>
          <cell r="D11">
            <v>681.8260178711522</v>
          </cell>
        </row>
        <row r="12">
          <cell r="C12">
            <v>650</v>
          </cell>
          <cell r="D12">
            <v>776.5522512905178</v>
          </cell>
        </row>
        <row r="13">
          <cell r="C13">
            <v>825</v>
          </cell>
          <cell r="D13">
            <v>832.94111675880276</v>
          </cell>
        </row>
        <row r="14">
          <cell r="D14">
            <v>864.50833414566398</v>
          </cell>
        </row>
        <row r="15">
          <cell r="D15">
            <v>881.53254064405007</v>
          </cell>
        </row>
        <row r="16">
          <cell r="D16">
            <v>890.50180931579882</v>
          </cell>
        </row>
        <row r="17">
          <cell r="D17">
            <v>895.15565490820791</v>
          </cell>
        </row>
        <row r="18">
          <cell r="D18">
            <v>897.54497525979002</v>
          </cell>
        </row>
        <row r="19">
          <cell r="D19">
            <v>898.76217879383103</v>
          </cell>
        </row>
        <row r="20">
          <cell r="D20">
            <v>899.37853763144426</v>
          </cell>
        </row>
        <row r="21">
          <cell r="D21">
            <v>899.68912018394235</v>
          </cell>
        </row>
        <row r="22">
          <cell r="D22">
            <v>899.84497905727289</v>
          </cell>
        </row>
        <row r="23">
          <cell r="D23">
            <v>899.9229159165086</v>
          </cell>
        </row>
        <row r="24">
          <cell r="D24">
            <v>899.96176663481663</v>
          </cell>
        </row>
        <row r="25">
          <cell r="D25">
            <v>899.98107962632173</v>
          </cell>
        </row>
        <row r="26">
          <cell r="D26">
            <v>899.99065635533782</v>
          </cell>
        </row>
        <row r="27">
          <cell r="D27">
            <v>899.99539446590916</v>
          </cell>
        </row>
      </sheetData>
      <sheetData sheetId="20">
        <row r="4">
          <cell r="B4">
            <v>43831</v>
          </cell>
          <cell r="E4">
            <v>6.1583422010681219E-2</v>
          </cell>
          <cell r="M4">
            <v>5.1309098380654915E-2</v>
          </cell>
          <cell r="AI4">
            <v>6.1583422010681219E-2</v>
          </cell>
          <cell r="AJ4" t="e">
            <v>#N/A</v>
          </cell>
        </row>
        <row r="5">
          <cell r="B5">
            <v>43832</v>
          </cell>
          <cell r="E5">
            <v>0.12270813793992076</v>
          </cell>
          <cell r="M5">
            <v>0.11732235628531532</v>
          </cell>
          <cell r="AI5">
            <v>0.12270813793992076</v>
          </cell>
          <cell r="AJ5" t="e">
            <v>#N/A</v>
          </cell>
        </row>
        <row r="6">
          <cell r="B6">
            <v>43833</v>
          </cell>
          <cell r="E6">
            <v>9.7699560966453491E-2</v>
          </cell>
          <cell r="M6">
            <v>0.10906971403106239</v>
          </cell>
          <cell r="AI6">
            <v>9.7699560966453491E-2</v>
          </cell>
          <cell r="AJ6" t="e">
            <v>#N/A</v>
          </cell>
        </row>
        <row r="7">
          <cell r="B7">
            <v>43834</v>
          </cell>
          <cell r="E7">
            <v>9.9585331812036479E-2</v>
          </cell>
          <cell r="M7">
            <v>0.10000287828566114</v>
          </cell>
          <cell r="AI7">
            <v>9.9585331812036479E-2</v>
          </cell>
          <cell r="AJ7" t="e">
            <v>#N/A</v>
          </cell>
        </row>
        <row r="8">
          <cell r="B8">
            <v>43835</v>
          </cell>
          <cell r="E8">
            <v>8.4650336630983522E-2</v>
          </cell>
          <cell r="M8">
            <v>8.2794826435890853E-2</v>
          </cell>
          <cell r="AI8">
            <v>8.4650336630983522E-2</v>
          </cell>
          <cell r="AJ8" t="e">
            <v>#N/A</v>
          </cell>
        </row>
        <row r="9">
          <cell r="B9">
            <v>43836</v>
          </cell>
          <cell r="E9">
            <v>0.1334955287833951</v>
          </cell>
          <cell r="M9">
            <v>0.14379692726328946</v>
          </cell>
          <cell r="AI9">
            <v>0.1334955287833951</v>
          </cell>
          <cell r="AJ9" t="e">
            <v>#N/A</v>
          </cell>
        </row>
        <row r="10">
          <cell r="B10">
            <v>43837</v>
          </cell>
          <cell r="E10">
            <v>7.5883862604103666E-2</v>
          </cell>
          <cell r="M10">
            <v>7.4534374101304951E-2</v>
          </cell>
          <cell r="AI10">
            <v>7.5883862604103666E-2</v>
          </cell>
          <cell r="AJ10" t="e">
            <v>#N/A</v>
          </cell>
        </row>
        <row r="11">
          <cell r="B11">
            <v>43838</v>
          </cell>
          <cell r="E11">
            <v>5.9951919877411955E-2</v>
          </cell>
          <cell r="M11">
            <v>5.3757470135904484E-2</v>
          </cell>
          <cell r="AI11">
            <v>5.9951919877411955E-2</v>
          </cell>
          <cell r="AJ11" t="e">
            <v>#N/A</v>
          </cell>
        </row>
        <row r="12">
          <cell r="B12">
            <v>43839</v>
          </cell>
          <cell r="E12">
            <v>0.11808047419222499</v>
          </cell>
          <cell r="M12">
            <v>0.11977072804056489</v>
          </cell>
          <cell r="AI12">
            <v>0.11808047419222499</v>
          </cell>
          <cell r="AJ12" t="e">
            <v>#N/A</v>
          </cell>
        </row>
        <row r="13">
          <cell r="B13">
            <v>43840</v>
          </cell>
          <cell r="E13">
            <v>9.231851060215461E-2</v>
          </cell>
          <cell r="M13">
            <v>0.11151808578631196</v>
          </cell>
          <cell r="AI13">
            <v>9.231851060215461E-2</v>
          </cell>
          <cell r="AJ13" t="e">
            <v>#N/A</v>
          </cell>
        </row>
        <row r="14">
          <cell r="B14">
            <v>43841</v>
          </cell>
          <cell r="E14">
            <v>8.7989359550014509E-2</v>
          </cell>
          <cell r="M14">
            <v>0.10245125004091071</v>
          </cell>
          <cell r="AI14">
            <v>8.7989359550014509E-2</v>
          </cell>
          <cell r="AJ14" t="e">
            <v>#N/A</v>
          </cell>
        </row>
        <row r="15">
          <cell r="B15">
            <v>43842</v>
          </cell>
          <cell r="E15">
            <v>9.2782098439913752E-2</v>
          </cell>
          <cell r="M15">
            <v>8.5243198191140429E-2</v>
          </cell>
          <cell r="AI15">
            <v>9.2782098439913752E-2</v>
          </cell>
          <cell r="AJ15" t="e">
            <v>#N/A</v>
          </cell>
        </row>
        <row r="16">
          <cell r="B16">
            <v>43843</v>
          </cell>
          <cell r="E16">
            <v>0.15494852848570945</v>
          </cell>
          <cell r="M16">
            <v>0.14624529901853903</v>
          </cell>
          <cell r="AI16">
            <v>0.15494852848570945</v>
          </cell>
          <cell r="AJ16" t="e">
            <v>#N/A</v>
          </cell>
        </row>
        <row r="17">
          <cell r="B17">
            <v>43844</v>
          </cell>
          <cell r="E17">
            <v>9.6003227169456029E-2</v>
          </cell>
          <cell r="M17">
            <v>7.6982745856554527E-2</v>
          </cell>
          <cell r="AI17">
            <v>9.6003227169456029E-2</v>
          </cell>
          <cell r="AJ17" t="e">
            <v>#N/A</v>
          </cell>
        </row>
        <row r="18">
          <cell r="B18">
            <v>43845</v>
          </cell>
          <cell r="E18">
            <v>5.4316565697493838E-2</v>
          </cell>
          <cell r="M18">
            <v>5.620584189115406E-2</v>
          </cell>
          <cell r="AI18">
            <v>5.4316565697493838E-2</v>
          </cell>
          <cell r="AJ18" t="e">
            <v>#N/A</v>
          </cell>
        </row>
        <row r="19">
          <cell r="B19">
            <v>43846</v>
          </cell>
          <cell r="E19">
            <v>0.15783836218523312</v>
          </cell>
          <cell r="M19">
            <v>0.12221909979581447</v>
          </cell>
          <cell r="AI19">
            <v>0.15783836218523312</v>
          </cell>
          <cell r="AJ19" t="e">
            <v>#N/A</v>
          </cell>
        </row>
        <row r="20">
          <cell r="B20">
            <v>43847</v>
          </cell>
          <cell r="E20">
            <v>0.12310504389422909</v>
          </cell>
          <cell r="M20">
            <v>0.11396645754156154</v>
          </cell>
          <cell r="AI20">
            <v>0.12310504389422909</v>
          </cell>
          <cell r="AJ20" t="e">
            <v>#N/A</v>
          </cell>
        </row>
        <row r="21">
          <cell r="B21">
            <v>43848</v>
          </cell>
          <cell r="E21">
            <v>0.11105560874513924</v>
          </cell>
          <cell r="M21">
            <v>0.10489962179616029</v>
          </cell>
          <cell r="AI21">
            <v>0.11105560874513924</v>
          </cell>
          <cell r="AJ21" t="e">
            <v>#N/A</v>
          </cell>
        </row>
        <row r="22">
          <cell r="B22">
            <v>43849</v>
          </cell>
          <cell r="E22">
            <v>8.2153947737211477E-2</v>
          </cell>
          <cell r="M22">
            <v>8.7691569946390005E-2</v>
          </cell>
          <cell r="AI22">
            <v>8.2153947737211477E-2</v>
          </cell>
          <cell r="AJ22" t="e">
            <v>#N/A</v>
          </cell>
        </row>
        <row r="23">
          <cell r="B23">
            <v>43850</v>
          </cell>
          <cell r="E23">
            <v>0.14981770975474284</v>
          </cell>
          <cell r="M23">
            <v>0.14869367077378862</v>
          </cell>
          <cell r="AI23">
            <v>0.14981770975474284</v>
          </cell>
          <cell r="AJ23" t="e">
            <v>#N/A</v>
          </cell>
        </row>
        <row r="24">
          <cell r="B24">
            <v>43851</v>
          </cell>
          <cell r="E24">
            <v>7.4489385312171044E-2</v>
          </cell>
          <cell r="M24">
            <v>7.9431117611804103E-2</v>
          </cell>
          <cell r="AI24">
            <v>7.4489385312171044E-2</v>
          </cell>
          <cell r="AJ24" t="e">
            <v>#N/A</v>
          </cell>
        </row>
        <row r="25">
          <cell r="B25">
            <v>43852</v>
          </cell>
          <cell r="E25">
            <v>6.0637586921764353E-2</v>
          </cell>
          <cell r="M25">
            <v>5.8654213646403636E-2</v>
          </cell>
          <cell r="AI25">
            <v>6.0637586921764353E-2</v>
          </cell>
          <cell r="AJ25" t="e">
            <v>#N/A</v>
          </cell>
        </row>
        <row r="26">
          <cell r="B26">
            <v>43853</v>
          </cell>
          <cell r="E26">
            <v>0.10358016063674784</v>
          </cell>
          <cell r="M26">
            <v>0.12466747155106403</v>
          </cell>
          <cell r="AI26">
            <v>0.10358016063674784</v>
          </cell>
          <cell r="AJ26" t="e">
            <v>#N/A</v>
          </cell>
        </row>
        <row r="27">
          <cell r="B27">
            <v>43854</v>
          </cell>
          <cell r="E27">
            <v>0.12485688198502164</v>
          </cell>
          <cell r="M27">
            <v>0.1164148292968111</v>
          </cell>
          <cell r="AI27">
            <v>0.12485688198502164</v>
          </cell>
          <cell r="AJ27" t="e">
            <v>#N/A</v>
          </cell>
        </row>
        <row r="28">
          <cell r="B28">
            <v>43855</v>
          </cell>
          <cell r="E28">
            <v>9.8490822865759914E-2</v>
          </cell>
          <cell r="M28">
            <v>0.10734799355140986</v>
          </cell>
          <cell r="AI28">
            <v>9.8490822865759914E-2</v>
          </cell>
          <cell r="AJ28" t="e">
            <v>#N/A</v>
          </cell>
        </row>
        <row r="29">
          <cell r="B29">
            <v>43856</v>
          </cell>
          <cell r="E29">
            <v>9.5278691953115807E-2</v>
          </cell>
          <cell r="M29">
            <v>9.0139941701639581E-2</v>
          </cell>
          <cell r="AI29">
            <v>9.5278691953115807E-2</v>
          </cell>
          <cell r="AJ29" t="e">
            <v>#N/A</v>
          </cell>
        </row>
        <row r="30">
          <cell r="B30">
            <v>43857</v>
          </cell>
          <cell r="E30">
            <v>0.16158008347058331</v>
          </cell>
          <cell r="M30">
            <v>0.15114204252903818</v>
          </cell>
          <cell r="AI30">
            <v>0.16158008347058331</v>
          </cell>
          <cell r="AJ30" t="e">
            <v>#N/A</v>
          </cell>
        </row>
        <row r="31">
          <cell r="B31">
            <v>43858</v>
          </cell>
          <cell r="E31">
            <v>7.2679304136546538E-2</v>
          </cell>
          <cell r="M31">
            <v>8.1879489367053679E-2</v>
          </cell>
          <cell r="AI31">
            <v>7.2679304136546538E-2</v>
          </cell>
          <cell r="AJ31" t="e">
            <v>#N/A</v>
          </cell>
        </row>
        <row r="32">
          <cell r="B32">
            <v>43859</v>
          </cell>
          <cell r="E32">
            <v>5.5192354545038465E-2</v>
          </cell>
          <cell r="M32">
            <v>6.1102585401653212E-2</v>
          </cell>
          <cell r="AI32">
            <v>5.5192354545038465E-2</v>
          </cell>
          <cell r="AJ32" t="e">
            <v>#N/A</v>
          </cell>
        </row>
        <row r="33">
          <cell r="B33">
            <v>43860</v>
          </cell>
          <cell r="E33">
            <v>0.12683037271816638</v>
          </cell>
          <cell r="M33">
            <v>0.12711584330631362</v>
          </cell>
          <cell r="AI33">
            <v>0.12683037271816638</v>
          </cell>
          <cell r="AJ33" t="e">
            <v>#N/A</v>
          </cell>
        </row>
        <row r="34">
          <cell r="B34">
            <v>43861</v>
          </cell>
          <cell r="E34">
            <v>0.12589754581730425</v>
          </cell>
          <cell r="M34">
            <v>0.11886320105206069</v>
          </cell>
          <cell r="AI34">
            <v>0.12589754581730425</v>
          </cell>
          <cell r="AJ34" t="e">
            <v>#N/A</v>
          </cell>
        </row>
        <row r="35">
          <cell r="B35">
            <v>43862</v>
          </cell>
          <cell r="E35">
            <v>0.12411448758056738</v>
          </cell>
          <cell r="M35">
            <v>0.10979636530665944</v>
          </cell>
          <cell r="AI35">
            <v>0.12411448758056738</v>
          </cell>
          <cell r="AJ35" t="e">
            <v>#N/A</v>
          </cell>
        </row>
        <row r="36">
          <cell r="B36">
            <v>43863</v>
          </cell>
          <cell r="E36">
            <v>9.3382180450845231E-2</v>
          </cell>
          <cell r="M36">
            <v>9.2588313456889143E-2</v>
          </cell>
          <cell r="AI36">
            <v>9.3382180450845231E-2</v>
          </cell>
          <cell r="AJ36" t="e">
            <v>#N/A</v>
          </cell>
        </row>
        <row r="37">
          <cell r="B37">
            <v>43864</v>
          </cell>
          <cell r="E37">
            <v>0.14810054187461025</v>
          </cell>
          <cell r="M37">
            <v>0.15359041428428777</v>
          </cell>
          <cell r="AI37">
            <v>0.14810054187461025</v>
          </cell>
          <cell r="AJ37" t="e">
            <v>#N/A</v>
          </cell>
        </row>
        <row r="38">
          <cell r="B38">
            <v>43865</v>
          </cell>
          <cell r="E38">
            <v>7.8528688719300868E-2</v>
          </cell>
          <cell r="M38">
            <v>8.4327861122303255E-2</v>
          </cell>
          <cell r="AI38">
            <v>7.8528688719300868E-2</v>
          </cell>
          <cell r="AJ38" t="e">
            <v>#N/A</v>
          </cell>
        </row>
        <row r="39">
          <cell r="B39">
            <v>43866</v>
          </cell>
          <cell r="E39">
            <v>6.9623879659028665E-2</v>
          </cell>
          <cell r="M39">
            <v>6.3550957156902788E-2</v>
          </cell>
          <cell r="AI39">
            <v>6.9623879659028665E-2</v>
          </cell>
          <cell r="AJ39" t="e">
            <v>#N/A</v>
          </cell>
        </row>
        <row r="40">
          <cell r="B40">
            <v>43867</v>
          </cell>
          <cell r="E40">
            <v>0.10023337990044195</v>
          </cell>
          <cell r="M40">
            <v>0.12956421506156318</v>
          </cell>
          <cell r="AI40">
            <v>0.10023337990044195</v>
          </cell>
          <cell r="AJ40" t="e">
            <v>#N/A</v>
          </cell>
        </row>
        <row r="41">
          <cell r="B41">
            <v>43868</v>
          </cell>
          <cell r="E41">
            <v>0.11333580342124208</v>
          </cell>
          <cell r="M41">
            <v>0.12131157280731025</v>
          </cell>
          <cell r="AI41">
            <v>0.11333580342124208</v>
          </cell>
          <cell r="AJ41" t="e">
            <v>#N/A</v>
          </cell>
        </row>
        <row r="42">
          <cell r="B42">
            <v>43869</v>
          </cell>
          <cell r="E42">
            <v>0.11461949578760633</v>
          </cell>
          <cell r="M42">
            <v>0.11224473706190902</v>
          </cell>
          <cell r="AI42">
            <v>0.11461949578760633</v>
          </cell>
          <cell r="AJ42" t="e">
            <v>#N/A</v>
          </cell>
        </row>
        <row r="43">
          <cell r="B43">
            <v>43870</v>
          </cell>
          <cell r="E43">
            <v>9.6809913521829855E-2</v>
          </cell>
          <cell r="M43">
            <v>9.5036685212138719E-2</v>
          </cell>
          <cell r="AI43">
            <v>9.6809913521829855E-2</v>
          </cell>
          <cell r="AJ43" t="e">
            <v>#N/A</v>
          </cell>
        </row>
        <row r="44">
          <cell r="B44">
            <v>43871</v>
          </cell>
          <cell r="E44">
            <v>0.14242449673206453</v>
          </cell>
          <cell r="M44">
            <v>0.15603878603953733</v>
          </cell>
          <cell r="AI44">
            <v>0.14242449673206453</v>
          </cell>
          <cell r="AJ44" t="e">
            <v>#N/A</v>
          </cell>
        </row>
        <row r="45">
          <cell r="B45">
            <v>43872</v>
          </cell>
          <cell r="E45">
            <v>9.1800751870937267E-2</v>
          </cell>
          <cell r="M45">
            <v>8.6776232877552831E-2</v>
          </cell>
          <cell r="AI45">
            <v>9.1800751870937267E-2</v>
          </cell>
          <cell r="AJ45" t="e">
            <v>#N/A</v>
          </cell>
        </row>
        <row r="46">
          <cell r="B46">
            <v>43873</v>
          </cell>
          <cell r="E46">
            <v>6.133720620708491E-2</v>
          </cell>
          <cell r="M46">
            <v>6.599932891215235E-2</v>
          </cell>
          <cell r="AI46">
            <v>6.133720620708491E-2</v>
          </cell>
          <cell r="AJ46" t="e">
            <v>#N/A</v>
          </cell>
        </row>
        <row r="47">
          <cell r="B47">
            <v>43874</v>
          </cell>
          <cell r="E47">
            <v>0.1486112711816911</v>
          </cell>
          <cell r="M47">
            <v>0.13201258681681277</v>
          </cell>
          <cell r="AI47">
            <v>0.1486112711816911</v>
          </cell>
          <cell r="AJ47" t="e">
            <v>#N/A</v>
          </cell>
        </row>
        <row r="48">
          <cell r="B48">
            <v>43875</v>
          </cell>
          <cell r="E48">
            <v>0.1314327771364372</v>
          </cell>
          <cell r="M48">
            <v>0.12375994456255984</v>
          </cell>
          <cell r="AI48">
            <v>0.1314327771364372</v>
          </cell>
          <cell r="AJ48" t="e">
            <v>#N/A</v>
          </cell>
        </row>
        <row r="49">
          <cell r="B49">
            <v>43876</v>
          </cell>
          <cell r="E49">
            <v>0.10579350219246998</v>
          </cell>
          <cell r="M49">
            <v>0.11469310881715858</v>
          </cell>
          <cell r="AI49">
            <v>0.10579350219246998</v>
          </cell>
          <cell r="AJ49" t="e">
            <v>#N/A</v>
          </cell>
        </row>
        <row r="50">
          <cell r="B50">
            <v>43877</v>
          </cell>
          <cell r="E50">
            <v>8.219946860650669E-2</v>
          </cell>
          <cell r="M50">
            <v>9.7485056967388295E-2</v>
          </cell>
          <cell r="AI50">
            <v>8.219946860650669E-2</v>
          </cell>
          <cell r="AJ50" t="e">
            <v>#N/A</v>
          </cell>
        </row>
        <row r="51">
          <cell r="B51">
            <v>43878</v>
          </cell>
          <cell r="E51">
            <v>0.15103229863420015</v>
          </cell>
          <cell r="M51">
            <v>0.15848715779478689</v>
          </cell>
          <cell r="AI51">
            <v>0.15103229863420015</v>
          </cell>
          <cell r="AJ51" t="e">
            <v>#N/A</v>
          </cell>
        </row>
        <row r="52">
          <cell r="B52">
            <v>43879</v>
          </cell>
          <cell r="E52">
            <v>7.7609425153168252E-2</v>
          </cell>
          <cell r="M52">
            <v>8.9224604632802407E-2</v>
          </cell>
          <cell r="AI52">
            <v>7.7609425153168252E-2</v>
          </cell>
          <cell r="AJ52" t="e">
            <v>#N/A</v>
          </cell>
        </row>
        <row r="53">
          <cell r="B53">
            <v>43880</v>
          </cell>
          <cell r="E53">
            <v>5.2490303678388257E-2</v>
          </cell>
          <cell r="M53">
            <v>6.8447700667401939E-2</v>
          </cell>
          <cell r="AI53">
            <v>5.2490303678388257E-2</v>
          </cell>
          <cell r="AJ53" t="e">
            <v>#N/A</v>
          </cell>
        </row>
        <row r="54">
          <cell r="B54">
            <v>43881</v>
          </cell>
          <cell r="E54">
            <v>0.12057649807157739</v>
          </cell>
          <cell r="M54">
            <v>0.13446095857206233</v>
          </cell>
          <cell r="AI54">
            <v>0.12057649807157739</v>
          </cell>
          <cell r="AJ54" t="e">
            <v>#N/A</v>
          </cell>
        </row>
        <row r="55">
          <cell r="B55">
            <v>43882</v>
          </cell>
          <cell r="E55">
            <v>0.12004232082136251</v>
          </cell>
          <cell r="M55">
            <v>0.1262083163178094</v>
          </cell>
          <cell r="AI55">
            <v>0.12004232082136251</v>
          </cell>
          <cell r="AJ55" t="e">
            <v>#N/A</v>
          </cell>
        </row>
        <row r="56">
          <cell r="B56">
            <v>43883</v>
          </cell>
          <cell r="E56">
            <v>0.11032952478466322</v>
          </cell>
          <cell r="M56">
            <v>0.11714148057240815</v>
          </cell>
          <cell r="AI56">
            <v>0.11032952478466322</v>
          </cell>
          <cell r="AJ56" t="e">
            <v>#N/A</v>
          </cell>
        </row>
        <row r="57">
          <cell r="B57">
            <v>43884</v>
          </cell>
          <cell r="E57">
            <v>9.1497073780912444E-2</v>
          </cell>
          <cell r="M57">
            <v>9.9933428722637871E-2</v>
          </cell>
          <cell r="AI57">
            <v>9.1497073780912444E-2</v>
          </cell>
          <cell r="AJ57" t="e">
            <v>#N/A</v>
          </cell>
        </row>
        <row r="58">
          <cell r="B58">
            <v>43885</v>
          </cell>
          <cell r="E58">
            <v>0.16008954704598019</v>
          </cell>
          <cell r="M58">
            <v>0.16093552955003648</v>
          </cell>
          <cell r="AI58">
            <v>0.16008954704598019</v>
          </cell>
          <cell r="AJ58" t="e">
            <v>#N/A</v>
          </cell>
        </row>
        <row r="59">
          <cell r="B59">
            <v>43886</v>
          </cell>
          <cell r="E59">
            <v>8.7130905195252933E-2</v>
          </cell>
          <cell r="M59">
            <v>9.1672976388051969E-2</v>
          </cell>
          <cell r="AI59">
            <v>8.7130905195252933E-2</v>
          </cell>
          <cell r="AJ59" t="e">
            <v>#N/A</v>
          </cell>
        </row>
        <row r="60">
          <cell r="B60">
            <v>43887</v>
          </cell>
          <cell r="E60">
            <v>7.2889392536005682E-2</v>
          </cell>
          <cell r="M60">
            <v>7.0896072422651502E-2</v>
          </cell>
          <cell r="AI60">
            <v>7.2889392536005682E-2</v>
          </cell>
          <cell r="AJ60" t="e">
            <v>#N/A</v>
          </cell>
        </row>
        <row r="61">
          <cell r="B61">
            <v>43888</v>
          </cell>
          <cell r="E61">
            <v>0.15846544342748245</v>
          </cell>
          <cell r="M61">
            <v>0.1369093303273119</v>
          </cell>
          <cell r="AI61">
            <v>0.15846544342748245</v>
          </cell>
          <cell r="AJ61" t="e">
            <v>#N/A</v>
          </cell>
        </row>
        <row r="62">
          <cell r="B62">
            <v>43889</v>
          </cell>
          <cell r="E62">
            <v>0.13316678098299783</v>
          </cell>
          <cell r="M62">
            <v>0.12865668807305897</v>
          </cell>
          <cell r="AI62">
            <v>0.13316678098299783</v>
          </cell>
          <cell r="AJ62" t="e">
            <v>#N/A</v>
          </cell>
        </row>
        <row r="63">
          <cell r="B63">
            <v>43890</v>
          </cell>
          <cell r="E63">
            <v>0.13618915444167756</v>
          </cell>
          <cell r="M63">
            <v>0.11958985232765773</v>
          </cell>
          <cell r="AI63">
            <v>0.13618915444167756</v>
          </cell>
          <cell r="AJ63" t="e">
            <v>#N/A</v>
          </cell>
        </row>
        <row r="64">
          <cell r="B64">
            <v>43891</v>
          </cell>
          <cell r="E64">
            <v>0.11454110999068315</v>
          </cell>
          <cell r="M64">
            <v>0.10238180047788745</v>
          </cell>
          <cell r="AI64">
            <v>0.11454110999068315</v>
          </cell>
          <cell r="AJ64" t="e">
            <v>#N/A</v>
          </cell>
        </row>
        <row r="65">
          <cell r="B65">
            <v>43892</v>
          </cell>
          <cell r="E65">
            <v>0.18082499377730393</v>
          </cell>
          <cell r="M65">
            <v>0.16338390130528607</v>
          </cell>
          <cell r="AI65">
            <v>0.18082499377730393</v>
          </cell>
          <cell r="AJ65" t="e">
            <v>#N/A</v>
          </cell>
        </row>
        <row r="66">
          <cell r="B66">
            <v>43893</v>
          </cell>
          <cell r="E66">
            <v>0.10482519993979242</v>
          </cell>
          <cell r="M66">
            <v>9.4121348143301545E-2</v>
          </cell>
          <cell r="AI66">
            <v>0.10482519993979242</v>
          </cell>
          <cell r="AJ66" t="e">
            <v>#N/A</v>
          </cell>
        </row>
        <row r="67">
          <cell r="B67">
            <v>43894</v>
          </cell>
          <cell r="E67">
            <v>7.5245081659882376E-2</v>
          </cell>
          <cell r="M67">
            <v>7.3344444177901078E-2</v>
          </cell>
          <cell r="AI67">
            <v>7.5245081659882376E-2</v>
          </cell>
          <cell r="AJ67" t="e">
            <v>#N/A</v>
          </cell>
        </row>
        <row r="68">
          <cell r="B68">
            <v>43895</v>
          </cell>
          <cell r="E68">
            <v>0.12647619158589776</v>
          </cell>
          <cell r="M68">
            <v>0.13935770208256149</v>
          </cell>
          <cell r="AI68">
            <v>0.12647619158589776</v>
          </cell>
          <cell r="AJ68" t="e">
            <v>#N/A</v>
          </cell>
        </row>
        <row r="69">
          <cell r="B69">
            <v>43896</v>
          </cell>
          <cell r="E69">
            <v>0.13901864366965175</v>
          </cell>
          <cell r="M69">
            <v>0.13110505982830856</v>
          </cell>
          <cell r="AI69">
            <v>0.13901864366965175</v>
          </cell>
          <cell r="AJ69" t="e">
            <v>#N/A</v>
          </cell>
        </row>
        <row r="70">
          <cell r="B70">
            <v>43897</v>
          </cell>
          <cell r="E70">
            <v>0.125</v>
          </cell>
          <cell r="M70">
            <v>0.12203822408290731</v>
          </cell>
          <cell r="N70">
            <v>5.3557793908787232</v>
          </cell>
          <cell r="O70">
            <v>5.3557793908787232</v>
          </cell>
          <cell r="AI70">
            <v>0.125</v>
          </cell>
          <cell r="AJ70">
            <v>0.125</v>
          </cell>
        </row>
        <row r="71">
          <cell r="B71">
            <v>43898</v>
          </cell>
          <cell r="E71">
            <v>0.108320453932934</v>
          </cell>
          <cell r="M71">
            <v>0.10483017223313702</v>
          </cell>
          <cell r="N71">
            <v>5.4553102967826703</v>
          </cell>
          <cell r="O71">
            <v>10.811089687661394</v>
          </cell>
          <cell r="AI71" t="e">
            <v>#N/A</v>
          </cell>
          <cell r="AJ71">
            <v>0.108320453932934</v>
          </cell>
        </row>
        <row r="72">
          <cell r="B72">
            <v>43899</v>
          </cell>
          <cell r="E72">
            <v>0.17303491859994025</v>
          </cell>
          <cell r="M72">
            <v>0.16583227306053563</v>
          </cell>
          <cell r="N72">
            <v>13.263671760813565</v>
          </cell>
          <cell r="O72">
            <v>24.074761448474959</v>
          </cell>
          <cell r="AI72" t="e">
            <v>#N/A</v>
          </cell>
          <cell r="AJ72">
            <v>0.17303491859994025</v>
          </cell>
        </row>
        <row r="73">
          <cell r="B73">
            <v>43900</v>
          </cell>
          <cell r="E73">
            <v>0.10199999999999999</v>
          </cell>
          <cell r="M73">
            <v>9.6569719898551121E-2</v>
          </cell>
          <cell r="N73">
            <v>8.2366488578776398</v>
          </cell>
          <cell r="O73">
            <v>32.311410306352599</v>
          </cell>
          <cell r="AI73" t="e">
            <v>#N/A</v>
          </cell>
          <cell r="AJ73">
            <v>0.10199999999999999</v>
          </cell>
        </row>
        <row r="74">
          <cell r="B74">
            <v>43901</v>
          </cell>
          <cell r="E74">
            <v>8.3299999999999999E-2</v>
          </cell>
          <cell r="M74">
            <v>7.5792815933150653E-2</v>
          </cell>
          <cell r="N74">
            <v>12.111340055048046</v>
          </cell>
          <cell r="O74">
            <v>44.422750361400645</v>
          </cell>
          <cell r="AI74" t="e">
            <v>#N/A</v>
          </cell>
          <cell r="AJ74">
            <v>8.3299999999999999E-2</v>
          </cell>
        </row>
        <row r="75">
          <cell r="B75">
            <v>43902</v>
          </cell>
          <cell r="E75">
            <v>0.17123101951035877</v>
          </cell>
          <cell r="M75">
            <v>0.14180607383781108</v>
          </cell>
          <cell r="N75">
            <v>47.686066956930773</v>
          </cell>
          <cell r="O75">
            <v>92.108817318331418</v>
          </cell>
          <cell r="AI75" t="e">
            <v>#N/A</v>
          </cell>
          <cell r="AJ75">
            <v>0.17123101951035877</v>
          </cell>
        </row>
        <row r="76">
          <cell r="B76">
            <v>43903</v>
          </cell>
          <cell r="E76">
            <v>0.13600000000000001</v>
          </cell>
          <cell r="M76">
            <v>0.13355343158355815</v>
          </cell>
          <cell r="N76">
            <v>4.0077237229734237</v>
          </cell>
          <cell r="O76">
            <v>96.116541041304842</v>
          </cell>
          <cell r="AI76" t="e">
            <v>#N/A</v>
          </cell>
          <cell r="AJ76">
            <v>0.13600000000000001</v>
          </cell>
        </row>
        <row r="77">
          <cell r="B77">
            <v>43904</v>
          </cell>
          <cell r="E77">
            <v>0.13582603734441806</v>
          </cell>
          <cell r="M77">
            <v>0.12448659583815688</v>
          </cell>
          <cell r="N77">
            <v>18.407315397113763</v>
          </cell>
          <cell r="O77">
            <v>114.5238564384186</v>
          </cell>
          <cell r="AI77" t="e">
            <v>#N/A</v>
          </cell>
          <cell r="AJ77">
            <v>0.13582603734441806</v>
          </cell>
        </row>
        <row r="78">
          <cell r="B78">
            <v>43905</v>
          </cell>
          <cell r="E78">
            <v>0.13619038400393477</v>
          </cell>
          <cell r="M78">
            <v>0.1072785439883866</v>
          </cell>
          <cell r="N78">
            <v>50.410684251109785</v>
          </cell>
          <cell r="O78">
            <v>164.93454068952838</v>
          </cell>
          <cell r="AI78" t="e">
            <v>#N/A</v>
          </cell>
          <cell r="AJ78">
            <v>0.13619038400393477</v>
          </cell>
        </row>
        <row r="79">
          <cell r="B79">
            <v>43906</v>
          </cell>
          <cell r="E79">
            <v>0.17329214680158</v>
          </cell>
          <cell r="M79">
            <v>0.1682806448157852</v>
          </cell>
          <cell r="N79">
            <v>9.8185346905692086</v>
          </cell>
          <cell r="O79">
            <v>174.75307538009758</v>
          </cell>
          <cell r="AI79" t="e">
            <v>#N/A</v>
          </cell>
          <cell r="AJ79">
            <v>0.17329214680158</v>
          </cell>
        </row>
        <row r="80">
          <cell r="B80">
            <v>43907</v>
          </cell>
          <cell r="E80">
            <v>0.13860280361474669</v>
          </cell>
          <cell r="M80">
            <v>9.9018091653800697E-2</v>
          </cell>
          <cell r="N80">
            <v>66.324184890565022</v>
          </cell>
          <cell r="O80">
            <v>241.07726027066261</v>
          </cell>
          <cell r="AI80" t="e">
            <v>#N/A</v>
          </cell>
          <cell r="AJ80">
            <v>0.13860280361474669</v>
          </cell>
        </row>
        <row r="81">
          <cell r="B81">
            <v>43908</v>
          </cell>
          <cell r="E81">
            <v>8.6428549209580346E-2</v>
          </cell>
          <cell r="M81">
            <v>7.8241187688400229E-2</v>
          </cell>
          <cell r="N81">
            <v>14.308232994414368</v>
          </cell>
          <cell r="O81">
            <v>255.38549326507697</v>
          </cell>
          <cell r="AI81" t="e">
            <v>#N/A</v>
          </cell>
          <cell r="AJ81">
            <v>8.6428549209580346E-2</v>
          </cell>
        </row>
        <row r="82">
          <cell r="B82">
            <v>43909</v>
          </cell>
          <cell r="E82">
            <v>0.19534013445157317</v>
          </cell>
          <cell r="M82">
            <v>0.14425444559306064</v>
          </cell>
          <cell r="N82">
            <v>96.858466075739784</v>
          </cell>
          <cell r="O82">
            <v>352.24395934081679</v>
          </cell>
          <cell r="AI82" t="e">
            <v>#N/A</v>
          </cell>
          <cell r="AJ82">
            <v>0.19534013445157317</v>
          </cell>
        </row>
        <row r="83">
          <cell r="B83">
            <v>43910</v>
          </cell>
          <cell r="E83">
            <v>0.15092336586283422</v>
          </cell>
          <cell r="M83">
            <v>0.13600180333880771</v>
          </cell>
          <cell r="N83">
            <v>29.467101672447541</v>
          </cell>
          <cell r="O83">
            <v>381.71106101326433</v>
          </cell>
          <cell r="AI83" t="e">
            <v>#N/A</v>
          </cell>
          <cell r="AJ83">
            <v>0.15092336586283422</v>
          </cell>
        </row>
        <row r="84">
          <cell r="B84">
            <v>43911</v>
          </cell>
          <cell r="E84">
            <v>0.16390057925449636</v>
          </cell>
          <cell r="M84">
            <v>0.12693496759340644</v>
          </cell>
          <cell r="N84">
            <v>72.940544929662622</v>
          </cell>
          <cell r="O84">
            <v>454.65160594292695</v>
          </cell>
          <cell r="AI84" t="e">
            <v>#N/A</v>
          </cell>
          <cell r="AJ84">
            <v>0.16390057925449636</v>
          </cell>
        </row>
        <row r="85">
          <cell r="B85">
            <v>43912</v>
          </cell>
          <cell r="E85">
            <v>0.1616515056835828</v>
          </cell>
          <cell r="M85">
            <v>0.10972691574363616</v>
          </cell>
          <cell r="N85">
            <v>96.200687781739134</v>
          </cell>
          <cell r="O85">
            <v>550.85229372466608</v>
          </cell>
          <cell r="AI85" t="e">
            <v>#N/A</v>
          </cell>
          <cell r="AJ85">
            <v>0.1616515056835828</v>
          </cell>
        </row>
        <row r="86">
          <cell r="B86">
            <v>43913</v>
          </cell>
          <cell r="E86">
            <v>0.22697461347548281</v>
          </cell>
          <cell r="M86">
            <v>0.17072901657103479</v>
          </cell>
          <cell r="N86">
            <v>109.89264723191053</v>
          </cell>
          <cell r="O86">
            <v>660.74494095657656</v>
          </cell>
          <cell r="AI86" t="e">
            <v>#N/A</v>
          </cell>
          <cell r="AJ86">
            <v>0.22697461347548281</v>
          </cell>
        </row>
        <row r="87">
          <cell r="B87">
            <v>43914</v>
          </cell>
          <cell r="E87">
            <v>0.15555530068851553</v>
          </cell>
          <cell r="M87">
            <v>0.10146646340905027</v>
          </cell>
          <cell r="N87">
            <v>103.5043990179847</v>
          </cell>
          <cell r="O87">
            <v>764.24933997456128</v>
          </cell>
          <cell r="AI87" t="e">
            <v>#N/A</v>
          </cell>
          <cell r="AJ87">
            <v>0.15555530068851553</v>
          </cell>
        </row>
        <row r="88">
          <cell r="B88">
            <v>43915</v>
          </cell>
          <cell r="E88">
            <v>0.10588010034582696</v>
          </cell>
          <cell r="M88">
            <v>8.0689559443649805E-2</v>
          </cell>
          <cell r="N88">
            <v>41.239434510954226</v>
          </cell>
          <cell r="O88">
            <v>805.48877448551548</v>
          </cell>
          <cell r="AI88" t="e">
            <v>#N/A</v>
          </cell>
          <cell r="AJ88">
            <v>0.10588010034582696</v>
          </cell>
        </row>
        <row r="89">
          <cell r="B89">
            <v>43916</v>
          </cell>
          <cell r="E89">
            <v>0.19823766478820767</v>
          </cell>
          <cell r="M89">
            <v>0.1467028173483102</v>
          </cell>
          <cell r="N89">
            <v>97.565773173213927</v>
          </cell>
          <cell r="O89">
            <v>903.05454765872946</v>
          </cell>
          <cell r="AI89" t="e">
            <v>#N/A</v>
          </cell>
          <cell r="AJ89">
            <v>0.19823766478820767</v>
          </cell>
        </row>
        <row r="90">
          <cell r="B90">
            <v>43917</v>
          </cell>
          <cell r="E90">
            <v>0.20958140490314725</v>
          </cell>
          <cell r="M90">
            <v>0.13845017509405727</v>
          </cell>
          <cell r="N90">
            <v>109.6416776277313</v>
          </cell>
          <cell r="O90">
            <v>1012.6962252864607</v>
          </cell>
          <cell r="AI90" t="e">
            <v>#N/A</v>
          </cell>
          <cell r="AJ90">
            <v>0.20958140490314725</v>
          </cell>
        </row>
        <row r="91">
          <cell r="B91">
            <v>43918</v>
          </cell>
          <cell r="E91">
            <v>0.15444824669951016</v>
          </cell>
          <cell r="M91">
            <v>0.12938333934865603</v>
          </cell>
          <cell r="N91">
            <v>45.467741934449379</v>
          </cell>
          <cell r="O91">
            <v>1058.1639672209101</v>
          </cell>
          <cell r="AI91" t="e">
            <v>#N/A</v>
          </cell>
          <cell r="AJ91">
            <v>0.15444824669951016</v>
          </cell>
        </row>
        <row r="92">
          <cell r="B92">
            <v>43919</v>
          </cell>
          <cell r="E92">
            <v>0.16042454128623063</v>
          </cell>
          <cell r="M92">
            <v>0.11217528749888575</v>
          </cell>
          <cell r="N92">
            <v>87.138152339944867</v>
          </cell>
          <cell r="O92">
            <v>1145.3021195608549</v>
          </cell>
          <cell r="AI92" t="e">
            <v>#N/A</v>
          </cell>
          <cell r="AJ92">
            <v>0.16042454128623063</v>
          </cell>
        </row>
        <row r="93">
          <cell r="B93">
            <v>43920</v>
          </cell>
          <cell r="E93">
            <v>0.23173441310633969</v>
          </cell>
          <cell r="M93">
            <v>0.17317738832628435</v>
          </cell>
          <cell r="N93">
            <v>111.7619374952136</v>
          </cell>
          <cell r="O93">
            <v>1257.0640570560686</v>
          </cell>
          <cell r="AI93" t="e">
            <v>#N/A</v>
          </cell>
          <cell r="AJ93">
            <v>0.23173441310633969</v>
          </cell>
        </row>
        <row r="94">
          <cell r="B94">
            <v>43921</v>
          </cell>
          <cell r="E94">
            <v>0.11656611703993817</v>
          </cell>
          <cell r="M94">
            <v>0.10391483516429985</v>
          </cell>
          <cell r="N94">
            <v>19.9207084413801</v>
          </cell>
          <cell r="O94">
            <v>1276.9847654974487</v>
          </cell>
          <cell r="AI94" t="e">
            <v>#N/A</v>
          </cell>
          <cell r="AJ94">
            <v>0.11656611703993817</v>
          </cell>
        </row>
      </sheetData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8.xml"/><Relationship Id="rId4" Type="http://schemas.openxmlformats.org/officeDocument/2006/relationships/ctrlProp" Target="../ctrlProps/ctrlProp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9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5" Type="http://schemas.openxmlformats.org/officeDocument/2006/relationships/ctrlProp" Target="../ctrlProps/ctrlProp11.xml"/><Relationship Id="rId4" Type="http://schemas.openxmlformats.org/officeDocument/2006/relationships/ctrlProp" Target="../ctrlProps/ctrlProp10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2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7.xml"/><Relationship Id="rId5" Type="http://schemas.openxmlformats.org/officeDocument/2006/relationships/ctrlProp" Target="../ctrlProps/ctrlProp14.xml"/><Relationship Id="rId4" Type="http://schemas.openxmlformats.org/officeDocument/2006/relationships/ctrlProp" Target="../ctrlProps/ctrlProp1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5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D8263-35FF-427C-825D-49CECE84B5CB}">
  <sheetPr>
    <tabColor theme="9" tint="0.59999389629810485"/>
  </sheetPr>
  <dimension ref="B1:AE38"/>
  <sheetViews>
    <sheetView showGridLines="0" tabSelected="1" zoomScaleNormal="100" workbookViewId="0">
      <selection activeCell="C19" sqref="C19"/>
    </sheetView>
  </sheetViews>
  <sheetFormatPr defaultColWidth="8.5546875" defaultRowHeight="14.4" x14ac:dyDescent="0.3"/>
  <cols>
    <col min="1" max="1" width="4" customWidth="1"/>
    <col min="2" max="2" width="10.33203125" customWidth="1"/>
    <col min="3" max="3" width="14.5546875" customWidth="1"/>
    <col min="5" max="5" width="10.33203125" customWidth="1"/>
    <col min="6" max="6" width="11.44140625" customWidth="1"/>
    <col min="7" max="7" width="11.5546875" customWidth="1"/>
    <col min="9" max="9" width="21.44140625" customWidth="1"/>
    <col min="12" max="12" width="9" customWidth="1"/>
    <col min="13" max="13" width="10.44140625" customWidth="1"/>
    <col min="14" max="14" width="6.44140625" customWidth="1"/>
    <col min="15" max="15" width="5.5546875" customWidth="1"/>
    <col min="24" max="25" width="8.5546875" hidden="1" customWidth="1"/>
    <col min="26" max="26" width="9.5546875" hidden="1" customWidth="1"/>
    <col min="27" max="31" width="8.5546875" hidden="1" customWidth="1"/>
  </cols>
  <sheetData>
    <row r="1" spans="2:31" ht="21" customHeight="1" x14ac:dyDescent="0.3">
      <c r="X1" s="1" t="s">
        <v>0</v>
      </c>
      <c r="Y1" s="1"/>
      <c r="Z1" s="1"/>
      <c r="AA1" s="1"/>
      <c r="AB1" s="1"/>
      <c r="AC1" s="1"/>
      <c r="AD1" s="1"/>
      <c r="AE1" s="1"/>
    </row>
    <row r="2" spans="2:31" ht="20.85" customHeight="1" thickBot="1" x14ac:dyDescent="0.35">
      <c r="B2" s="22" t="s">
        <v>298</v>
      </c>
      <c r="C2" s="22"/>
      <c r="D2" s="22"/>
      <c r="G2" s="2" t="s">
        <v>1</v>
      </c>
      <c r="H2" s="3">
        <v>0</v>
      </c>
      <c r="I2" s="4" t="s">
        <v>2</v>
      </c>
      <c r="J2" s="5">
        <f>$AB$14</f>
        <v>10328</v>
      </c>
      <c r="K2" s="6"/>
      <c r="L2" s="7"/>
      <c r="M2" s="2" t="s">
        <v>3</v>
      </c>
      <c r="N2" s="8"/>
      <c r="O2" s="9"/>
      <c r="P2" s="10"/>
      <c r="X2" s="11" t="s">
        <v>4</v>
      </c>
      <c r="Y2" s="11" t="s">
        <v>5</v>
      </c>
      <c r="Z2" s="12" t="s">
        <v>6</v>
      </c>
      <c r="AA2" s="11" t="s">
        <v>7</v>
      </c>
      <c r="AB2" s="11" t="s">
        <v>8</v>
      </c>
      <c r="AC2" s="11" t="s">
        <v>5</v>
      </c>
      <c r="AD2" s="11" t="s">
        <v>9</v>
      </c>
      <c r="AE2" s="11" t="s">
        <v>10</v>
      </c>
    </row>
    <row r="3" spans="2:31" ht="20.85" customHeight="1" thickTop="1" x14ac:dyDescent="0.3">
      <c r="B3" s="116" t="s">
        <v>250</v>
      </c>
      <c r="C3" s="116" t="s">
        <v>300</v>
      </c>
      <c r="D3" s="116" t="s">
        <v>297</v>
      </c>
      <c r="E3" s="56" t="s">
        <v>236</v>
      </c>
      <c r="G3" s="2" t="s">
        <v>11</v>
      </c>
      <c r="H3" s="13">
        <f>$Z$17/50</f>
        <v>0</v>
      </c>
      <c r="I3" s="14"/>
      <c r="J3" s="5"/>
      <c r="K3" s="6"/>
      <c r="L3" s="7"/>
      <c r="M3" s="2" t="s">
        <v>292</v>
      </c>
      <c r="N3" s="15" t="str">
        <f>IF(ISBLANK(N2),"",(N2*0.6958)+10.867)</f>
        <v/>
      </c>
      <c r="O3" s="16"/>
      <c r="P3" s="10"/>
      <c r="X3" s="11">
        <v>0</v>
      </c>
      <c r="Y3" s="11" t="e">
        <f>IF($AE$3=TRUE,H2,NA())</f>
        <v>#N/A</v>
      </c>
      <c r="Z3" s="17"/>
      <c r="AA3" s="11">
        <f t="shared" ref="AA3:AA13" si="0">IF(ISBLANK(Z3),0,AC3-Z3)</f>
        <v>0</v>
      </c>
      <c r="AB3" s="11">
        <f>AA3^2</f>
        <v>0</v>
      </c>
      <c r="AC3" s="11">
        <f>H2</f>
        <v>0</v>
      </c>
      <c r="AD3" s="11" t="e">
        <f>IF($AE$9=TRUE,(0.6958*$X3)+10.867,NA())</f>
        <v>#N/A</v>
      </c>
      <c r="AE3" s="18" t="b">
        <v>0</v>
      </c>
    </row>
    <row r="4" spans="2:31" ht="15" customHeight="1" x14ac:dyDescent="0.3">
      <c r="B4" s="142">
        <v>43876</v>
      </c>
      <c r="C4" s="141">
        <v>5</v>
      </c>
      <c r="D4" s="141">
        <v>8</v>
      </c>
      <c r="E4" s="34"/>
      <c r="H4" s="19" t="str">
        <f>"y = "&amp;H3&amp;"x + "&amp;H2</f>
        <v>y = 0x + 0</v>
      </c>
      <c r="I4" s="20"/>
      <c r="X4" s="11">
        <v>5</v>
      </c>
      <c r="Y4" s="11" t="e">
        <f>IF($AE$3=TRUE,($H$3*$X4)+$H$2,NA())</f>
        <v>#N/A</v>
      </c>
      <c r="Z4" s="11">
        <v>8</v>
      </c>
      <c r="AA4" s="11">
        <f t="shared" si="0"/>
        <v>-8</v>
      </c>
      <c r="AB4" s="11">
        <f t="shared" ref="AB4:AB13" si="1">AA4^2</f>
        <v>64</v>
      </c>
      <c r="AC4" s="11">
        <f>($H$3*$X4)+$H$2</f>
        <v>0</v>
      </c>
      <c r="AD4" s="11" t="e">
        <f t="shared" ref="AD4:AD13" si="2">IF($AE$9=TRUE,(0.6958*$X4)+10.867,NA())</f>
        <v>#N/A</v>
      </c>
      <c r="AE4" s="18"/>
    </row>
    <row r="5" spans="2:31" ht="14.85" customHeight="1" x14ac:dyDescent="0.3">
      <c r="B5" s="142">
        <v>43914</v>
      </c>
      <c r="C5" s="141">
        <v>10</v>
      </c>
      <c r="D5" s="141">
        <v>16</v>
      </c>
      <c r="E5" s="34"/>
      <c r="H5" s="20"/>
      <c r="I5" s="20"/>
      <c r="X5" s="11">
        <v>10</v>
      </c>
      <c r="Y5" s="11" t="e">
        <f t="shared" ref="Y5:Y13" si="3">IF($AE$3=TRUE,($H$3*$X5)+$H$2,NA())</f>
        <v>#N/A</v>
      </c>
      <c r="Z5" s="11">
        <v>16</v>
      </c>
      <c r="AA5" s="11">
        <f>IF(ISBLANK(Z5),0,AC5-Z5)</f>
        <v>-16</v>
      </c>
      <c r="AB5" s="11">
        <f t="shared" si="1"/>
        <v>256</v>
      </c>
      <c r="AC5" s="11">
        <f t="shared" ref="AC5:AC13" si="4">($H$3*$X5)+$H$2</f>
        <v>0</v>
      </c>
      <c r="AD5" s="11" t="e">
        <f t="shared" si="2"/>
        <v>#N/A</v>
      </c>
      <c r="AE5" s="18" t="s">
        <v>12</v>
      </c>
    </row>
    <row r="6" spans="2:31" x14ac:dyDescent="0.3">
      <c r="B6" s="142">
        <v>43932</v>
      </c>
      <c r="C6" s="141">
        <v>15</v>
      </c>
      <c r="D6" s="141">
        <v>19</v>
      </c>
      <c r="E6" s="34"/>
      <c r="X6" s="11">
        <v>15</v>
      </c>
      <c r="Y6" s="11" t="e">
        <f t="shared" si="3"/>
        <v>#N/A</v>
      </c>
      <c r="Z6" s="11">
        <v>19</v>
      </c>
      <c r="AA6" s="11">
        <f t="shared" si="0"/>
        <v>-19</v>
      </c>
      <c r="AB6" s="11">
        <f t="shared" si="1"/>
        <v>361</v>
      </c>
      <c r="AC6" s="11">
        <f t="shared" si="4"/>
        <v>0</v>
      </c>
      <c r="AD6" s="11" t="e">
        <f t="shared" si="2"/>
        <v>#N/A</v>
      </c>
      <c r="AE6" s="18" t="b">
        <v>0</v>
      </c>
    </row>
    <row r="7" spans="2:31" x14ac:dyDescent="0.3">
      <c r="B7" s="142">
        <v>43967</v>
      </c>
      <c r="C7" s="141">
        <v>20</v>
      </c>
      <c r="D7" s="141">
        <v>30</v>
      </c>
      <c r="E7" s="34"/>
      <c r="X7" s="11">
        <v>20</v>
      </c>
      <c r="Y7" s="11" t="e">
        <f t="shared" si="3"/>
        <v>#N/A</v>
      </c>
      <c r="Z7" s="11">
        <v>30</v>
      </c>
      <c r="AA7" s="11">
        <f t="shared" si="0"/>
        <v>-30</v>
      </c>
      <c r="AB7" s="11">
        <f t="shared" si="1"/>
        <v>900</v>
      </c>
      <c r="AC7" s="11">
        <f t="shared" si="4"/>
        <v>0</v>
      </c>
      <c r="AD7" s="11" t="e">
        <f t="shared" si="2"/>
        <v>#N/A</v>
      </c>
      <c r="AE7" s="18"/>
    </row>
    <row r="8" spans="2:31" x14ac:dyDescent="0.3">
      <c r="B8" s="142">
        <v>44032</v>
      </c>
      <c r="C8" s="141">
        <v>25</v>
      </c>
      <c r="D8" s="141">
        <v>35</v>
      </c>
      <c r="E8" s="34"/>
      <c r="X8" s="11">
        <v>25</v>
      </c>
      <c r="Y8" s="11" t="e">
        <f t="shared" si="3"/>
        <v>#N/A</v>
      </c>
      <c r="Z8" s="11">
        <v>35</v>
      </c>
      <c r="AA8" s="11">
        <f t="shared" si="0"/>
        <v>-35</v>
      </c>
      <c r="AB8" s="11">
        <f t="shared" si="1"/>
        <v>1225</v>
      </c>
      <c r="AC8" s="11">
        <f t="shared" si="4"/>
        <v>0</v>
      </c>
      <c r="AD8" s="11" t="e">
        <f t="shared" si="2"/>
        <v>#N/A</v>
      </c>
      <c r="AE8" s="18" t="s">
        <v>13</v>
      </c>
    </row>
    <row r="9" spans="2:31" x14ac:dyDescent="0.3">
      <c r="B9" s="142">
        <v>44045</v>
      </c>
      <c r="C9" s="141">
        <v>30</v>
      </c>
      <c r="D9" s="141">
        <v>30</v>
      </c>
      <c r="E9" s="34"/>
      <c r="X9" s="11">
        <v>30</v>
      </c>
      <c r="Y9" s="11" t="e">
        <f t="shared" si="3"/>
        <v>#N/A</v>
      </c>
      <c r="Z9" s="11">
        <v>30</v>
      </c>
      <c r="AA9" s="11">
        <f t="shared" si="0"/>
        <v>-30</v>
      </c>
      <c r="AB9" s="11">
        <f t="shared" si="1"/>
        <v>900</v>
      </c>
      <c r="AC9" s="11">
        <f t="shared" si="4"/>
        <v>0</v>
      </c>
      <c r="AD9" s="11" t="e">
        <f t="shared" si="2"/>
        <v>#N/A</v>
      </c>
      <c r="AE9" s="18" t="b">
        <v>0</v>
      </c>
    </row>
    <row r="10" spans="2:31" x14ac:dyDescent="0.3">
      <c r="B10" s="142">
        <v>44083</v>
      </c>
      <c r="C10" s="141">
        <v>35</v>
      </c>
      <c r="D10" s="141">
        <v>43</v>
      </c>
      <c r="E10" s="34"/>
      <c r="X10" s="11">
        <v>35</v>
      </c>
      <c r="Y10" s="11" t="e">
        <f t="shared" si="3"/>
        <v>#N/A</v>
      </c>
      <c r="Z10" s="11">
        <v>43</v>
      </c>
      <c r="AA10" s="11">
        <f t="shared" si="0"/>
        <v>-43</v>
      </c>
      <c r="AB10" s="11">
        <f t="shared" si="1"/>
        <v>1849</v>
      </c>
      <c r="AC10" s="11">
        <f t="shared" si="4"/>
        <v>0</v>
      </c>
      <c r="AD10" s="11" t="e">
        <f t="shared" si="2"/>
        <v>#N/A</v>
      </c>
    </row>
    <row r="11" spans="2:31" x14ac:dyDescent="0.3">
      <c r="B11" s="142">
        <v>44022</v>
      </c>
      <c r="C11" s="141">
        <v>40</v>
      </c>
      <c r="D11" s="141">
        <v>41</v>
      </c>
      <c r="E11" s="34"/>
      <c r="X11" s="11">
        <v>40</v>
      </c>
      <c r="Y11" s="11" t="e">
        <f t="shared" si="3"/>
        <v>#N/A</v>
      </c>
      <c r="Z11" s="11">
        <v>41</v>
      </c>
      <c r="AA11" s="11">
        <f t="shared" si="0"/>
        <v>-41</v>
      </c>
      <c r="AB11" s="11">
        <f t="shared" si="1"/>
        <v>1681</v>
      </c>
      <c r="AC11" s="11">
        <f t="shared" si="4"/>
        <v>0</v>
      </c>
      <c r="AD11" s="11" t="e">
        <f t="shared" si="2"/>
        <v>#N/A</v>
      </c>
      <c r="AE11" s="18" t="s">
        <v>299</v>
      </c>
    </row>
    <row r="12" spans="2:31" x14ac:dyDescent="0.3">
      <c r="B12" s="142">
        <v>44028</v>
      </c>
      <c r="C12" s="141">
        <v>45</v>
      </c>
      <c r="D12" s="141">
        <v>44</v>
      </c>
      <c r="E12" s="34"/>
      <c r="X12" s="11">
        <v>45</v>
      </c>
      <c r="Y12" s="11" t="e">
        <f t="shared" si="3"/>
        <v>#N/A</v>
      </c>
      <c r="Z12" s="11">
        <v>44</v>
      </c>
      <c r="AA12" s="11">
        <f t="shared" si="0"/>
        <v>-44</v>
      </c>
      <c r="AB12" s="11">
        <f t="shared" si="1"/>
        <v>1936</v>
      </c>
      <c r="AC12" s="11">
        <f t="shared" si="4"/>
        <v>0</v>
      </c>
      <c r="AD12" s="11" t="e">
        <f t="shared" si="2"/>
        <v>#N/A</v>
      </c>
      <c r="AE12" s="18" t="b">
        <v>0</v>
      </c>
    </row>
    <row r="13" spans="2:31" x14ac:dyDescent="0.3">
      <c r="B13" s="142">
        <v>44073</v>
      </c>
      <c r="C13" s="141">
        <v>50</v>
      </c>
      <c r="D13" s="141">
        <v>34</v>
      </c>
      <c r="E13" s="34"/>
      <c r="X13" s="11">
        <v>50</v>
      </c>
      <c r="Y13" s="11" t="e">
        <f t="shared" si="3"/>
        <v>#N/A</v>
      </c>
      <c r="Z13" s="11">
        <v>34</v>
      </c>
      <c r="AA13" s="11">
        <f t="shared" si="0"/>
        <v>-34</v>
      </c>
      <c r="AB13" s="11">
        <f t="shared" si="1"/>
        <v>1156</v>
      </c>
      <c r="AC13" s="11">
        <f t="shared" si="4"/>
        <v>0</v>
      </c>
      <c r="AD13" s="11" t="e">
        <f t="shared" si="2"/>
        <v>#N/A</v>
      </c>
    </row>
    <row r="14" spans="2:31" x14ac:dyDescent="0.3">
      <c r="X14" s="11"/>
      <c r="Y14" s="11"/>
      <c r="Z14" s="21"/>
      <c r="AA14" s="12">
        <f>SUM(AA3:AA13)</f>
        <v>-300</v>
      </c>
      <c r="AB14" s="12">
        <f>SUM(AB3:AB13)</f>
        <v>10328</v>
      </c>
      <c r="AC14" s="12"/>
      <c r="AD14" s="12"/>
    </row>
    <row r="15" spans="2:31" x14ac:dyDescent="0.3">
      <c r="X15" s="11"/>
      <c r="Y15" s="11"/>
      <c r="Z15" s="21"/>
      <c r="AA15" s="21"/>
      <c r="AB15" s="21"/>
      <c r="AC15" s="21"/>
      <c r="AD15" s="21"/>
    </row>
    <row r="16" spans="2:31" x14ac:dyDescent="0.3">
      <c r="X16" s="11" t="s">
        <v>4</v>
      </c>
      <c r="Y16" s="11" t="s">
        <v>14</v>
      </c>
      <c r="Z16" s="18" t="s">
        <v>15</v>
      </c>
      <c r="AA16" s="18"/>
      <c r="AB16" s="18" t="s">
        <v>235</v>
      </c>
      <c r="AC16" s="21"/>
      <c r="AD16" s="21"/>
    </row>
    <row r="17" spans="24:30" x14ac:dyDescent="0.3">
      <c r="X17" s="11">
        <v>0</v>
      </c>
      <c r="Y17" s="11" t="e">
        <f>IF($AE$6=TRUE,IF(VLOOKUP($X17,$X$3:$Z$13,COUNTIF($X$17:X17,X17)+1,0)=0,NA(),VLOOKUP($X17,$X$3:$Z$13,COUNTIF($X$17:X17,X17)+1,0)),NA())</f>
        <v>#N/A</v>
      </c>
      <c r="Z17" s="12">
        <v>0</v>
      </c>
      <c r="AA17" s="21"/>
      <c r="AB17" s="11" t="e">
        <f>IF($AE$12=TRUE,E4,NA())</f>
        <v>#N/A</v>
      </c>
      <c r="AC17" s="21"/>
      <c r="AD17" s="21"/>
    </row>
    <row r="18" spans="24:30" x14ac:dyDescent="0.3">
      <c r="X18" s="11">
        <v>0</v>
      </c>
      <c r="Y18" s="11" t="e">
        <f>IF($AE$6=TRUE,IF(VLOOKUP($X18,$X$3:$Z$13,COUNTIF($X$17:X18,X18)+1,0)=0,NA(),VLOOKUP($X18,$X$3:$Z$13,COUNTIF($X$17:X18,X18)+1,0)),NA())</f>
        <v>#N/A</v>
      </c>
      <c r="Z18" s="21"/>
      <c r="AA18" s="21"/>
      <c r="AB18" s="11" t="e">
        <f t="shared" ref="AB18:AB29" si="5">IF($AE$12=TRUE,E5,NA())</f>
        <v>#N/A</v>
      </c>
      <c r="AC18" s="21"/>
      <c r="AD18" s="21"/>
    </row>
    <row r="19" spans="24:30" x14ac:dyDescent="0.3">
      <c r="X19" s="11">
        <v>5</v>
      </c>
      <c r="Y19" s="11" t="e">
        <f>IF($AE$6=TRUE,IF(VLOOKUP($X19,$X$3:$Z$13,COUNTIF($X$17:X19,X19)+1,0)=0,NA(),VLOOKUP($X19,$X$3:$Z$13,COUNTIF($X$17:X19,X19)+1,0)),NA())</f>
        <v>#N/A</v>
      </c>
      <c r="Z19" s="21"/>
      <c r="AA19" s="21"/>
      <c r="AB19" s="11" t="e">
        <f t="shared" si="5"/>
        <v>#N/A</v>
      </c>
      <c r="AC19" s="21"/>
      <c r="AD19" s="21"/>
    </row>
    <row r="20" spans="24:30" x14ac:dyDescent="0.3">
      <c r="X20" s="11">
        <v>5</v>
      </c>
      <c r="Y20" s="11" t="e">
        <f>IF($AE$6=TRUE,IF(VLOOKUP($X20,$X$3:$Z$13,COUNTIF($X$17:X20,X20)+1,0)=0,NA(),VLOOKUP($X20,$X$3:$Z$13,COUNTIF($X$17:X20,X20)+1,0)),NA())</f>
        <v>#N/A</v>
      </c>
      <c r="Z20" s="21"/>
      <c r="AA20" s="21"/>
      <c r="AB20" s="11" t="e">
        <f t="shared" si="5"/>
        <v>#N/A</v>
      </c>
      <c r="AC20" s="21"/>
      <c r="AD20" s="21"/>
    </row>
    <row r="21" spans="24:30" x14ac:dyDescent="0.3">
      <c r="X21" s="11">
        <v>10</v>
      </c>
      <c r="Y21" s="11" t="e">
        <f>IF($AE$6=TRUE,IF(VLOOKUP($X21,$X$3:$Z$13,COUNTIF($X$17:X21,X21)+1,0)=0,NA(),VLOOKUP($X21,$X$3:$Z$13,COUNTIF($X$17:X21,X21)+1,0)),NA())</f>
        <v>#N/A</v>
      </c>
      <c r="Z21" s="21"/>
      <c r="AA21" s="21"/>
      <c r="AB21" s="11" t="e">
        <f t="shared" si="5"/>
        <v>#N/A</v>
      </c>
      <c r="AC21" s="21"/>
      <c r="AD21" s="21"/>
    </row>
    <row r="22" spans="24:30" x14ac:dyDescent="0.3">
      <c r="X22" s="11">
        <v>10</v>
      </c>
      <c r="Y22" s="11" t="e">
        <f>IF($AE$6=TRUE,IF(VLOOKUP($X22,$X$3:$Z$13,COUNTIF($X$17:X22,X22)+1,0)=0,NA(),VLOOKUP($X22,$X$3:$Z$13,COUNTIF($X$17:X22,X22)+1,0)),NA())</f>
        <v>#N/A</v>
      </c>
      <c r="Z22" s="21"/>
      <c r="AA22" s="21"/>
      <c r="AB22" s="11" t="e">
        <f t="shared" si="5"/>
        <v>#N/A</v>
      </c>
      <c r="AC22" s="21"/>
      <c r="AD22" s="21"/>
    </row>
    <row r="23" spans="24:30" x14ac:dyDescent="0.3">
      <c r="X23" s="11">
        <v>15</v>
      </c>
      <c r="Y23" s="11" t="e">
        <f>IF($AE$6=TRUE,IF(VLOOKUP($X23,$X$3:$Z$13,COUNTIF($X$17:X23,X23)+1,0)=0,NA(),VLOOKUP($X23,$X$3:$Z$13,COUNTIF($X$17:X23,X23)+1,0)),NA())</f>
        <v>#N/A</v>
      </c>
      <c r="Z23" s="21"/>
      <c r="AA23" s="21"/>
      <c r="AB23" s="11" t="e">
        <f t="shared" si="5"/>
        <v>#N/A</v>
      </c>
      <c r="AC23" s="21"/>
      <c r="AD23" s="21"/>
    </row>
    <row r="24" spans="24:30" x14ac:dyDescent="0.3">
      <c r="X24" s="11">
        <v>15</v>
      </c>
      <c r="Y24" s="11" t="e">
        <f>IF($AE$6=TRUE,IF(VLOOKUP($X24,$X$3:$Z$13,COUNTIF($X$17:X24,X24)+1,0)=0,NA(),VLOOKUP($X24,$X$3:$Z$13,COUNTIF($X$17:X24,X24)+1,0)),NA())</f>
        <v>#N/A</v>
      </c>
      <c r="Z24" s="21"/>
      <c r="AA24" s="21"/>
      <c r="AB24" s="11" t="e">
        <f t="shared" si="5"/>
        <v>#N/A</v>
      </c>
      <c r="AC24" s="21"/>
      <c r="AD24" s="21"/>
    </row>
    <row r="25" spans="24:30" x14ac:dyDescent="0.3">
      <c r="X25" s="11">
        <v>20</v>
      </c>
      <c r="Y25" s="11" t="e">
        <f>IF($AE$6=TRUE,IF(VLOOKUP($X25,$X$3:$Z$13,COUNTIF($X$17:X25,X25)+1,0)=0,NA(),VLOOKUP($X25,$X$3:$Z$13,COUNTIF($X$17:X25,X25)+1,0)),NA())</f>
        <v>#N/A</v>
      </c>
      <c r="Z25" s="21"/>
      <c r="AA25" s="21"/>
      <c r="AB25" s="11" t="e">
        <f t="shared" si="5"/>
        <v>#N/A</v>
      </c>
      <c r="AC25" s="21"/>
      <c r="AD25" s="21"/>
    </row>
    <row r="26" spans="24:30" x14ac:dyDescent="0.3">
      <c r="X26" s="11">
        <v>20</v>
      </c>
      <c r="Y26" s="11" t="e">
        <f>IF($AE$6=TRUE,IF(VLOOKUP($X26,$X$3:$Z$13,COUNTIF($X$17:X26,X26)+1,0)=0,NA(),VLOOKUP($X26,$X$3:$Z$13,COUNTIF($X$17:X26,X26)+1,0)),NA())</f>
        <v>#N/A</v>
      </c>
      <c r="Z26" s="21"/>
      <c r="AA26" s="21"/>
      <c r="AB26" s="11" t="e">
        <f t="shared" si="5"/>
        <v>#N/A</v>
      </c>
      <c r="AC26" s="21"/>
      <c r="AD26" s="21"/>
    </row>
    <row r="27" spans="24:30" x14ac:dyDescent="0.3">
      <c r="X27" s="11">
        <v>25</v>
      </c>
      <c r="Y27" s="11" t="e">
        <f>IF($AE$6=TRUE,IF(VLOOKUP($X27,$X$3:$Z$13,COUNTIF($X$17:X27,X27)+1,0)=0,NA(),VLOOKUP($X27,$X$3:$Z$13,COUNTIF($X$17:X27,X27)+1,0)),NA())</f>
        <v>#N/A</v>
      </c>
      <c r="Z27" s="21"/>
      <c r="AA27" s="21"/>
      <c r="AB27" s="21"/>
      <c r="AC27" s="21"/>
      <c r="AD27" s="21"/>
    </row>
    <row r="28" spans="24:30" x14ac:dyDescent="0.3">
      <c r="X28" s="11">
        <v>25</v>
      </c>
      <c r="Y28" s="11" t="e">
        <f>IF($AE$6=TRUE,IF(VLOOKUP($X28,$X$3:$Z$13,COUNTIF($X$17:X28,X28)+1,0)=0,NA(),VLOOKUP($X28,$X$3:$Z$13,COUNTIF($X$17:X28,X28)+1,0)),NA())</f>
        <v>#N/A</v>
      </c>
      <c r="Z28" s="21"/>
      <c r="AA28" s="21"/>
      <c r="AB28" s="21"/>
      <c r="AC28" s="21"/>
      <c r="AD28" s="21"/>
    </row>
    <row r="29" spans="24:30" x14ac:dyDescent="0.3">
      <c r="X29" s="11">
        <v>30</v>
      </c>
      <c r="Y29" s="11" t="e">
        <f>IF($AE$6=TRUE,IF(VLOOKUP($X29,$X$3:$Z$13,COUNTIF($X$17:X29,X29)+1,0)=0,NA(),VLOOKUP($X29,$X$3:$Z$13,COUNTIF($X$17:X29,X29)+1,0)),NA())</f>
        <v>#N/A</v>
      </c>
      <c r="Z29" s="21"/>
      <c r="AA29" s="21"/>
      <c r="AB29" s="21"/>
      <c r="AC29" s="21"/>
      <c r="AD29" s="21"/>
    </row>
    <row r="30" spans="24:30" x14ac:dyDescent="0.3">
      <c r="X30" s="11">
        <v>30</v>
      </c>
      <c r="Y30" s="11" t="e">
        <f>IF($AE$6=TRUE,IF(VLOOKUP($X30,$X$3:$Z$13,COUNTIF($X$17:X30,X30)+1,0)=0,NA(),VLOOKUP($X30,$X$3:$Z$13,COUNTIF($X$17:X30,X30)+1,0)),NA())</f>
        <v>#N/A</v>
      </c>
      <c r="Z30" s="21"/>
      <c r="AA30" s="21"/>
      <c r="AB30" s="21"/>
      <c r="AC30" s="21"/>
      <c r="AD30" s="21"/>
    </row>
    <row r="31" spans="24:30" x14ac:dyDescent="0.3">
      <c r="X31" s="11">
        <v>35</v>
      </c>
      <c r="Y31" s="11" t="e">
        <f>IF($AE$6=TRUE,IF(VLOOKUP($X31,$X$3:$Z$13,COUNTIF($X$17:X31,X31)+1,0)=0,NA(),VLOOKUP($X31,$X$3:$Z$13,COUNTIF($X$17:X31,X31)+1,0)),NA())</f>
        <v>#N/A</v>
      </c>
      <c r="Z31" s="21"/>
      <c r="AA31" s="21"/>
      <c r="AB31" s="21"/>
      <c r="AC31" s="21"/>
      <c r="AD31" s="21"/>
    </row>
    <row r="32" spans="24:30" x14ac:dyDescent="0.3">
      <c r="X32" s="11">
        <v>35</v>
      </c>
      <c r="Y32" s="11" t="e">
        <f>IF($AE$6=TRUE,IF(VLOOKUP($X32,$X$3:$Z$13,COUNTIF($X$17:X32,X32)+1,0)=0,NA(),VLOOKUP($X32,$X$3:$Z$13,COUNTIF($X$17:X32,X32)+1,0)),NA())</f>
        <v>#N/A</v>
      </c>
      <c r="Z32" s="21"/>
      <c r="AA32" s="21"/>
      <c r="AB32" s="21"/>
      <c r="AC32" s="21"/>
      <c r="AD32" s="21"/>
    </row>
    <row r="33" spans="24:30" x14ac:dyDescent="0.3">
      <c r="X33" s="11">
        <v>40</v>
      </c>
      <c r="Y33" s="11" t="e">
        <f>IF($AE$6=TRUE,IF(VLOOKUP($X33,$X$3:$Z$13,COUNTIF($X$17:X33,X33)+1,0)=0,NA(),VLOOKUP($X33,$X$3:$Z$13,COUNTIF($X$17:X33,X33)+1,0)),NA())</f>
        <v>#N/A</v>
      </c>
      <c r="Z33" s="21"/>
      <c r="AA33" s="21"/>
      <c r="AB33" s="21"/>
      <c r="AC33" s="21"/>
      <c r="AD33" s="21"/>
    </row>
    <row r="34" spans="24:30" x14ac:dyDescent="0.3">
      <c r="X34" s="11">
        <v>40</v>
      </c>
      <c r="Y34" s="11" t="e">
        <f>IF($AE$6=TRUE,IF(VLOOKUP($X34,$X$3:$Z$13,COUNTIF($X$17:X34,X34)+1,0)=0,NA(),VLOOKUP($X34,$X$3:$Z$13,COUNTIF($X$17:X34,X34)+1,0)),NA())</f>
        <v>#N/A</v>
      </c>
      <c r="Z34" s="21"/>
      <c r="AA34" s="21"/>
      <c r="AB34" s="21"/>
      <c r="AC34" s="21"/>
      <c r="AD34" s="21"/>
    </row>
    <row r="35" spans="24:30" x14ac:dyDescent="0.3">
      <c r="X35" s="11">
        <v>45</v>
      </c>
      <c r="Y35" s="11" t="e">
        <f>IF($AE$6=TRUE,IF(VLOOKUP($X35,$X$3:$Z$13,COUNTIF($X$17:X35,X35)+1,0)=0,NA(),VLOOKUP($X35,$X$3:$Z$13,COUNTIF($X$17:X35,X35)+1,0)),NA())</f>
        <v>#N/A</v>
      </c>
      <c r="Z35" s="21"/>
      <c r="AA35" s="21"/>
      <c r="AB35" s="21"/>
      <c r="AC35" s="21"/>
      <c r="AD35" s="21"/>
    </row>
    <row r="36" spans="24:30" x14ac:dyDescent="0.3">
      <c r="X36" s="11">
        <v>45</v>
      </c>
      <c r="Y36" s="11" t="e">
        <f>IF($AE$6=TRUE,IF(VLOOKUP($X36,$X$3:$Z$13,COUNTIF($X$17:X36,X36)+1,0)=0,NA(),VLOOKUP($X36,$X$3:$Z$13,COUNTIF($X$17:X36,X36)+1,0)),NA())</f>
        <v>#N/A</v>
      </c>
      <c r="Z36" s="21"/>
      <c r="AA36" s="21"/>
      <c r="AB36" s="21"/>
      <c r="AC36" s="21"/>
      <c r="AD36" s="21"/>
    </row>
    <row r="37" spans="24:30" x14ac:dyDescent="0.3">
      <c r="X37" s="11">
        <v>50</v>
      </c>
      <c r="Y37" s="11" t="e">
        <f>IF($AE$6=TRUE,IF(VLOOKUP($X37,$X$3:$Z$13,COUNTIF($X$17:X37,X37)+1,0)=0,NA(),VLOOKUP($X37,$X$3:$Z$13,COUNTIF($X$17:X37,X37)+1,0)),NA())</f>
        <v>#N/A</v>
      </c>
      <c r="Z37" s="21"/>
      <c r="AA37" s="21"/>
      <c r="AB37" s="21"/>
      <c r="AC37" s="21"/>
      <c r="AD37" s="21"/>
    </row>
    <row r="38" spans="24:30" x14ac:dyDescent="0.3">
      <c r="X38" s="11">
        <v>50</v>
      </c>
      <c r="Y38" s="11" t="e">
        <f>IF($AE$6=TRUE,IF(VLOOKUP($X38,$X$3:$Z$13,COUNTIF($X$17:X38,X38)+1,0)=0,NA(),VLOOKUP($X38,$X$3:$Z$13,COUNTIF($X$17:X38,X38)+1,0)),NA())</f>
        <v>#N/A</v>
      </c>
      <c r="Z38" s="21"/>
      <c r="AA38" s="21"/>
      <c r="AB38" s="21"/>
      <c r="AC38" s="21"/>
      <c r="AD38" s="21"/>
    </row>
  </sheetData>
  <mergeCells count="6">
    <mergeCell ref="B2:D2"/>
    <mergeCell ref="X1:AE1"/>
    <mergeCell ref="I2:I3"/>
    <mergeCell ref="J2:K3"/>
    <mergeCell ref="N2:O2"/>
    <mergeCell ref="N3:O3"/>
  </mergeCells>
  <pageMargins left="0.7" right="0.7" top="0.75" bottom="0.75" header="0.3" footer="0.3"/>
  <pageSetup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>
                  <from>
                    <xdr:col>8</xdr:col>
                    <xdr:colOff>30480</xdr:colOff>
                    <xdr:row>1</xdr:row>
                    <xdr:rowOff>30480</xdr:rowOff>
                  </from>
                  <to>
                    <xdr:col>8</xdr:col>
                    <xdr:colOff>304800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pinner 2">
              <controlPr defaultSize="0" autoPict="0">
                <anchor moveWithCells="1">
                  <from>
                    <xdr:col>8</xdr:col>
                    <xdr:colOff>30480</xdr:colOff>
                    <xdr:row>2</xdr:row>
                    <xdr:rowOff>30480</xdr:rowOff>
                  </from>
                  <to>
                    <xdr:col>8</xdr:col>
                    <xdr:colOff>304800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 altText="Show Line">
                <anchor moveWithCells="1">
                  <from>
                    <xdr:col>16</xdr:col>
                    <xdr:colOff>91440</xdr:colOff>
                    <xdr:row>1</xdr:row>
                    <xdr:rowOff>15240</xdr:rowOff>
                  </from>
                  <to>
                    <xdr:col>17</xdr:col>
                    <xdr:colOff>487680</xdr:colOff>
                    <xdr:row>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 altText="Show Line">
                <anchor moveWithCells="1">
                  <from>
                    <xdr:col>16</xdr:col>
                    <xdr:colOff>91440</xdr:colOff>
                    <xdr:row>2</xdr:row>
                    <xdr:rowOff>0</xdr:rowOff>
                  </from>
                  <to>
                    <xdr:col>17</xdr:col>
                    <xdr:colOff>487680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 altText="Show Line">
                <anchor moveWithCells="1">
                  <from>
                    <xdr:col>18</xdr:col>
                    <xdr:colOff>60960</xdr:colOff>
                    <xdr:row>1</xdr:row>
                    <xdr:rowOff>15240</xdr:rowOff>
                  </from>
                  <to>
                    <xdr:col>19</xdr:col>
                    <xdr:colOff>457200</xdr:colOff>
                    <xdr:row>1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 altText="Show Line">
                <anchor moveWithCells="1">
                  <from>
                    <xdr:col>18</xdr:col>
                    <xdr:colOff>60960</xdr:colOff>
                    <xdr:row>2</xdr:row>
                    <xdr:rowOff>0</xdr:rowOff>
                  </from>
                  <to>
                    <xdr:col>19</xdr:col>
                    <xdr:colOff>457200</xdr:colOff>
                    <xdr:row>2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6C80C-D13D-48F1-8197-D0104619874D}">
  <sheetPr>
    <tabColor theme="9" tint="0.59999389629810485"/>
  </sheetPr>
  <dimension ref="B2:AB1003"/>
  <sheetViews>
    <sheetView showGridLines="0" zoomScaleNormal="100" workbookViewId="0">
      <selection activeCell="K57" sqref="K57"/>
    </sheetView>
  </sheetViews>
  <sheetFormatPr defaultColWidth="12.44140625" defaultRowHeight="15.6" outlineLevelCol="1" x14ac:dyDescent="0.3"/>
  <cols>
    <col min="1" max="1" width="4.5546875" style="24" customWidth="1"/>
    <col min="2" max="2" width="13.6640625" style="41" customWidth="1"/>
    <col min="3" max="3" width="14.88671875" style="41" customWidth="1"/>
    <col min="4" max="4" width="13.44140625" style="41" customWidth="1" outlineLevel="1"/>
    <col min="5" max="5" width="13.109375" style="41" customWidth="1"/>
    <col min="6" max="6" width="12.33203125" style="41" customWidth="1"/>
    <col min="7" max="7" width="12.5546875" style="41" customWidth="1"/>
    <col min="8" max="8" width="9.21875" style="24" customWidth="1"/>
    <col min="9" max="9" width="13.5546875" style="24" customWidth="1"/>
    <col min="10" max="10" width="13.44140625" style="24" customWidth="1"/>
    <col min="11" max="17" width="12.44140625" style="24"/>
    <col min="18" max="18" width="12.44140625" style="24" customWidth="1"/>
    <col min="19" max="24" width="12.44140625" style="24" hidden="1" customWidth="1"/>
    <col min="25" max="16384" width="12.44140625" style="24"/>
  </cols>
  <sheetData>
    <row r="2" spans="2:28" ht="23.1" customHeight="1" x14ac:dyDescent="0.3">
      <c r="B2" s="22" t="s">
        <v>287</v>
      </c>
      <c r="C2" s="22"/>
      <c r="D2" s="22"/>
      <c r="E2" s="22"/>
      <c r="F2" s="23" t="s">
        <v>290</v>
      </c>
      <c r="G2" s="23" t="s">
        <v>291</v>
      </c>
      <c r="S2" s="1" t="s">
        <v>0</v>
      </c>
      <c r="T2" s="1"/>
      <c r="U2" s="1"/>
      <c r="V2" s="1"/>
      <c r="W2" s="1"/>
      <c r="X2" s="1"/>
      <c r="Y2" s="25"/>
      <c r="Z2" s="25"/>
      <c r="AA2" s="25"/>
      <c r="AB2" s="25"/>
    </row>
    <row r="3" spans="2:28" x14ac:dyDescent="0.3">
      <c r="B3" s="26" t="s">
        <v>18</v>
      </c>
      <c r="C3" s="26" t="s">
        <v>19</v>
      </c>
      <c r="D3" s="26" t="s">
        <v>20</v>
      </c>
      <c r="E3" s="26" t="s">
        <v>21</v>
      </c>
      <c r="F3" s="27"/>
      <c r="G3" s="27"/>
      <c r="R3"/>
      <c r="S3" s="28" t="s">
        <v>16</v>
      </c>
      <c r="T3" s="28" t="s">
        <v>17</v>
      </c>
      <c r="U3" s="29" t="s">
        <v>22</v>
      </c>
      <c r="V3" s="29" t="s">
        <v>23</v>
      </c>
      <c r="W3" s="30" t="s">
        <v>22</v>
      </c>
      <c r="X3" s="29" t="b">
        <v>0</v>
      </c>
    </row>
    <row r="4" spans="2:28" x14ac:dyDescent="0.3">
      <c r="B4" s="31">
        <v>43466</v>
      </c>
      <c r="C4" s="32">
        <v>137.38753458484999</v>
      </c>
      <c r="D4" s="33">
        <f>LN($C4)</f>
        <v>4.9228056521271313</v>
      </c>
      <c r="E4" s="32">
        <v>468.81919079893402</v>
      </c>
      <c r="F4" s="34"/>
      <c r="G4" s="34"/>
      <c r="H4" s="35"/>
      <c r="I4" s="36"/>
      <c r="J4"/>
      <c r="K4" s="37">
        <v>7</v>
      </c>
      <c r="R4"/>
      <c r="S4" s="59">
        <f>F4</f>
        <v>0</v>
      </c>
      <c r="T4" s="59">
        <f>G4</f>
        <v>0</v>
      </c>
      <c r="U4" s="28" t="e">
        <f t="shared" ref="U4:U67" si="0">IF($X$3=TRUE,S4,NA())</f>
        <v>#N/A</v>
      </c>
      <c r="V4" s="28" t="e">
        <f t="shared" ref="V4:V67" si="1">IF($X$4=TRUE,T4,NA())</f>
        <v>#N/A</v>
      </c>
      <c r="W4" s="38" t="s">
        <v>23</v>
      </c>
      <c r="X4" s="28" t="b">
        <v>0</v>
      </c>
    </row>
    <row r="5" spans="2:28" x14ac:dyDescent="0.3">
      <c r="B5" s="31">
        <v>43467</v>
      </c>
      <c r="C5" s="32">
        <v>90.874928729608698</v>
      </c>
      <c r="D5" s="33">
        <f t="shared" ref="D5:D68" si="2">LN($C5)</f>
        <v>4.5094841515849708</v>
      </c>
      <c r="E5" s="32">
        <v>437.49772595244502</v>
      </c>
      <c r="F5" s="34"/>
      <c r="G5" s="34"/>
      <c r="H5" s="35"/>
      <c r="I5" s="36"/>
      <c r="J5"/>
      <c r="R5"/>
      <c r="S5" s="59">
        <f t="shared" ref="S5:S68" si="3">F5</f>
        <v>0</v>
      </c>
      <c r="T5" s="59">
        <f t="shared" ref="T5:T68" si="4">G5</f>
        <v>0</v>
      </c>
      <c r="U5" s="28" t="e">
        <f t="shared" si="0"/>
        <v>#N/A</v>
      </c>
      <c r="V5" s="28" t="e">
        <f t="shared" si="1"/>
        <v>#N/A</v>
      </c>
    </row>
    <row r="6" spans="2:28" x14ac:dyDescent="0.3">
      <c r="B6" s="31">
        <v>43468</v>
      </c>
      <c r="C6" s="32">
        <v>131.541250580922</v>
      </c>
      <c r="D6" s="33">
        <f t="shared" si="2"/>
        <v>4.8793204950571587</v>
      </c>
      <c r="E6" s="32">
        <v>456.40314599601498</v>
      </c>
      <c r="F6" s="34"/>
      <c r="G6" s="34"/>
      <c r="H6" s="35"/>
      <c r="J6" s="39"/>
      <c r="R6"/>
      <c r="S6" s="59">
        <f t="shared" si="3"/>
        <v>0</v>
      </c>
      <c r="T6" s="59">
        <f t="shared" si="4"/>
        <v>0</v>
      </c>
      <c r="U6" s="28" t="e">
        <f t="shared" si="0"/>
        <v>#N/A</v>
      </c>
      <c r="V6" s="28" t="e">
        <f t="shared" si="1"/>
        <v>#N/A</v>
      </c>
    </row>
    <row r="7" spans="2:28" x14ac:dyDescent="0.3">
      <c r="B7" s="31">
        <v>43469</v>
      </c>
      <c r="C7" s="32">
        <v>165.943519612774</v>
      </c>
      <c r="D7" s="33">
        <f t="shared" si="2"/>
        <v>5.1116474871641175</v>
      </c>
      <c r="E7" s="32">
        <v>518.291340093332</v>
      </c>
      <c r="F7" s="34"/>
      <c r="G7" s="34"/>
      <c r="H7" s="35"/>
      <c r="R7"/>
      <c r="S7" s="59">
        <f t="shared" si="3"/>
        <v>0</v>
      </c>
      <c r="T7" s="59">
        <f t="shared" si="4"/>
        <v>0</v>
      </c>
      <c r="U7" s="28" t="e">
        <f t="shared" si="0"/>
        <v>#N/A</v>
      </c>
      <c r="V7" s="28" t="e">
        <f t="shared" si="1"/>
        <v>#N/A</v>
      </c>
    </row>
    <row r="8" spans="2:28" x14ac:dyDescent="0.3">
      <c r="B8" s="31">
        <v>43470</v>
      </c>
      <c r="C8" s="32">
        <v>160.90539151802699</v>
      </c>
      <c r="D8" s="33">
        <f t="shared" si="2"/>
        <v>5.0808165619392831</v>
      </c>
      <c r="E8" s="32">
        <v>501.09553741504698</v>
      </c>
      <c r="F8" s="34"/>
      <c r="G8" s="34"/>
      <c r="H8" s="35"/>
      <c r="R8"/>
      <c r="S8" s="59">
        <f t="shared" si="3"/>
        <v>0</v>
      </c>
      <c r="T8" s="59">
        <f t="shared" si="4"/>
        <v>0</v>
      </c>
      <c r="U8" s="28" t="e">
        <f t="shared" si="0"/>
        <v>#N/A</v>
      </c>
      <c r="V8" s="28" t="e">
        <f t="shared" si="1"/>
        <v>#N/A</v>
      </c>
    </row>
    <row r="9" spans="2:28" x14ac:dyDescent="0.3">
      <c r="B9" s="31">
        <v>43471</v>
      </c>
      <c r="C9" s="32">
        <v>54.016023017466097</v>
      </c>
      <c r="D9" s="33">
        <f t="shared" si="2"/>
        <v>3.9892807250965148</v>
      </c>
      <c r="E9" s="32">
        <v>402.972435383733</v>
      </c>
      <c r="F9" s="34"/>
      <c r="G9" s="34"/>
      <c r="H9" s="35"/>
      <c r="R9"/>
      <c r="S9" s="59">
        <f t="shared" si="3"/>
        <v>0</v>
      </c>
      <c r="T9" s="59">
        <f t="shared" si="4"/>
        <v>0</v>
      </c>
      <c r="U9" s="28" t="e">
        <f t="shared" si="0"/>
        <v>#N/A</v>
      </c>
      <c r="V9" s="28" t="e">
        <f t="shared" si="1"/>
        <v>#N/A</v>
      </c>
    </row>
    <row r="10" spans="2:28" x14ac:dyDescent="0.3">
      <c r="B10" s="31">
        <v>43472</v>
      </c>
      <c r="C10" s="32">
        <v>88.742867698892994</v>
      </c>
      <c r="D10" s="33">
        <f t="shared" si="2"/>
        <v>4.4857430611700337</v>
      </c>
      <c r="E10" s="32">
        <v>454.27876014808203</v>
      </c>
      <c r="F10" s="34"/>
      <c r="G10" s="34"/>
      <c r="H10" s="35"/>
      <c r="R10"/>
      <c r="S10" s="59">
        <f t="shared" si="3"/>
        <v>0</v>
      </c>
      <c r="T10" s="59">
        <f t="shared" si="4"/>
        <v>0</v>
      </c>
      <c r="U10" s="28" t="e">
        <f t="shared" si="0"/>
        <v>#N/A</v>
      </c>
      <c r="V10" s="28" t="e">
        <f t="shared" si="1"/>
        <v>#N/A</v>
      </c>
    </row>
    <row r="11" spans="2:28" x14ac:dyDescent="0.3">
      <c r="B11" s="31">
        <v>43473</v>
      </c>
      <c r="C11" s="32">
        <v>133.68350260891</v>
      </c>
      <c r="D11" s="33">
        <f t="shared" si="2"/>
        <v>4.8954750853869591</v>
      </c>
      <c r="E11" s="32">
        <v>462.72992020660502</v>
      </c>
      <c r="F11" s="34"/>
      <c r="G11" s="34"/>
      <c r="H11" s="35"/>
      <c r="R11"/>
      <c r="S11" s="59">
        <f t="shared" si="3"/>
        <v>0</v>
      </c>
      <c r="T11" s="59">
        <f t="shared" si="4"/>
        <v>0</v>
      </c>
      <c r="U11" s="28" t="e">
        <f t="shared" si="0"/>
        <v>#N/A</v>
      </c>
      <c r="V11" s="28" t="e">
        <f t="shared" si="1"/>
        <v>#N/A</v>
      </c>
    </row>
    <row r="12" spans="2:28" x14ac:dyDescent="0.3">
      <c r="B12" s="31">
        <v>43474</v>
      </c>
      <c r="C12" s="32">
        <v>168.42083402909299</v>
      </c>
      <c r="D12" s="33">
        <f t="shared" si="2"/>
        <v>5.1264658116682744</v>
      </c>
      <c r="E12" s="32">
        <v>515.72659275883802</v>
      </c>
      <c r="F12" s="34"/>
      <c r="G12" s="34"/>
      <c r="H12" s="35"/>
      <c r="R12"/>
      <c r="S12" s="59">
        <f t="shared" si="3"/>
        <v>0</v>
      </c>
      <c r="T12" s="59">
        <f t="shared" si="4"/>
        <v>0</v>
      </c>
      <c r="U12" s="28" t="e">
        <f t="shared" si="0"/>
        <v>#N/A</v>
      </c>
      <c r="V12" s="28" t="e">
        <f t="shared" si="1"/>
        <v>#N/A</v>
      </c>
    </row>
    <row r="13" spans="2:28" x14ac:dyDescent="0.3">
      <c r="B13" s="31">
        <v>43475</v>
      </c>
      <c r="C13" s="32">
        <v>124.77616479620301</v>
      </c>
      <c r="D13" s="33">
        <f t="shared" si="2"/>
        <v>4.8265214504850356</v>
      </c>
      <c r="E13" s="32">
        <v>480.463993869935</v>
      </c>
      <c r="F13" s="34"/>
      <c r="G13" s="34"/>
      <c r="H13" s="35"/>
      <c r="R13"/>
      <c r="S13" s="59">
        <f t="shared" si="3"/>
        <v>0</v>
      </c>
      <c r="T13" s="59">
        <f t="shared" si="4"/>
        <v>0</v>
      </c>
      <c r="U13" s="28" t="e">
        <f t="shared" si="0"/>
        <v>#N/A</v>
      </c>
      <c r="V13" s="28" t="e">
        <f t="shared" si="1"/>
        <v>#N/A</v>
      </c>
    </row>
    <row r="14" spans="2:28" x14ac:dyDescent="0.3">
      <c r="B14" s="31">
        <v>43476</v>
      </c>
      <c r="C14" s="32">
        <v>163.645403021947</v>
      </c>
      <c r="D14" s="33">
        <f t="shared" si="2"/>
        <v>5.0977019102498513</v>
      </c>
      <c r="E14" s="32">
        <v>504.34053391987698</v>
      </c>
      <c r="F14" s="34"/>
      <c r="G14" s="34"/>
      <c r="H14" s="35"/>
      <c r="R14"/>
      <c r="S14" s="59">
        <f t="shared" si="3"/>
        <v>0</v>
      </c>
      <c r="T14" s="59">
        <f t="shared" si="4"/>
        <v>0</v>
      </c>
      <c r="U14" s="28" t="e">
        <f t="shared" si="0"/>
        <v>#N/A</v>
      </c>
      <c r="V14" s="28" t="e">
        <f t="shared" si="1"/>
        <v>#N/A</v>
      </c>
    </row>
    <row r="15" spans="2:28" x14ac:dyDescent="0.3">
      <c r="B15" s="31">
        <v>43477</v>
      </c>
      <c r="C15" s="32">
        <v>139.72101479768801</v>
      </c>
      <c r="D15" s="33">
        <f t="shared" si="2"/>
        <v>4.939647682993332</v>
      </c>
      <c r="E15" s="32">
        <v>508.99028054893699</v>
      </c>
      <c r="F15" s="34"/>
      <c r="G15" s="34"/>
      <c r="H15" s="35"/>
      <c r="R15"/>
      <c r="S15" s="59">
        <f t="shared" si="3"/>
        <v>0</v>
      </c>
      <c r="T15" s="59">
        <f t="shared" si="4"/>
        <v>0</v>
      </c>
      <c r="U15" s="28" t="e">
        <f t="shared" si="0"/>
        <v>#N/A</v>
      </c>
      <c r="V15" s="28" t="e">
        <f t="shared" si="1"/>
        <v>#N/A</v>
      </c>
    </row>
    <row r="16" spans="2:28" x14ac:dyDescent="0.3">
      <c r="B16" s="31">
        <v>43478</v>
      </c>
      <c r="C16" s="32">
        <v>147.52999216318099</v>
      </c>
      <c r="D16" s="33">
        <f t="shared" si="2"/>
        <v>4.9940314918093023</v>
      </c>
      <c r="E16" s="32">
        <v>510.92913160023801</v>
      </c>
      <c r="F16" s="34"/>
      <c r="G16" s="34"/>
      <c r="H16" s="35"/>
      <c r="R16"/>
      <c r="S16" s="59">
        <f t="shared" si="3"/>
        <v>0</v>
      </c>
      <c r="T16" s="59">
        <f t="shared" si="4"/>
        <v>0</v>
      </c>
      <c r="U16" s="28" t="e">
        <f t="shared" si="0"/>
        <v>#N/A</v>
      </c>
      <c r="V16" s="28" t="e">
        <f t="shared" si="1"/>
        <v>#N/A</v>
      </c>
    </row>
    <row r="17" spans="2:22" x14ac:dyDescent="0.3">
      <c r="B17" s="31">
        <v>43479</v>
      </c>
      <c r="C17" s="32">
        <v>208.69765927083799</v>
      </c>
      <c r="D17" s="33">
        <f t="shared" si="2"/>
        <v>5.3408865982600187</v>
      </c>
      <c r="E17" s="32">
        <v>544.89061442780803</v>
      </c>
      <c r="F17" s="34"/>
      <c r="G17" s="34"/>
      <c r="H17" s="35"/>
      <c r="R17"/>
      <c r="S17" s="59">
        <f t="shared" si="3"/>
        <v>0</v>
      </c>
      <c r="T17" s="59">
        <f t="shared" si="4"/>
        <v>0</v>
      </c>
      <c r="U17" s="28" t="e">
        <f t="shared" si="0"/>
        <v>#N/A</v>
      </c>
      <c r="V17" s="28" t="e">
        <f t="shared" si="1"/>
        <v>#N/A</v>
      </c>
    </row>
    <row r="18" spans="2:22" x14ac:dyDescent="0.3">
      <c r="B18" s="31">
        <v>43480</v>
      </c>
      <c r="C18" s="32">
        <v>73.784947982057901</v>
      </c>
      <c r="D18" s="33">
        <f t="shared" si="2"/>
        <v>4.3011547539217094</v>
      </c>
      <c r="E18" s="32">
        <v>370.662757785427</v>
      </c>
      <c r="F18" s="34"/>
      <c r="G18" s="34"/>
      <c r="H18" s="35"/>
      <c r="R18"/>
      <c r="S18" s="59">
        <f t="shared" si="3"/>
        <v>0</v>
      </c>
      <c r="T18" s="59">
        <f t="shared" si="4"/>
        <v>0</v>
      </c>
      <c r="U18" s="28" t="e">
        <f t="shared" si="0"/>
        <v>#N/A</v>
      </c>
      <c r="V18" s="28" t="e">
        <f t="shared" si="1"/>
        <v>#N/A</v>
      </c>
    </row>
    <row r="19" spans="2:22" x14ac:dyDescent="0.3">
      <c r="B19" s="31">
        <v>43481</v>
      </c>
      <c r="C19" s="32">
        <v>69.937308300286503</v>
      </c>
      <c r="D19" s="33">
        <f t="shared" si="2"/>
        <v>4.247599245053717</v>
      </c>
      <c r="E19" s="32">
        <v>430.223071953123</v>
      </c>
      <c r="F19" s="34"/>
      <c r="G19" s="34"/>
      <c r="H19" s="35"/>
      <c r="R19"/>
      <c r="S19" s="59">
        <f t="shared" si="3"/>
        <v>0</v>
      </c>
      <c r="T19" s="59">
        <f t="shared" si="4"/>
        <v>0</v>
      </c>
      <c r="U19" s="28" t="e">
        <f t="shared" si="0"/>
        <v>#N/A</v>
      </c>
      <c r="V19" s="28" t="e">
        <f t="shared" si="1"/>
        <v>#N/A</v>
      </c>
    </row>
    <row r="20" spans="2:22" x14ac:dyDescent="0.3">
      <c r="B20" s="31">
        <v>43482</v>
      </c>
      <c r="C20" s="32">
        <v>195.18171179108299</v>
      </c>
      <c r="D20" s="33">
        <f t="shared" si="2"/>
        <v>5.2739309799949865</v>
      </c>
      <c r="E20" s="32">
        <v>555.13340344737594</v>
      </c>
      <c r="F20" s="34"/>
      <c r="G20" s="34"/>
      <c r="H20" s="35"/>
      <c r="R20"/>
      <c r="S20" s="59">
        <f t="shared" si="3"/>
        <v>0</v>
      </c>
      <c r="T20" s="59">
        <f t="shared" si="4"/>
        <v>0</v>
      </c>
      <c r="U20" s="28" t="e">
        <f t="shared" si="0"/>
        <v>#N/A</v>
      </c>
      <c r="V20" s="28" t="e">
        <f t="shared" si="1"/>
        <v>#N/A</v>
      </c>
    </row>
    <row r="21" spans="2:22" x14ac:dyDescent="0.3">
      <c r="B21" s="31">
        <v>43483</v>
      </c>
      <c r="C21" s="32">
        <v>22.368347253650398</v>
      </c>
      <c r="D21" s="33">
        <f t="shared" si="2"/>
        <v>3.1076468905039634</v>
      </c>
      <c r="E21" s="32">
        <v>319.07945126070803</v>
      </c>
      <c r="F21" s="34"/>
      <c r="G21" s="34"/>
      <c r="H21" s="35"/>
      <c r="R21"/>
      <c r="S21" s="59">
        <f t="shared" si="3"/>
        <v>0</v>
      </c>
      <c r="T21" s="59">
        <f t="shared" si="4"/>
        <v>0</v>
      </c>
      <c r="U21" s="28" t="e">
        <f t="shared" si="0"/>
        <v>#N/A</v>
      </c>
      <c r="V21" s="28" t="e">
        <f t="shared" si="1"/>
        <v>#N/A</v>
      </c>
    </row>
    <row r="22" spans="2:22" x14ac:dyDescent="0.3">
      <c r="B22" s="31">
        <v>43484</v>
      </c>
      <c r="C22" s="32">
        <v>20.092512555420399</v>
      </c>
      <c r="D22" s="33">
        <f t="shared" si="2"/>
        <v>3.0003472359854868</v>
      </c>
      <c r="E22" s="32">
        <v>302.162798317365</v>
      </c>
      <c r="F22" s="34"/>
      <c r="G22" s="34"/>
      <c r="H22" s="35"/>
      <c r="R22"/>
      <c r="S22" s="59">
        <f t="shared" si="3"/>
        <v>0</v>
      </c>
      <c r="T22" s="59">
        <f t="shared" si="4"/>
        <v>0</v>
      </c>
      <c r="U22" s="28" t="e">
        <f t="shared" si="0"/>
        <v>#N/A</v>
      </c>
      <c r="V22" s="28" t="e">
        <f t="shared" si="1"/>
        <v>#N/A</v>
      </c>
    </row>
    <row r="23" spans="2:22" x14ac:dyDescent="0.3">
      <c r="B23" s="31">
        <v>43485</v>
      </c>
      <c r="C23" s="32">
        <v>44.853000883013003</v>
      </c>
      <c r="D23" s="33">
        <f t="shared" si="2"/>
        <v>3.8033904955867217</v>
      </c>
      <c r="E23" s="32">
        <v>364.35763012731701</v>
      </c>
      <c r="F23" s="34"/>
      <c r="G23" s="34"/>
      <c r="H23" s="35"/>
      <c r="I23" s="40" t="s">
        <v>24</v>
      </c>
      <c r="J23" s="40"/>
      <c r="K23" s="40"/>
      <c r="L23" s="40"/>
      <c r="M23" s="40"/>
      <c r="N23" s="40"/>
      <c r="O23" s="40"/>
      <c r="P23" s="40"/>
      <c r="Q23" s="40"/>
      <c r="S23" s="59">
        <f t="shared" si="3"/>
        <v>0</v>
      </c>
      <c r="T23" s="59">
        <f t="shared" si="4"/>
        <v>0</v>
      </c>
      <c r="U23" s="28" t="e">
        <f t="shared" si="0"/>
        <v>#N/A</v>
      </c>
      <c r="V23" s="28" t="e">
        <f t="shared" si="1"/>
        <v>#N/A</v>
      </c>
    </row>
    <row r="24" spans="2:22" x14ac:dyDescent="0.3">
      <c r="B24" s="31">
        <v>43486</v>
      </c>
      <c r="C24" s="32">
        <v>199.271046025679</v>
      </c>
      <c r="D24" s="33">
        <f t="shared" si="2"/>
        <v>5.2946659383190129</v>
      </c>
      <c r="E24" s="32">
        <v>536.10851989888101</v>
      </c>
      <c r="F24" s="34"/>
      <c r="G24" s="34"/>
      <c r="H24" s="35"/>
      <c r="I24"/>
      <c r="J24"/>
      <c r="K24"/>
      <c r="L24"/>
      <c r="M24"/>
      <c r="N24"/>
      <c r="O24"/>
      <c r="P24"/>
      <c r="Q24"/>
      <c r="R24"/>
      <c r="S24" s="59">
        <f t="shared" si="3"/>
        <v>0</v>
      </c>
      <c r="T24" s="59">
        <f t="shared" si="4"/>
        <v>0</v>
      </c>
      <c r="U24" s="28" t="e">
        <f t="shared" si="0"/>
        <v>#N/A</v>
      </c>
      <c r="V24" s="28" t="e">
        <f t="shared" si="1"/>
        <v>#N/A</v>
      </c>
    </row>
    <row r="25" spans="2:22" x14ac:dyDescent="0.3">
      <c r="B25" s="31">
        <v>43487</v>
      </c>
      <c r="C25" s="32">
        <v>203.30192421563001</v>
      </c>
      <c r="D25" s="33">
        <f t="shared" si="2"/>
        <v>5.3146921854966909</v>
      </c>
      <c r="E25" s="32">
        <v>565.95958655221398</v>
      </c>
      <c r="F25" s="34"/>
      <c r="G25" s="34"/>
      <c r="H25" s="35"/>
      <c r="I25"/>
      <c r="J25"/>
      <c r="K25"/>
      <c r="L25"/>
      <c r="M25"/>
      <c r="N25"/>
      <c r="O25"/>
      <c r="P25"/>
      <c r="Q25"/>
      <c r="R25"/>
      <c r="S25" s="59">
        <f t="shared" si="3"/>
        <v>0</v>
      </c>
      <c r="T25" s="59">
        <f t="shared" si="4"/>
        <v>0</v>
      </c>
      <c r="U25" s="28" t="e">
        <f t="shared" si="0"/>
        <v>#N/A</v>
      </c>
      <c r="V25" s="28" t="e">
        <f t="shared" si="1"/>
        <v>#N/A</v>
      </c>
    </row>
    <row r="26" spans="2:22" x14ac:dyDescent="0.3">
      <c r="B26" s="31">
        <v>43488</v>
      </c>
      <c r="C26" s="32">
        <v>133.171546347439</v>
      </c>
      <c r="D26" s="33">
        <f t="shared" si="2"/>
        <v>4.8916381192769212</v>
      </c>
      <c r="E26" s="32">
        <v>479.20202494004695</v>
      </c>
      <c r="F26" s="34"/>
      <c r="G26" s="34"/>
      <c r="H26" s="35"/>
      <c r="I26"/>
      <c r="J26"/>
      <c r="K26"/>
      <c r="L26"/>
      <c r="M26"/>
      <c r="N26"/>
      <c r="O26"/>
      <c r="P26"/>
      <c r="Q26"/>
      <c r="R26"/>
      <c r="S26" s="59">
        <f t="shared" si="3"/>
        <v>0</v>
      </c>
      <c r="T26" s="59">
        <f t="shared" si="4"/>
        <v>0</v>
      </c>
      <c r="U26" s="28" t="e">
        <f t="shared" si="0"/>
        <v>#N/A</v>
      </c>
      <c r="V26" s="28" t="e">
        <f t="shared" si="1"/>
        <v>#N/A</v>
      </c>
    </row>
    <row r="27" spans="2:22" x14ac:dyDescent="0.3">
      <c r="B27" s="31">
        <v>43489</v>
      </c>
      <c r="C27" s="32">
        <v>178.197467820719</v>
      </c>
      <c r="D27" s="33">
        <f t="shared" si="2"/>
        <v>5.1828923051754741</v>
      </c>
      <c r="E27" s="32">
        <v>513.30441897627702</v>
      </c>
      <c r="F27" s="34"/>
      <c r="G27" s="34"/>
      <c r="H27" s="35"/>
      <c r="I27"/>
      <c r="J27"/>
      <c r="K27"/>
      <c r="L27"/>
      <c r="M27"/>
      <c r="N27"/>
      <c r="O27"/>
      <c r="P27"/>
      <c r="Q27"/>
      <c r="R27"/>
      <c r="S27" s="59">
        <f t="shared" si="3"/>
        <v>0</v>
      </c>
      <c r="T27" s="59">
        <f t="shared" si="4"/>
        <v>0</v>
      </c>
      <c r="U27" s="28" t="e">
        <f t="shared" si="0"/>
        <v>#N/A</v>
      </c>
      <c r="V27" s="28" t="e">
        <f t="shared" si="1"/>
        <v>#N/A</v>
      </c>
    </row>
    <row r="28" spans="2:22" x14ac:dyDescent="0.3">
      <c r="B28" s="31">
        <v>43490</v>
      </c>
      <c r="C28" s="32">
        <v>126.77359756082301</v>
      </c>
      <c r="D28" s="33">
        <f t="shared" si="2"/>
        <v>4.8424027991929401</v>
      </c>
      <c r="E28" s="32">
        <v>431.31383190827</v>
      </c>
      <c r="F28" s="34"/>
      <c r="G28" s="34"/>
      <c r="H28" s="35"/>
      <c r="I28"/>
      <c r="J28"/>
      <c r="K28"/>
      <c r="L28"/>
      <c r="M28"/>
      <c r="N28"/>
      <c r="O28"/>
      <c r="P28"/>
      <c r="Q28"/>
      <c r="R28"/>
      <c r="S28" s="59">
        <f t="shared" si="3"/>
        <v>0</v>
      </c>
      <c r="T28" s="59">
        <f t="shared" si="4"/>
        <v>0</v>
      </c>
      <c r="U28" s="28" t="e">
        <f t="shared" si="0"/>
        <v>#N/A</v>
      </c>
      <c r="V28" s="28" t="e">
        <f t="shared" si="1"/>
        <v>#N/A</v>
      </c>
    </row>
    <row r="29" spans="2:22" x14ac:dyDescent="0.3">
      <c r="B29" s="31">
        <v>43491</v>
      </c>
      <c r="C29" s="32">
        <v>69.733200436458006</v>
      </c>
      <c r="D29" s="33">
        <f t="shared" si="2"/>
        <v>4.2446765377339108</v>
      </c>
      <c r="E29" s="32">
        <v>435.30287867007502</v>
      </c>
      <c r="F29" s="34"/>
      <c r="G29" s="34"/>
      <c r="H29" s="35"/>
      <c r="I29"/>
      <c r="J29"/>
      <c r="K29"/>
      <c r="L29"/>
      <c r="M29"/>
      <c r="N29"/>
      <c r="O29"/>
      <c r="P29"/>
      <c r="Q29"/>
      <c r="R29"/>
      <c r="S29" s="59">
        <f t="shared" si="3"/>
        <v>0</v>
      </c>
      <c r="T29" s="59">
        <f t="shared" si="4"/>
        <v>0</v>
      </c>
      <c r="U29" s="28" t="e">
        <f t="shared" si="0"/>
        <v>#N/A</v>
      </c>
      <c r="V29" s="28" t="e">
        <f t="shared" si="1"/>
        <v>#N/A</v>
      </c>
    </row>
    <row r="30" spans="2:22" x14ac:dyDescent="0.3">
      <c r="B30" s="31">
        <v>43492</v>
      </c>
      <c r="C30" s="32">
        <v>88.821157375350595</v>
      </c>
      <c r="D30" s="33">
        <f t="shared" si="2"/>
        <v>4.4866248803504458</v>
      </c>
      <c r="E30" s="32">
        <v>447.48976218806604</v>
      </c>
      <c r="F30" s="34"/>
      <c r="G30" s="34"/>
      <c r="H30" s="35"/>
      <c r="I30"/>
      <c r="J30"/>
      <c r="K30"/>
      <c r="L30"/>
      <c r="M30"/>
      <c r="N30"/>
      <c r="O30"/>
      <c r="P30"/>
      <c r="Q30"/>
      <c r="R30"/>
      <c r="S30" s="59">
        <f t="shared" si="3"/>
        <v>0</v>
      </c>
      <c r="T30" s="59">
        <f t="shared" si="4"/>
        <v>0</v>
      </c>
      <c r="U30" s="28" t="e">
        <f t="shared" si="0"/>
        <v>#N/A</v>
      </c>
      <c r="V30" s="28" t="e">
        <f t="shared" si="1"/>
        <v>#N/A</v>
      </c>
    </row>
    <row r="31" spans="2:22" x14ac:dyDescent="0.3">
      <c r="B31" s="31">
        <v>43493</v>
      </c>
      <c r="C31" s="32">
        <v>186.918380884454</v>
      </c>
      <c r="D31" s="33">
        <f t="shared" si="2"/>
        <v>5.230672055717104</v>
      </c>
      <c r="E31" s="32">
        <v>540.57061214297505</v>
      </c>
      <c r="F31" s="34"/>
      <c r="G31" s="34"/>
      <c r="H31" s="35"/>
      <c r="I31"/>
      <c r="J31"/>
      <c r="K31"/>
      <c r="L31"/>
      <c r="M31"/>
      <c r="N31"/>
      <c r="O31"/>
      <c r="P31"/>
      <c r="Q31"/>
      <c r="R31"/>
      <c r="S31" s="59">
        <f t="shared" si="3"/>
        <v>0</v>
      </c>
      <c r="T31" s="59">
        <f t="shared" si="4"/>
        <v>0</v>
      </c>
      <c r="U31" s="28" t="e">
        <f t="shared" si="0"/>
        <v>#N/A</v>
      </c>
      <c r="V31" s="28" t="e">
        <f t="shared" si="1"/>
        <v>#N/A</v>
      </c>
    </row>
    <row r="32" spans="2:22" x14ac:dyDescent="0.3">
      <c r="B32" s="31">
        <v>43494</v>
      </c>
      <c r="C32" s="32">
        <v>193.80924648605301</v>
      </c>
      <c r="D32" s="33">
        <f t="shared" si="2"/>
        <v>5.266874409804851</v>
      </c>
      <c r="E32" s="32">
        <v>530.72012466962099</v>
      </c>
      <c r="F32" s="34"/>
      <c r="G32" s="34"/>
      <c r="H32" s="35"/>
      <c r="I32"/>
      <c r="J32"/>
      <c r="K32"/>
      <c r="L32"/>
      <c r="M32"/>
      <c r="N32"/>
      <c r="O32"/>
      <c r="P32"/>
      <c r="Q32"/>
      <c r="R32"/>
      <c r="S32" s="59">
        <f t="shared" si="3"/>
        <v>0</v>
      </c>
      <c r="T32" s="59">
        <f t="shared" si="4"/>
        <v>0</v>
      </c>
      <c r="U32" s="28" t="e">
        <f t="shared" si="0"/>
        <v>#N/A</v>
      </c>
      <c r="V32" s="28" t="e">
        <f t="shared" si="1"/>
        <v>#N/A</v>
      </c>
    </row>
    <row r="33" spans="2:22" x14ac:dyDescent="0.3">
      <c r="B33" s="31">
        <v>43495</v>
      </c>
      <c r="C33" s="32">
        <v>159.66054222546501</v>
      </c>
      <c r="D33" s="33">
        <f t="shared" si="2"/>
        <v>5.0730499503378095</v>
      </c>
      <c r="E33" s="32">
        <v>504.16479932074901</v>
      </c>
      <c r="F33" s="34"/>
      <c r="G33" s="34"/>
      <c r="H33" s="35"/>
      <c r="I33"/>
      <c r="J33"/>
      <c r="K33"/>
      <c r="L33"/>
      <c r="M33"/>
      <c r="N33"/>
      <c r="O33"/>
      <c r="P33"/>
      <c r="Q33"/>
      <c r="R33"/>
      <c r="S33" s="59">
        <f t="shared" si="3"/>
        <v>0</v>
      </c>
      <c r="T33" s="59">
        <f t="shared" si="4"/>
        <v>0</v>
      </c>
      <c r="U33" s="28" t="e">
        <f t="shared" si="0"/>
        <v>#N/A</v>
      </c>
      <c r="V33" s="28" t="e">
        <f t="shared" si="1"/>
        <v>#N/A</v>
      </c>
    </row>
    <row r="34" spans="2:22" x14ac:dyDescent="0.3">
      <c r="B34" s="31">
        <v>43496</v>
      </c>
      <c r="C34" s="32">
        <v>47.643326250836303</v>
      </c>
      <c r="D34" s="33">
        <f t="shared" si="2"/>
        <v>3.8637425625962805</v>
      </c>
      <c r="E34" s="32">
        <v>390.96480979448597</v>
      </c>
      <c r="F34" s="34"/>
      <c r="G34" s="34"/>
      <c r="H34" s="35"/>
      <c r="I34"/>
      <c r="J34"/>
      <c r="K34"/>
      <c r="L34"/>
      <c r="M34"/>
      <c r="N34"/>
      <c r="O34"/>
      <c r="P34"/>
      <c r="Q34"/>
      <c r="R34"/>
      <c r="S34" s="59">
        <f t="shared" si="3"/>
        <v>0</v>
      </c>
      <c r="T34" s="59">
        <f t="shared" si="4"/>
        <v>0</v>
      </c>
      <c r="U34" s="28" t="e">
        <f t="shared" si="0"/>
        <v>#N/A</v>
      </c>
      <c r="V34" s="28" t="e">
        <f t="shared" si="1"/>
        <v>#N/A</v>
      </c>
    </row>
    <row r="35" spans="2:22" x14ac:dyDescent="0.3">
      <c r="B35" s="31">
        <v>43497</v>
      </c>
      <c r="C35" s="32">
        <v>32.819610722363002</v>
      </c>
      <c r="D35" s="33">
        <f t="shared" si="2"/>
        <v>3.4910262246032726</v>
      </c>
      <c r="E35" s="32">
        <v>350.30205770160296</v>
      </c>
      <c r="F35" s="34"/>
      <c r="G35" s="34"/>
      <c r="H35" s="35"/>
      <c r="I35"/>
      <c r="J35"/>
      <c r="K35"/>
      <c r="L35"/>
      <c r="M35"/>
      <c r="N35"/>
      <c r="O35"/>
      <c r="P35"/>
      <c r="Q35"/>
      <c r="R35"/>
      <c r="S35" s="59">
        <f t="shared" si="3"/>
        <v>0</v>
      </c>
      <c r="T35" s="59">
        <f t="shared" si="4"/>
        <v>0</v>
      </c>
      <c r="U35" s="28" t="e">
        <f t="shared" si="0"/>
        <v>#N/A</v>
      </c>
      <c r="V35" s="28" t="e">
        <f t="shared" si="1"/>
        <v>#N/A</v>
      </c>
    </row>
    <row r="36" spans="2:22" x14ac:dyDescent="0.3">
      <c r="B36" s="31">
        <v>43498</v>
      </c>
      <c r="C36" s="32">
        <v>48.934178361669197</v>
      </c>
      <c r="D36" s="33">
        <f t="shared" si="2"/>
        <v>3.8904760963346399</v>
      </c>
      <c r="E36" s="32">
        <v>394.890268510807</v>
      </c>
      <c r="F36" s="34"/>
      <c r="G36" s="34"/>
      <c r="H36" s="35"/>
      <c r="I36"/>
      <c r="J36"/>
      <c r="K36"/>
      <c r="L36"/>
      <c r="M36"/>
      <c r="N36"/>
      <c r="O36"/>
      <c r="P36"/>
      <c r="Q36"/>
      <c r="R36"/>
      <c r="S36" s="59">
        <f t="shared" si="3"/>
        <v>0</v>
      </c>
      <c r="T36" s="59">
        <f t="shared" si="4"/>
        <v>0</v>
      </c>
      <c r="U36" s="28" t="e">
        <f t="shared" si="0"/>
        <v>#N/A</v>
      </c>
      <c r="V36" s="28" t="e">
        <f t="shared" si="1"/>
        <v>#N/A</v>
      </c>
    </row>
    <row r="37" spans="2:22" x14ac:dyDescent="0.3">
      <c r="B37" s="31">
        <v>43499</v>
      </c>
      <c r="C37" s="32">
        <v>31.090628337115</v>
      </c>
      <c r="D37" s="33">
        <f t="shared" si="2"/>
        <v>3.4369064341306705</v>
      </c>
      <c r="E37" s="32">
        <v>356.710517433826</v>
      </c>
      <c r="F37" s="34"/>
      <c r="G37" s="34"/>
      <c r="H37" s="35"/>
      <c r="I37"/>
      <c r="J37"/>
      <c r="K37"/>
      <c r="L37"/>
      <c r="M37"/>
      <c r="N37"/>
      <c r="O37"/>
      <c r="P37"/>
      <c r="Q37"/>
      <c r="R37"/>
      <c r="S37" s="59">
        <f t="shared" si="3"/>
        <v>0</v>
      </c>
      <c r="T37" s="59">
        <f t="shared" si="4"/>
        <v>0</v>
      </c>
      <c r="U37" s="28" t="e">
        <f t="shared" si="0"/>
        <v>#N/A</v>
      </c>
      <c r="V37" s="28" t="e">
        <f t="shared" si="1"/>
        <v>#N/A</v>
      </c>
    </row>
    <row r="38" spans="2:22" x14ac:dyDescent="0.3">
      <c r="B38" s="31">
        <v>43500</v>
      </c>
      <c r="C38" s="32">
        <v>208.430895516649</v>
      </c>
      <c r="D38" s="33">
        <f t="shared" si="2"/>
        <v>5.3396075499306948</v>
      </c>
      <c r="E38" s="32">
        <v>515.47228071154996</v>
      </c>
      <c r="F38" s="34"/>
      <c r="G38" s="34"/>
      <c r="H38" s="35"/>
      <c r="I38"/>
      <c r="J38"/>
      <c r="K38"/>
      <c r="L38"/>
      <c r="M38"/>
      <c r="N38"/>
      <c r="O38"/>
      <c r="P38"/>
      <c r="Q38"/>
      <c r="R38"/>
      <c r="S38" s="59">
        <f t="shared" si="3"/>
        <v>0</v>
      </c>
      <c r="T38" s="59">
        <f t="shared" si="4"/>
        <v>0</v>
      </c>
      <c r="U38" s="28" t="e">
        <f t="shared" si="0"/>
        <v>#N/A</v>
      </c>
      <c r="V38" s="28" t="e">
        <f t="shared" si="1"/>
        <v>#N/A</v>
      </c>
    </row>
    <row r="39" spans="2:22" x14ac:dyDescent="0.3">
      <c r="B39" s="31">
        <v>43501</v>
      </c>
      <c r="C39" s="32">
        <v>28.4634971339256</v>
      </c>
      <c r="D39" s="33">
        <f t="shared" si="2"/>
        <v>3.3486224640278759</v>
      </c>
      <c r="E39" s="32">
        <v>377.35256398681599</v>
      </c>
      <c r="F39" s="34"/>
      <c r="G39" s="34"/>
      <c r="H39" s="35"/>
      <c r="I39"/>
      <c r="J39"/>
      <c r="K39"/>
      <c r="L39"/>
      <c r="M39"/>
      <c r="N39"/>
      <c r="O39"/>
      <c r="P39"/>
      <c r="Q39"/>
      <c r="R39"/>
      <c r="S39" s="59">
        <f t="shared" si="3"/>
        <v>0</v>
      </c>
      <c r="T39" s="59">
        <f t="shared" si="4"/>
        <v>0</v>
      </c>
      <c r="U39" s="28" t="e">
        <f t="shared" si="0"/>
        <v>#N/A</v>
      </c>
      <c r="V39" s="28" t="e">
        <f t="shared" si="1"/>
        <v>#N/A</v>
      </c>
    </row>
    <row r="40" spans="2:22" x14ac:dyDescent="0.3">
      <c r="B40" s="31">
        <v>43502</v>
      </c>
      <c r="C40" s="32">
        <v>191.67557515204001</v>
      </c>
      <c r="D40" s="33">
        <f t="shared" si="2"/>
        <v>5.2558042301032444</v>
      </c>
      <c r="E40" s="32">
        <v>517.96716867237899</v>
      </c>
      <c r="F40" s="34"/>
      <c r="G40" s="34"/>
      <c r="H40" s="35"/>
      <c r="I40"/>
      <c r="J40"/>
      <c r="K40"/>
      <c r="L40"/>
      <c r="M40"/>
      <c r="N40"/>
      <c r="O40"/>
      <c r="P40"/>
      <c r="Q40"/>
      <c r="R40"/>
      <c r="S40" s="59">
        <f t="shared" si="3"/>
        <v>0</v>
      </c>
      <c r="T40" s="59">
        <f t="shared" si="4"/>
        <v>0</v>
      </c>
      <c r="U40" s="28" t="e">
        <f t="shared" si="0"/>
        <v>#N/A</v>
      </c>
      <c r="V40" s="28" t="e">
        <f t="shared" si="1"/>
        <v>#N/A</v>
      </c>
    </row>
    <row r="41" spans="2:22" x14ac:dyDescent="0.3">
      <c r="B41" s="31">
        <v>43503</v>
      </c>
      <c r="C41" s="32">
        <v>72.627695305272894</v>
      </c>
      <c r="D41" s="33">
        <f t="shared" si="2"/>
        <v>4.2853463271205667</v>
      </c>
      <c r="E41" s="32">
        <v>446.35663178380202</v>
      </c>
      <c r="F41" s="34"/>
      <c r="G41" s="34"/>
      <c r="H41" s="35"/>
      <c r="I41"/>
      <c r="J41"/>
      <c r="K41"/>
      <c r="L41"/>
      <c r="M41"/>
      <c r="N41"/>
      <c r="O41"/>
      <c r="P41"/>
      <c r="Q41"/>
      <c r="R41"/>
      <c r="S41" s="59">
        <f t="shared" si="3"/>
        <v>0</v>
      </c>
      <c r="T41" s="59">
        <f t="shared" si="4"/>
        <v>0</v>
      </c>
      <c r="U41" s="28" t="e">
        <f t="shared" si="0"/>
        <v>#N/A</v>
      </c>
      <c r="V41" s="28" t="e">
        <f t="shared" si="1"/>
        <v>#N/A</v>
      </c>
    </row>
    <row r="42" spans="2:22" x14ac:dyDescent="0.3">
      <c r="B42" s="31">
        <v>43504</v>
      </c>
      <c r="C42" s="32">
        <v>150.842497153208</v>
      </c>
      <c r="D42" s="33">
        <f t="shared" si="2"/>
        <v>5.0162362272332883</v>
      </c>
      <c r="E42" s="32">
        <v>488.49218415772901</v>
      </c>
      <c r="F42" s="34"/>
      <c r="G42" s="34"/>
      <c r="H42" s="35"/>
      <c r="I42"/>
      <c r="J42"/>
      <c r="K42"/>
      <c r="L42"/>
      <c r="M42"/>
      <c r="N42"/>
      <c r="O42"/>
      <c r="P42"/>
      <c r="Q42"/>
      <c r="R42"/>
      <c r="S42" s="59">
        <f t="shared" si="3"/>
        <v>0</v>
      </c>
      <c r="T42" s="59">
        <f t="shared" si="4"/>
        <v>0</v>
      </c>
      <c r="U42" s="28" t="e">
        <f t="shared" si="0"/>
        <v>#N/A</v>
      </c>
      <c r="V42" s="28" t="e">
        <f t="shared" si="1"/>
        <v>#N/A</v>
      </c>
    </row>
    <row r="43" spans="2:22" x14ac:dyDescent="0.3">
      <c r="B43" s="31">
        <v>43505</v>
      </c>
      <c r="C43" s="32">
        <v>199.69462410546799</v>
      </c>
      <c r="D43" s="33">
        <f t="shared" si="2"/>
        <v>5.2967893202069849</v>
      </c>
      <c r="E43" s="32">
        <v>549.401077240684</v>
      </c>
      <c r="F43" s="34"/>
      <c r="G43" s="34"/>
      <c r="H43" s="35"/>
      <c r="I43"/>
      <c r="J43"/>
      <c r="K43"/>
      <c r="L43"/>
      <c r="M43"/>
      <c r="N43"/>
      <c r="O43"/>
      <c r="P43"/>
      <c r="Q43"/>
      <c r="R43"/>
      <c r="S43" s="59">
        <f t="shared" si="3"/>
        <v>0</v>
      </c>
      <c r="T43" s="59">
        <f t="shared" si="4"/>
        <v>0</v>
      </c>
      <c r="U43" s="28" t="e">
        <f t="shared" si="0"/>
        <v>#N/A</v>
      </c>
      <c r="V43" s="28" t="e">
        <f t="shared" si="1"/>
        <v>#N/A</v>
      </c>
    </row>
    <row r="44" spans="2:22" x14ac:dyDescent="0.3">
      <c r="B44" s="31">
        <v>43506</v>
      </c>
      <c r="C44" s="32">
        <v>161.55832640826699</v>
      </c>
      <c r="D44" s="33">
        <f t="shared" si="2"/>
        <v>5.0848662316929749</v>
      </c>
      <c r="E44" s="32">
        <v>477.66992857199199</v>
      </c>
      <c r="F44" s="34"/>
      <c r="G44" s="34"/>
      <c r="H44" s="35"/>
      <c r="I44"/>
      <c r="J44"/>
      <c r="K44"/>
      <c r="L44"/>
      <c r="M44"/>
      <c r="N44"/>
      <c r="O44"/>
      <c r="P44"/>
      <c r="Q44"/>
      <c r="R44"/>
      <c r="S44" s="59">
        <f t="shared" si="3"/>
        <v>0</v>
      </c>
      <c r="T44" s="59">
        <f t="shared" si="4"/>
        <v>0</v>
      </c>
      <c r="U44" s="28" t="e">
        <f t="shared" si="0"/>
        <v>#N/A</v>
      </c>
      <c r="V44" s="28" t="e">
        <f t="shared" si="1"/>
        <v>#N/A</v>
      </c>
    </row>
    <row r="45" spans="2:22" x14ac:dyDescent="0.3">
      <c r="B45" s="31">
        <v>43507</v>
      </c>
      <c r="C45" s="32">
        <v>143.63166012801199</v>
      </c>
      <c r="D45" s="33">
        <f t="shared" si="2"/>
        <v>4.9672521067422615</v>
      </c>
      <c r="E45" s="32">
        <v>530.04725720844294</v>
      </c>
      <c r="F45" s="34"/>
      <c r="G45" s="34"/>
      <c r="H45" s="35"/>
      <c r="I45"/>
      <c r="J45"/>
      <c r="K45"/>
      <c r="L45"/>
      <c r="M45"/>
      <c r="N45"/>
      <c r="O45"/>
      <c r="P45"/>
      <c r="Q45"/>
      <c r="S45" s="59">
        <f t="shared" si="3"/>
        <v>0</v>
      </c>
      <c r="T45" s="59">
        <f t="shared" si="4"/>
        <v>0</v>
      </c>
      <c r="U45" s="28" t="e">
        <f t="shared" si="0"/>
        <v>#N/A</v>
      </c>
      <c r="V45" s="28" t="e">
        <f t="shared" si="1"/>
        <v>#N/A</v>
      </c>
    </row>
    <row r="46" spans="2:22" x14ac:dyDescent="0.3">
      <c r="B46" s="31">
        <v>43508</v>
      </c>
      <c r="C46" s="32">
        <v>62.493297252803998</v>
      </c>
      <c r="D46" s="33">
        <f t="shared" si="2"/>
        <v>4.1350593070361761</v>
      </c>
      <c r="E46" s="32">
        <v>421.37252290792605</v>
      </c>
      <c r="F46" s="34"/>
      <c r="G46" s="34"/>
      <c r="H46" s="35"/>
      <c r="I46" s="40" t="s">
        <v>25</v>
      </c>
      <c r="J46" s="40"/>
      <c r="K46" s="40"/>
      <c r="L46" s="40"/>
      <c r="M46" s="40"/>
      <c r="N46" s="40"/>
      <c r="O46" s="40"/>
      <c r="P46" s="40"/>
      <c r="Q46" s="40"/>
      <c r="R46"/>
      <c r="S46" s="59">
        <f t="shared" si="3"/>
        <v>0</v>
      </c>
      <c r="T46" s="59">
        <f t="shared" si="4"/>
        <v>0</v>
      </c>
      <c r="U46" s="28" t="e">
        <f t="shared" si="0"/>
        <v>#N/A</v>
      </c>
      <c r="V46" s="28" t="e">
        <f t="shared" si="1"/>
        <v>#N/A</v>
      </c>
    </row>
    <row r="47" spans="2:22" x14ac:dyDescent="0.3">
      <c r="B47" s="31">
        <v>43509</v>
      </c>
      <c r="C47" s="32">
        <v>99.944930924102707</v>
      </c>
      <c r="D47" s="33">
        <f t="shared" si="2"/>
        <v>4.6046193435432716</v>
      </c>
      <c r="E47" s="32">
        <v>480.301951969519</v>
      </c>
      <c r="F47" s="34"/>
      <c r="G47" s="34"/>
      <c r="H47" s="35"/>
      <c r="I47"/>
      <c r="J47"/>
      <c r="K47"/>
      <c r="L47"/>
      <c r="M47"/>
      <c r="N47"/>
      <c r="O47"/>
      <c r="P47"/>
      <c r="Q47"/>
      <c r="R47"/>
      <c r="S47" s="59">
        <f t="shared" si="3"/>
        <v>0</v>
      </c>
      <c r="T47" s="59">
        <f t="shared" si="4"/>
        <v>0</v>
      </c>
      <c r="U47" s="28" t="e">
        <f t="shared" si="0"/>
        <v>#N/A</v>
      </c>
      <c r="V47" s="28" t="e">
        <f t="shared" si="1"/>
        <v>#N/A</v>
      </c>
    </row>
    <row r="48" spans="2:22" x14ac:dyDescent="0.3">
      <c r="B48" s="31">
        <v>43510</v>
      </c>
      <c r="C48" s="32">
        <v>47.051399974152403</v>
      </c>
      <c r="D48" s="33">
        <f t="shared" si="2"/>
        <v>3.851240620618523</v>
      </c>
      <c r="E48" s="32">
        <v>406.29849727582899</v>
      </c>
      <c r="F48" s="34"/>
      <c r="G48" s="34"/>
      <c r="H48" s="35"/>
      <c r="I48"/>
      <c r="J48"/>
      <c r="K48"/>
      <c r="L48"/>
      <c r="M48"/>
      <c r="N48"/>
      <c r="O48"/>
      <c r="P48"/>
      <c r="Q48"/>
      <c r="R48"/>
      <c r="S48" s="59">
        <f t="shared" si="3"/>
        <v>0</v>
      </c>
      <c r="T48" s="59">
        <f t="shared" si="4"/>
        <v>0</v>
      </c>
      <c r="U48" s="28" t="e">
        <f t="shared" si="0"/>
        <v>#N/A</v>
      </c>
      <c r="V48" s="28" t="e">
        <f t="shared" si="1"/>
        <v>#N/A</v>
      </c>
    </row>
    <row r="49" spans="2:22" x14ac:dyDescent="0.3">
      <c r="B49" s="31">
        <v>43511</v>
      </c>
      <c r="C49" s="32">
        <v>82.635383941233201</v>
      </c>
      <c r="D49" s="33">
        <f t="shared" si="2"/>
        <v>4.414437965812203</v>
      </c>
      <c r="E49" s="32">
        <v>457.98331825752996</v>
      </c>
      <c r="F49" s="34"/>
      <c r="G49" s="34"/>
      <c r="H49" s="35"/>
      <c r="I49"/>
      <c r="J49"/>
      <c r="K49"/>
      <c r="L49"/>
      <c r="M49"/>
      <c r="N49"/>
      <c r="O49"/>
      <c r="P49"/>
      <c r="Q49"/>
      <c r="R49"/>
      <c r="S49" s="59">
        <f t="shared" si="3"/>
        <v>0</v>
      </c>
      <c r="T49" s="59">
        <f t="shared" si="4"/>
        <v>0</v>
      </c>
      <c r="U49" s="28" t="e">
        <f t="shared" si="0"/>
        <v>#N/A</v>
      </c>
      <c r="V49" s="28" t="e">
        <f t="shared" si="1"/>
        <v>#N/A</v>
      </c>
    </row>
    <row r="50" spans="2:22" x14ac:dyDescent="0.3">
      <c r="B50" s="31">
        <v>43512</v>
      </c>
      <c r="C50" s="32">
        <v>148.95141518674799</v>
      </c>
      <c r="D50" s="33">
        <f t="shared" si="2"/>
        <v>5.0036201802000777</v>
      </c>
      <c r="E50" s="32">
        <v>508.82150489806901</v>
      </c>
      <c r="F50" s="34"/>
      <c r="G50" s="34"/>
      <c r="H50" s="35"/>
      <c r="I50"/>
      <c r="J50"/>
      <c r="K50"/>
      <c r="L50"/>
      <c r="M50"/>
      <c r="N50"/>
      <c r="O50"/>
      <c r="P50"/>
      <c r="Q50"/>
      <c r="R50"/>
      <c r="S50" s="59">
        <f t="shared" si="3"/>
        <v>0</v>
      </c>
      <c r="T50" s="59">
        <f t="shared" si="4"/>
        <v>0</v>
      </c>
      <c r="U50" s="28" t="e">
        <f t="shared" si="0"/>
        <v>#N/A</v>
      </c>
      <c r="V50" s="28" t="e">
        <f t="shared" si="1"/>
        <v>#N/A</v>
      </c>
    </row>
    <row r="51" spans="2:22" x14ac:dyDescent="0.3">
      <c r="B51" s="31">
        <v>43513</v>
      </c>
      <c r="C51" s="32">
        <v>72.639443054795294</v>
      </c>
      <c r="D51" s="33">
        <f t="shared" si="2"/>
        <v>4.2855080670664432</v>
      </c>
      <c r="E51" s="32">
        <v>454.52794606379194</v>
      </c>
      <c r="F51" s="34"/>
      <c r="G51" s="34"/>
      <c r="H51" s="35"/>
      <c r="I51"/>
      <c r="J51"/>
      <c r="K51"/>
      <c r="L51"/>
      <c r="M51"/>
      <c r="N51"/>
      <c r="O51"/>
      <c r="P51"/>
      <c r="Q51"/>
      <c r="R51"/>
      <c r="S51" s="59">
        <f t="shared" si="3"/>
        <v>0</v>
      </c>
      <c r="T51" s="59">
        <f t="shared" si="4"/>
        <v>0</v>
      </c>
      <c r="U51" s="28" t="e">
        <f t="shared" si="0"/>
        <v>#N/A</v>
      </c>
      <c r="V51" s="28" t="e">
        <f t="shared" si="1"/>
        <v>#N/A</v>
      </c>
    </row>
    <row r="52" spans="2:22" x14ac:dyDescent="0.3">
      <c r="B52" s="31">
        <v>43514</v>
      </c>
      <c r="C52" s="32">
        <v>79.828152088448405</v>
      </c>
      <c r="D52" s="33">
        <f t="shared" si="2"/>
        <v>4.3798762253057131</v>
      </c>
      <c r="E52" s="32">
        <v>426.74536570826899</v>
      </c>
      <c r="F52" s="34"/>
      <c r="G52" s="34"/>
      <c r="H52" s="35"/>
      <c r="I52"/>
      <c r="J52"/>
      <c r="K52"/>
      <c r="L52"/>
      <c r="M52"/>
      <c r="N52"/>
      <c r="O52"/>
      <c r="P52"/>
      <c r="Q52"/>
      <c r="R52"/>
      <c r="S52" s="59">
        <f t="shared" si="3"/>
        <v>0</v>
      </c>
      <c r="T52" s="59">
        <f t="shared" si="4"/>
        <v>0</v>
      </c>
      <c r="U52" s="28" t="e">
        <f t="shared" si="0"/>
        <v>#N/A</v>
      </c>
      <c r="V52" s="28" t="e">
        <f t="shared" si="1"/>
        <v>#N/A</v>
      </c>
    </row>
    <row r="53" spans="2:22" x14ac:dyDescent="0.3">
      <c r="B53" s="31">
        <v>43515</v>
      </c>
      <c r="C53" s="32">
        <v>33.584523648023598</v>
      </c>
      <c r="D53" s="33">
        <f t="shared" si="2"/>
        <v>3.5140653551441785</v>
      </c>
      <c r="E53" s="32">
        <v>342.95956931123504</v>
      </c>
      <c r="F53" s="34"/>
      <c r="G53" s="34"/>
      <c r="H53" s="35"/>
      <c r="I53"/>
      <c r="J53"/>
      <c r="K53"/>
      <c r="L53"/>
      <c r="M53"/>
      <c r="N53"/>
      <c r="O53"/>
      <c r="P53"/>
      <c r="Q53"/>
      <c r="R53"/>
      <c r="S53" s="59">
        <f t="shared" si="3"/>
        <v>0</v>
      </c>
      <c r="T53" s="59">
        <f t="shared" si="4"/>
        <v>0</v>
      </c>
      <c r="U53" s="28" t="e">
        <f t="shared" si="0"/>
        <v>#N/A</v>
      </c>
      <c r="V53" s="28" t="e">
        <f t="shared" si="1"/>
        <v>#N/A</v>
      </c>
    </row>
    <row r="54" spans="2:22" x14ac:dyDescent="0.3">
      <c r="B54" s="31">
        <v>43516</v>
      </c>
      <c r="C54" s="32">
        <v>32.664506398141398</v>
      </c>
      <c r="D54" s="33">
        <f t="shared" si="2"/>
        <v>3.4862890571465921</v>
      </c>
      <c r="E54" s="32">
        <v>333.36254031022202</v>
      </c>
      <c r="F54" s="34"/>
      <c r="G54" s="34"/>
      <c r="H54" s="35"/>
      <c r="I54"/>
      <c r="J54"/>
      <c r="K54"/>
      <c r="L54"/>
      <c r="M54"/>
      <c r="N54"/>
      <c r="O54"/>
      <c r="P54"/>
      <c r="Q54"/>
      <c r="R54"/>
      <c r="S54" s="59">
        <f t="shared" si="3"/>
        <v>0</v>
      </c>
      <c r="T54" s="59">
        <f t="shared" si="4"/>
        <v>0</v>
      </c>
      <c r="U54" s="28" t="e">
        <f t="shared" si="0"/>
        <v>#N/A</v>
      </c>
      <c r="V54" s="28" t="e">
        <f t="shared" si="1"/>
        <v>#N/A</v>
      </c>
    </row>
    <row r="55" spans="2:22" x14ac:dyDescent="0.3">
      <c r="B55" s="31">
        <v>43517</v>
      </c>
      <c r="C55" s="32">
        <v>95.393659388646498</v>
      </c>
      <c r="D55" s="33">
        <f t="shared" si="2"/>
        <v>4.5580121128140707</v>
      </c>
      <c r="E55" s="32">
        <v>465.951938645143</v>
      </c>
      <c r="F55" s="34"/>
      <c r="G55" s="34"/>
      <c r="H55" s="35"/>
      <c r="I55"/>
      <c r="J55"/>
      <c r="K55"/>
      <c r="L55"/>
      <c r="M55"/>
      <c r="N55"/>
      <c r="O55"/>
      <c r="P55"/>
      <c r="Q55"/>
      <c r="R55"/>
      <c r="S55" s="59">
        <f t="shared" si="3"/>
        <v>0</v>
      </c>
      <c r="T55" s="59">
        <f t="shared" si="4"/>
        <v>0</v>
      </c>
      <c r="U55" s="28" t="e">
        <f t="shared" si="0"/>
        <v>#N/A</v>
      </c>
      <c r="V55" s="28" t="e">
        <f t="shared" si="1"/>
        <v>#N/A</v>
      </c>
    </row>
    <row r="56" spans="2:22" x14ac:dyDescent="0.3">
      <c r="B56" s="31">
        <v>43518</v>
      </c>
      <c r="C56" s="32">
        <v>171.01409158669401</v>
      </c>
      <c r="D56" s="33">
        <f t="shared" si="2"/>
        <v>5.1417459600471256</v>
      </c>
      <c r="E56" s="32">
        <v>507.252161911992</v>
      </c>
      <c r="F56" s="34"/>
      <c r="G56" s="34"/>
      <c r="H56" s="35"/>
      <c r="I56"/>
      <c r="J56"/>
      <c r="K56"/>
      <c r="L56"/>
      <c r="M56"/>
      <c r="N56"/>
      <c r="O56"/>
      <c r="P56"/>
      <c r="Q56"/>
      <c r="R56"/>
      <c r="S56" s="59">
        <f t="shared" si="3"/>
        <v>0</v>
      </c>
      <c r="T56" s="59">
        <f t="shared" si="4"/>
        <v>0</v>
      </c>
      <c r="U56" s="28" t="e">
        <f t="shared" si="0"/>
        <v>#N/A</v>
      </c>
      <c r="V56" s="28" t="e">
        <f t="shared" si="1"/>
        <v>#N/A</v>
      </c>
    </row>
    <row r="57" spans="2:22" x14ac:dyDescent="0.3">
      <c r="B57" s="31">
        <v>43519</v>
      </c>
      <c r="C57" s="32">
        <v>212.74737224914099</v>
      </c>
      <c r="D57" s="33">
        <f t="shared" si="2"/>
        <v>5.360105416021816</v>
      </c>
      <c r="E57" s="32">
        <v>486.92310473173001</v>
      </c>
      <c r="F57" s="34"/>
      <c r="G57" s="34"/>
      <c r="H57" s="35"/>
      <c r="I57"/>
      <c r="J57"/>
      <c r="K57"/>
      <c r="L57"/>
      <c r="M57"/>
      <c r="N57"/>
      <c r="O57"/>
      <c r="P57"/>
      <c r="Q57"/>
      <c r="R57"/>
      <c r="S57" s="59">
        <f t="shared" si="3"/>
        <v>0</v>
      </c>
      <c r="T57" s="59">
        <f t="shared" si="4"/>
        <v>0</v>
      </c>
      <c r="U57" s="28" t="e">
        <f t="shared" si="0"/>
        <v>#N/A</v>
      </c>
      <c r="V57" s="28" t="e">
        <f t="shared" si="1"/>
        <v>#N/A</v>
      </c>
    </row>
    <row r="58" spans="2:22" x14ac:dyDescent="0.3">
      <c r="B58" s="31">
        <v>43520</v>
      </c>
      <c r="C58" s="32">
        <v>175.19869388081099</v>
      </c>
      <c r="D58" s="33">
        <f t="shared" si="2"/>
        <v>5.1659207234563</v>
      </c>
      <c r="E58" s="32">
        <v>483.03053430346102</v>
      </c>
      <c r="F58" s="34"/>
      <c r="G58" s="34"/>
      <c r="H58" s="35"/>
      <c r="I58"/>
      <c r="J58"/>
      <c r="K58"/>
      <c r="L58"/>
      <c r="M58"/>
      <c r="N58"/>
      <c r="O58"/>
      <c r="P58"/>
      <c r="Q58"/>
      <c r="R58"/>
      <c r="S58" s="59">
        <f t="shared" si="3"/>
        <v>0</v>
      </c>
      <c r="T58" s="59">
        <f t="shared" si="4"/>
        <v>0</v>
      </c>
      <c r="U58" s="28" t="e">
        <f t="shared" si="0"/>
        <v>#N/A</v>
      </c>
      <c r="V58" s="28" t="e">
        <f t="shared" si="1"/>
        <v>#N/A</v>
      </c>
    </row>
    <row r="59" spans="2:22" x14ac:dyDescent="0.3">
      <c r="B59" s="31">
        <v>43521</v>
      </c>
      <c r="C59" s="32">
        <v>187.68186166882501</v>
      </c>
      <c r="D59" s="33">
        <f t="shared" si="2"/>
        <v>5.2347483042337659</v>
      </c>
      <c r="E59" s="32">
        <v>509.78089475127405</v>
      </c>
      <c r="F59" s="34"/>
      <c r="G59" s="34"/>
      <c r="H59" s="35"/>
      <c r="I59"/>
      <c r="J59"/>
      <c r="K59"/>
      <c r="L59"/>
      <c r="M59"/>
      <c r="N59"/>
      <c r="O59"/>
      <c r="P59"/>
      <c r="Q59"/>
      <c r="R59"/>
      <c r="S59" s="59">
        <f t="shared" si="3"/>
        <v>0</v>
      </c>
      <c r="T59" s="59">
        <f t="shared" si="4"/>
        <v>0</v>
      </c>
      <c r="U59" s="28" t="e">
        <f t="shared" si="0"/>
        <v>#N/A</v>
      </c>
      <c r="V59" s="28" t="e">
        <f t="shared" si="1"/>
        <v>#N/A</v>
      </c>
    </row>
    <row r="60" spans="2:22" x14ac:dyDescent="0.3">
      <c r="B60" s="31">
        <v>43522</v>
      </c>
      <c r="C60" s="32">
        <v>208.99919698014901</v>
      </c>
      <c r="D60" s="33">
        <f t="shared" si="2"/>
        <v>5.342330409757186</v>
      </c>
      <c r="E60" s="32">
        <v>504.562197547003</v>
      </c>
      <c r="F60" s="34"/>
      <c r="G60" s="34"/>
      <c r="H60" s="35"/>
      <c r="I60"/>
      <c r="J60"/>
      <c r="K60"/>
      <c r="L60"/>
      <c r="M60"/>
      <c r="N60"/>
      <c r="O60"/>
      <c r="P60"/>
      <c r="Q60"/>
      <c r="R60"/>
      <c r="S60" s="59">
        <f t="shared" si="3"/>
        <v>0</v>
      </c>
      <c r="T60" s="59">
        <f t="shared" si="4"/>
        <v>0</v>
      </c>
      <c r="U60" s="28" t="e">
        <f t="shared" si="0"/>
        <v>#N/A</v>
      </c>
      <c r="V60" s="28" t="e">
        <f t="shared" si="1"/>
        <v>#N/A</v>
      </c>
    </row>
    <row r="61" spans="2:22" x14ac:dyDescent="0.3">
      <c r="B61" s="31">
        <v>43523</v>
      </c>
      <c r="C61" s="32">
        <v>97.256621327251196</v>
      </c>
      <c r="D61" s="33">
        <f t="shared" si="2"/>
        <v>4.5773530658080963</v>
      </c>
      <c r="E61" s="32">
        <v>466.98492531032599</v>
      </c>
      <c r="F61" s="34"/>
      <c r="G61" s="34"/>
      <c r="H61" s="35"/>
      <c r="I61"/>
      <c r="J61"/>
      <c r="K61"/>
      <c r="L61"/>
      <c r="M61"/>
      <c r="N61"/>
      <c r="O61"/>
      <c r="P61"/>
      <c r="Q61"/>
      <c r="R61"/>
      <c r="S61" s="59">
        <f t="shared" si="3"/>
        <v>0</v>
      </c>
      <c r="T61" s="59">
        <f t="shared" si="4"/>
        <v>0</v>
      </c>
      <c r="U61" s="28" t="e">
        <f t="shared" si="0"/>
        <v>#N/A</v>
      </c>
      <c r="V61" s="28" t="e">
        <f t="shared" si="1"/>
        <v>#N/A</v>
      </c>
    </row>
    <row r="62" spans="2:22" x14ac:dyDescent="0.3">
      <c r="B62" s="31">
        <v>43524</v>
      </c>
      <c r="C62" s="32">
        <v>187.466155812144</v>
      </c>
      <c r="D62" s="33">
        <f t="shared" si="2"/>
        <v>5.233598326782726</v>
      </c>
      <c r="E62" s="32">
        <v>485.97146551780099</v>
      </c>
      <c r="F62" s="34"/>
      <c r="G62" s="34"/>
      <c r="H62" s="35"/>
      <c r="I62"/>
      <c r="J62"/>
      <c r="K62"/>
      <c r="L62"/>
      <c r="M62"/>
      <c r="N62"/>
      <c r="O62"/>
      <c r="P62"/>
      <c r="Q62"/>
      <c r="R62"/>
      <c r="S62" s="59">
        <f t="shared" si="3"/>
        <v>0</v>
      </c>
      <c r="T62" s="59">
        <f t="shared" si="4"/>
        <v>0</v>
      </c>
      <c r="U62" s="28" t="e">
        <f t="shared" si="0"/>
        <v>#N/A</v>
      </c>
      <c r="V62" s="28" t="e">
        <f t="shared" si="1"/>
        <v>#N/A</v>
      </c>
    </row>
    <row r="63" spans="2:22" x14ac:dyDescent="0.3">
      <c r="B63" s="31">
        <v>43525</v>
      </c>
      <c r="C63" s="32">
        <v>40.531624602153897</v>
      </c>
      <c r="D63" s="33">
        <f t="shared" si="2"/>
        <v>3.7020825237784982</v>
      </c>
      <c r="E63" s="32">
        <v>381.46681364372103</v>
      </c>
      <c r="F63" s="34"/>
      <c r="G63" s="34"/>
      <c r="H63" s="35"/>
      <c r="I63"/>
      <c r="J63"/>
      <c r="K63"/>
      <c r="L63"/>
      <c r="M63"/>
      <c r="N63"/>
      <c r="O63"/>
      <c r="P63"/>
      <c r="Q63"/>
      <c r="R63"/>
      <c r="S63" s="59">
        <f t="shared" si="3"/>
        <v>0</v>
      </c>
      <c r="T63" s="59">
        <f t="shared" si="4"/>
        <v>0</v>
      </c>
      <c r="U63" s="28" t="e">
        <f t="shared" si="0"/>
        <v>#N/A</v>
      </c>
      <c r="V63" s="28" t="e">
        <f t="shared" si="1"/>
        <v>#N/A</v>
      </c>
    </row>
    <row r="64" spans="2:22" x14ac:dyDescent="0.3">
      <c r="B64" s="31">
        <v>43526</v>
      </c>
      <c r="C64" s="32">
        <v>192.055617067963</v>
      </c>
      <c r="D64" s="33">
        <f t="shared" si="2"/>
        <v>5.2577850023098556</v>
      </c>
      <c r="E64" s="32">
        <v>529.47586955618704</v>
      </c>
      <c r="F64" s="34"/>
      <c r="G64" s="34"/>
      <c r="H64" s="35"/>
      <c r="I64"/>
      <c r="J64"/>
      <c r="K64"/>
      <c r="L64"/>
      <c r="M64"/>
      <c r="N64"/>
      <c r="O64"/>
      <c r="P64"/>
      <c r="Q64"/>
      <c r="R64"/>
      <c r="S64" s="59">
        <f t="shared" si="3"/>
        <v>0</v>
      </c>
      <c r="T64" s="59">
        <f t="shared" si="4"/>
        <v>0</v>
      </c>
      <c r="U64" s="28" t="e">
        <f t="shared" si="0"/>
        <v>#N/A</v>
      </c>
      <c r="V64" s="28" t="e">
        <f t="shared" si="1"/>
        <v>#N/A</v>
      </c>
    </row>
    <row r="65" spans="2:22" x14ac:dyDescent="0.3">
      <c r="B65" s="31">
        <v>43527</v>
      </c>
      <c r="C65" s="32">
        <v>148.64261651411701</v>
      </c>
      <c r="D65" s="33">
        <f t="shared" si="2"/>
        <v>5.0015448779388327</v>
      </c>
      <c r="E65" s="32">
        <v>525.66552535765595</v>
      </c>
      <c r="F65" s="34"/>
      <c r="G65" s="34"/>
      <c r="H65" s="35"/>
      <c r="I65"/>
      <c r="J65"/>
      <c r="K65"/>
      <c r="L65"/>
      <c r="M65"/>
      <c r="N65"/>
      <c r="O65"/>
      <c r="P65"/>
      <c r="Q65"/>
      <c r="R65"/>
      <c r="S65" s="59">
        <f t="shared" si="3"/>
        <v>0</v>
      </c>
      <c r="T65" s="59">
        <f t="shared" si="4"/>
        <v>0</v>
      </c>
      <c r="U65" s="28" t="e">
        <f t="shared" si="0"/>
        <v>#N/A</v>
      </c>
      <c r="V65" s="28" t="e">
        <f t="shared" si="1"/>
        <v>#N/A</v>
      </c>
    </row>
    <row r="66" spans="2:22" x14ac:dyDescent="0.3">
      <c r="B66" s="31">
        <v>43528</v>
      </c>
      <c r="C66" s="32">
        <v>85.040464419871597</v>
      </c>
      <c r="D66" s="33">
        <f t="shared" si="2"/>
        <v>4.4431271952120026</v>
      </c>
      <c r="E66" s="32">
        <v>450.356109473282</v>
      </c>
      <c r="F66" s="34"/>
      <c r="G66" s="34"/>
      <c r="H66" s="35"/>
      <c r="I66"/>
      <c r="J66"/>
      <c r="K66"/>
      <c r="L66"/>
      <c r="M66"/>
      <c r="N66"/>
      <c r="O66"/>
      <c r="P66"/>
      <c r="Q66"/>
      <c r="R66"/>
      <c r="S66" s="59">
        <f t="shared" si="3"/>
        <v>0</v>
      </c>
      <c r="T66" s="59">
        <f t="shared" si="4"/>
        <v>0</v>
      </c>
      <c r="U66" s="28" t="e">
        <f t="shared" si="0"/>
        <v>#N/A</v>
      </c>
      <c r="V66" s="28" t="e">
        <f t="shared" si="1"/>
        <v>#N/A</v>
      </c>
    </row>
    <row r="67" spans="2:22" x14ac:dyDescent="0.3">
      <c r="B67" s="31">
        <v>43529</v>
      </c>
      <c r="C67" s="32">
        <v>26.831484707072399</v>
      </c>
      <c r="D67" s="33">
        <f t="shared" si="2"/>
        <v>3.2895760004790486</v>
      </c>
      <c r="E67" s="32">
        <v>325.14751222723299</v>
      </c>
      <c r="F67" s="34"/>
      <c r="G67" s="34"/>
      <c r="H67" s="35"/>
      <c r="I67"/>
      <c r="J67"/>
      <c r="K67"/>
      <c r="L67"/>
      <c r="M67"/>
      <c r="N67"/>
      <c r="O67"/>
      <c r="P67"/>
      <c r="Q67"/>
      <c r="R67"/>
      <c r="S67" s="59">
        <f t="shared" si="3"/>
        <v>0</v>
      </c>
      <c r="T67" s="59">
        <f t="shared" si="4"/>
        <v>0</v>
      </c>
      <c r="U67" s="28" t="e">
        <f t="shared" si="0"/>
        <v>#N/A</v>
      </c>
      <c r="V67" s="28" t="e">
        <f t="shared" si="1"/>
        <v>#N/A</v>
      </c>
    </row>
    <row r="68" spans="2:22" x14ac:dyDescent="0.3">
      <c r="B68" s="31">
        <v>43530</v>
      </c>
      <c r="C68" s="32">
        <v>143.60635078512101</v>
      </c>
      <c r="D68" s="33">
        <f t="shared" si="2"/>
        <v>4.9670758811593307</v>
      </c>
      <c r="E68" s="32">
        <v>494.61631550501602</v>
      </c>
      <c r="F68" s="34"/>
      <c r="G68" s="34"/>
      <c r="H68" s="35"/>
      <c r="S68" s="59">
        <f t="shared" si="3"/>
        <v>0</v>
      </c>
      <c r="T68" s="59">
        <f t="shared" si="4"/>
        <v>0</v>
      </c>
      <c r="U68" s="28" t="e">
        <f t="shared" ref="U68:U131" si="5">IF($X$3=TRUE,S68,NA())</f>
        <v>#N/A</v>
      </c>
      <c r="V68" s="28" t="e">
        <f t="shared" ref="V68:V131" si="6">IF($X$4=TRUE,T68,NA())</f>
        <v>#N/A</v>
      </c>
    </row>
    <row r="69" spans="2:22" x14ac:dyDescent="0.3">
      <c r="B69" s="31">
        <v>43531</v>
      </c>
      <c r="C69" s="32">
        <v>75.178936803713398</v>
      </c>
      <c r="D69" s="33">
        <f t="shared" ref="D69:D132" si="7">LN($C69)</f>
        <v>4.3198710960263682</v>
      </c>
      <c r="E69" s="32">
        <v>431.80363212246397</v>
      </c>
      <c r="F69" s="34"/>
      <c r="G69" s="34"/>
      <c r="H69" s="35"/>
      <c r="S69" s="59">
        <f t="shared" ref="S69:S132" si="8">F69</f>
        <v>0</v>
      </c>
      <c r="T69" s="59">
        <f t="shared" ref="T69:T132" si="9">G69</f>
        <v>0</v>
      </c>
      <c r="U69" s="28" t="e">
        <f t="shared" si="5"/>
        <v>#N/A</v>
      </c>
      <c r="V69" s="28" t="e">
        <f t="shared" si="6"/>
        <v>#N/A</v>
      </c>
    </row>
    <row r="70" spans="2:22" x14ac:dyDescent="0.3">
      <c r="B70" s="31">
        <v>43532</v>
      </c>
      <c r="C70" s="32">
        <v>53.090492617338903</v>
      </c>
      <c r="D70" s="33">
        <f t="shared" si="7"/>
        <v>3.9719978654626633</v>
      </c>
      <c r="E70" s="32">
        <v>376.64656482374602</v>
      </c>
      <c r="F70" s="34"/>
      <c r="G70" s="34"/>
      <c r="H70" s="35"/>
      <c r="S70" s="59">
        <f t="shared" si="8"/>
        <v>0</v>
      </c>
      <c r="T70" s="59">
        <f t="shared" si="9"/>
        <v>0</v>
      </c>
      <c r="U70" s="28" t="e">
        <f t="shared" si="5"/>
        <v>#N/A</v>
      </c>
      <c r="V70" s="28" t="e">
        <f t="shared" si="6"/>
        <v>#N/A</v>
      </c>
    </row>
    <row r="71" spans="2:22" x14ac:dyDescent="0.3">
      <c r="B71" s="31">
        <v>43533</v>
      </c>
      <c r="C71" s="32">
        <v>50.419536726549303</v>
      </c>
      <c r="D71" s="33">
        <f t="shared" si="7"/>
        <v>3.9203787334301614</v>
      </c>
      <c r="E71" s="32">
        <v>401.764387817998</v>
      </c>
      <c r="F71" s="34"/>
      <c r="G71" s="34"/>
      <c r="H71" s="35"/>
      <c r="S71" s="59">
        <f t="shared" si="8"/>
        <v>0</v>
      </c>
      <c r="T71" s="59">
        <f t="shared" si="9"/>
        <v>0</v>
      </c>
      <c r="U71" s="28" t="e">
        <f t="shared" si="5"/>
        <v>#N/A</v>
      </c>
      <c r="V71" s="28" t="e">
        <f t="shared" si="6"/>
        <v>#N/A</v>
      </c>
    </row>
    <row r="72" spans="2:22" x14ac:dyDescent="0.3">
      <c r="B72" s="31">
        <v>43534</v>
      </c>
      <c r="C72" s="32">
        <v>38.824531883001299</v>
      </c>
      <c r="D72" s="33">
        <f t="shared" si="7"/>
        <v>3.6590523118597145</v>
      </c>
      <c r="E72" s="32">
        <v>385.544287778598</v>
      </c>
      <c r="F72" s="34"/>
      <c r="G72" s="34"/>
      <c r="H72" s="35"/>
      <c r="S72" s="59">
        <f t="shared" si="8"/>
        <v>0</v>
      </c>
      <c r="T72" s="59">
        <f t="shared" si="9"/>
        <v>0</v>
      </c>
      <c r="U72" s="28" t="e">
        <f t="shared" si="5"/>
        <v>#N/A</v>
      </c>
      <c r="V72" s="28" t="e">
        <f t="shared" si="6"/>
        <v>#N/A</v>
      </c>
    </row>
    <row r="73" spans="2:22" x14ac:dyDescent="0.3">
      <c r="B73" s="31">
        <v>43535</v>
      </c>
      <c r="C73" s="32">
        <v>71.764420326799197</v>
      </c>
      <c r="D73" s="33">
        <f t="shared" si="7"/>
        <v>4.2733888146103718</v>
      </c>
      <c r="E73" s="32">
        <v>460.25674327562803</v>
      </c>
      <c r="F73" s="34"/>
      <c r="G73" s="34"/>
      <c r="H73" s="35"/>
      <c r="S73" s="59">
        <f t="shared" si="8"/>
        <v>0</v>
      </c>
      <c r="T73" s="59">
        <f t="shared" si="9"/>
        <v>0</v>
      </c>
      <c r="U73" s="28" t="e">
        <f t="shared" si="5"/>
        <v>#N/A</v>
      </c>
      <c r="V73" s="28" t="e">
        <f t="shared" si="6"/>
        <v>#N/A</v>
      </c>
    </row>
    <row r="74" spans="2:22" x14ac:dyDescent="0.3">
      <c r="B74" s="31">
        <v>43536</v>
      </c>
      <c r="C74" s="32">
        <v>203.90260580927099</v>
      </c>
      <c r="D74" s="33">
        <f t="shared" si="7"/>
        <v>5.3176424573382333</v>
      </c>
      <c r="E74" s="32">
        <v>534.26144825262406</v>
      </c>
      <c r="F74" s="34"/>
      <c r="G74" s="34"/>
      <c r="H74" s="35"/>
      <c r="S74" s="59">
        <f t="shared" si="8"/>
        <v>0</v>
      </c>
      <c r="T74" s="59">
        <f t="shared" si="9"/>
        <v>0</v>
      </c>
      <c r="U74" s="28" t="e">
        <f t="shared" si="5"/>
        <v>#N/A</v>
      </c>
      <c r="V74" s="28" t="e">
        <f t="shared" si="6"/>
        <v>#N/A</v>
      </c>
    </row>
    <row r="75" spans="2:22" x14ac:dyDescent="0.3">
      <c r="B75" s="31">
        <v>43537</v>
      </c>
      <c r="C75" s="32">
        <v>69.564867420121999</v>
      </c>
      <c r="D75" s="33">
        <f t="shared" si="7"/>
        <v>4.2422596614503219</v>
      </c>
      <c r="E75" s="32">
        <v>440.46960489362903</v>
      </c>
      <c r="F75" s="34"/>
      <c r="G75" s="34"/>
      <c r="H75" s="35"/>
      <c r="S75" s="59">
        <f t="shared" si="8"/>
        <v>0</v>
      </c>
      <c r="T75" s="59">
        <f t="shared" si="9"/>
        <v>0</v>
      </c>
      <c r="U75" s="28" t="e">
        <f t="shared" si="5"/>
        <v>#N/A</v>
      </c>
      <c r="V75" s="28" t="e">
        <f t="shared" si="6"/>
        <v>#N/A</v>
      </c>
    </row>
    <row r="76" spans="2:22" x14ac:dyDescent="0.3">
      <c r="B76" s="31">
        <v>43538</v>
      </c>
      <c r="C76" s="32">
        <v>126.969881104305</v>
      </c>
      <c r="D76" s="33">
        <f t="shared" si="7"/>
        <v>4.8439499016734882</v>
      </c>
      <c r="E76" s="32">
        <v>505.481240983482</v>
      </c>
      <c r="F76" s="34"/>
      <c r="G76" s="34"/>
      <c r="H76" s="35"/>
      <c r="S76" s="59">
        <f t="shared" si="8"/>
        <v>0</v>
      </c>
      <c r="T76" s="59">
        <f t="shared" si="9"/>
        <v>0</v>
      </c>
      <c r="U76" s="28" t="e">
        <f t="shared" si="5"/>
        <v>#N/A</v>
      </c>
      <c r="V76" s="28" t="e">
        <f t="shared" si="6"/>
        <v>#N/A</v>
      </c>
    </row>
    <row r="77" spans="2:22" x14ac:dyDescent="0.3">
      <c r="B77" s="31">
        <v>43539</v>
      </c>
      <c r="C77" s="32">
        <v>113.51009819656601</v>
      </c>
      <c r="D77" s="33">
        <f t="shared" si="7"/>
        <v>4.7318918038586366</v>
      </c>
      <c r="E77" s="32">
        <v>503.03962994670803</v>
      </c>
      <c r="F77" s="34"/>
      <c r="G77" s="34"/>
      <c r="H77" s="35"/>
      <c r="S77" s="59">
        <f t="shared" si="8"/>
        <v>0</v>
      </c>
      <c r="T77" s="59">
        <f t="shared" si="9"/>
        <v>0</v>
      </c>
      <c r="U77" s="28" t="e">
        <f t="shared" si="5"/>
        <v>#N/A</v>
      </c>
      <c r="V77" s="28" t="e">
        <f t="shared" si="6"/>
        <v>#N/A</v>
      </c>
    </row>
    <row r="78" spans="2:22" x14ac:dyDescent="0.3">
      <c r="B78" s="31">
        <v>43540</v>
      </c>
      <c r="C78" s="32">
        <v>98.222729498520494</v>
      </c>
      <c r="D78" s="33">
        <f t="shared" si="7"/>
        <v>4.5872376498657852</v>
      </c>
      <c r="E78" s="32">
        <v>472.97038681518097</v>
      </c>
      <c r="F78" s="34"/>
      <c r="G78" s="34"/>
      <c r="H78" s="35"/>
      <c r="S78" s="59">
        <f t="shared" si="8"/>
        <v>0</v>
      </c>
      <c r="T78" s="59">
        <f t="shared" si="9"/>
        <v>0</v>
      </c>
      <c r="U78" s="28" t="e">
        <f t="shared" si="5"/>
        <v>#N/A</v>
      </c>
      <c r="V78" s="28" t="e">
        <f t="shared" si="6"/>
        <v>#N/A</v>
      </c>
    </row>
    <row r="79" spans="2:22" x14ac:dyDescent="0.3">
      <c r="B79" s="31">
        <v>43541</v>
      </c>
      <c r="C79" s="32">
        <v>134.52161017805301</v>
      </c>
      <c r="D79" s="33">
        <f t="shared" si="7"/>
        <v>4.9017248566045719</v>
      </c>
      <c r="E79" s="32">
        <v>488.31707888588602</v>
      </c>
      <c r="F79" s="34"/>
      <c r="G79" s="34"/>
      <c r="H79" s="35"/>
      <c r="S79" s="59">
        <f t="shared" si="8"/>
        <v>0</v>
      </c>
      <c r="T79" s="59">
        <f t="shared" si="9"/>
        <v>0</v>
      </c>
      <c r="U79" s="28" t="e">
        <f t="shared" si="5"/>
        <v>#N/A</v>
      </c>
      <c r="V79" s="28" t="e">
        <f t="shared" si="6"/>
        <v>#N/A</v>
      </c>
    </row>
    <row r="80" spans="2:22" x14ac:dyDescent="0.3">
      <c r="B80" s="31">
        <v>43542</v>
      </c>
      <c r="C80" s="32">
        <v>157.18518684618201</v>
      </c>
      <c r="D80" s="33">
        <f t="shared" si="7"/>
        <v>5.0574246442966784</v>
      </c>
      <c r="E80" s="32">
        <v>517.32857582117106</v>
      </c>
      <c r="F80" s="34"/>
      <c r="G80" s="34"/>
      <c r="H80" s="35"/>
      <c r="S80" s="59">
        <f t="shared" si="8"/>
        <v>0</v>
      </c>
      <c r="T80" s="59">
        <f t="shared" si="9"/>
        <v>0</v>
      </c>
      <c r="U80" s="28" t="e">
        <f t="shared" si="5"/>
        <v>#N/A</v>
      </c>
      <c r="V80" s="28" t="e">
        <f t="shared" si="6"/>
        <v>#N/A</v>
      </c>
    </row>
    <row r="81" spans="2:22" x14ac:dyDescent="0.3">
      <c r="B81" s="31">
        <v>43543</v>
      </c>
      <c r="C81" s="32">
        <v>79.627660736441598</v>
      </c>
      <c r="D81" s="33">
        <f t="shared" si="7"/>
        <v>4.3773615291763113</v>
      </c>
      <c r="E81" s="32">
        <v>409.73071482012199</v>
      </c>
      <c r="F81" s="34"/>
      <c r="G81" s="34"/>
      <c r="H81" s="35"/>
      <c r="S81" s="59">
        <f t="shared" si="8"/>
        <v>0</v>
      </c>
      <c r="T81" s="59">
        <f t="shared" si="9"/>
        <v>0</v>
      </c>
      <c r="U81" s="28" t="e">
        <f t="shared" si="5"/>
        <v>#N/A</v>
      </c>
      <c r="V81" s="28" t="e">
        <f t="shared" si="6"/>
        <v>#N/A</v>
      </c>
    </row>
    <row r="82" spans="2:22" x14ac:dyDescent="0.3">
      <c r="B82" s="31">
        <v>43544</v>
      </c>
      <c r="C82" s="32">
        <v>158.49473404698099</v>
      </c>
      <c r="D82" s="33">
        <f t="shared" si="7"/>
        <v>5.0657213690870631</v>
      </c>
      <c r="E82" s="32">
        <v>518.63385060476105</v>
      </c>
      <c r="F82" s="34"/>
      <c r="G82" s="34"/>
      <c r="H82" s="35"/>
      <c r="S82" s="59">
        <f t="shared" si="8"/>
        <v>0</v>
      </c>
      <c r="T82" s="59">
        <f t="shared" si="9"/>
        <v>0</v>
      </c>
      <c r="U82" s="28" t="e">
        <f t="shared" si="5"/>
        <v>#N/A</v>
      </c>
      <c r="V82" s="28" t="e">
        <f t="shared" si="6"/>
        <v>#N/A</v>
      </c>
    </row>
    <row r="83" spans="2:22" x14ac:dyDescent="0.3">
      <c r="B83" s="31">
        <v>43545</v>
      </c>
      <c r="C83" s="32">
        <v>118.139468021691</v>
      </c>
      <c r="D83" s="33">
        <f t="shared" si="7"/>
        <v>4.7718658589206777</v>
      </c>
      <c r="E83" s="32">
        <v>481.12621429828999</v>
      </c>
      <c r="F83" s="34"/>
      <c r="G83" s="34"/>
      <c r="H83" s="35"/>
      <c r="S83" s="59">
        <f t="shared" si="8"/>
        <v>0</v>
      </c>
      <c r="T83" s="59">
        <f t="shared" si="9"/>
        <v>0</v>
      </c>
      <c r="U83" s="28" t="e">
        <f t="shared" si="5"/>
        <v>#N/A</v>
      </c>
      <c r="V83" s="28" t="e">
        <f t="shared" si="6"/>
        <v>#N/A</v>
      </c>
    </row>
    <row r="84" spans="2:22" x14ac:dyDescent="0.3">
      <c r="B84" s="31">
        <v>43546</v>
      </c>
      <c r="C84" s="32">
        <v>90.184797002002597</v>
      </c>
      <c r="D84" s="33">
        <f t="shared" si="7"/>
        <v>4.501860865213188</v>
      </c>
      <c r="E84" s="32">
        <v>440.15113043150399</v>
      </c>
      <c r="F84" s="34"/>
      <c r="G84" s="34"/>
      <c r="H84" s="35"/>
      <c r="S84" s="59">
        <f t="shared" si="8"/>
        <v>0</v>
      </c>
      <c r="T84" s="59">
        <f t="shared" si="9"/>
        <v>0</v>
      </c>
      <c r="U84" s="28" t="e">
        <f t="shared" si="5"/>
        <v>#N/A</v>
      </c>
      <c r="V84" s="28" t="e">
        <f t="shared" si="6"/>
        <v>#N/A</v>
      </c>
    </row>
    <row r="85" spans="2:22" x14ac:dyDescent="0.3">
      <c r="B85" s="31">
        <v>43547</v>
      </c>
      <c r="C85" s="32">
        <v>29.511444298550501</v>
      </c>
      <c r="D85" s="33">
        <f t="shared" si="7"/>
        <v>3.3847781304393525</v>
      </c>
      <c r="E85" s="32">
        <v>327.20408757933899</v>
      </c>
      <c r="F85" s="34"/>
      <c r="G85" s="34"/>
      <c r="H85" s="35"/>
      <c r="S85" s="59">
        <f t="shared" si="8"/>
        <v>0</v>
      </c>
      <c r="T85" s="59">
        <f t="shared" si="9"/>
        <v>0</v>
      </c>
      <c r="U85" s="28" t="e">
        <f t="shared" si="5"/>
        <v>#N/A</v>
      </c>
      <c r="V85" s="28" t="e">
        <f t="shared" si="6"/>
        <v>#N/A</v>
      </c>
    </row>
    <row r="86" spans="2:22" x14ac:dyDescent="0.3">
      <c r="B86" s="31">
        <v>43548</v>
      </c>
      <c r="C86" s="32">
        <v>183.29183862544599</v>
      </c>
      <c r="D86" s="33">
        <f t="shared" si="7"/>
        <v>5.2110796291705324</v>
      </c>
      <c r="E86" s="32">
        <v>523.39005415313704</v>
      </c>
      <c r="F86" s="34"/>
      <c r="G86" s="34"/>
      <c r="H86" s="35"/>
      <c r="S86" s="59">
        <f t="shared" si="8"/>
        <v>0</v>
      </c>
      <c r="T86" s="59">
        <f t="shared" si="9"/>
        <v>0</v>
      </c>
      <c r="U86" s="28" t="e">
        <f t="shared" si="5"/>
        <v>#N/A</v>
      </c>
      <c r="V86" s="28" t="e">
        <f t="shared" si="6"/>
        <v>#N/A</v>
      </c>
    </row>
    <row r="87" spans="2:22" x14ac:dyDescent="0.3">
      <c r="B87" s="31">
        <v>43549</v>
      </c>
      <c r="C87" s="32">
        <v>217.812810819596</v>
      </c>
      <c r="D87" s="33">
        <f t="shared" si="7"/>
        <v>5.3836360279591435</v>
      </c>
      <c r="E87" s="32">
        <v>538.93549210666697</v>
      </c>
      <c r="F87" s="34"/>
      <c r="G87" s="34"/>
      <c r="H87" s="35"/>
      <c r="S87" s="59">
        <f t="shared" si="8"/>
        <v>0</v>
      </c>
      <c r="T87" s="59">
        <f t="shared" si="9"/>
        <v>0</v>
      </c>
      <c r="U87" s="28" t="e">
        <f t="shared" si="5"/>
        <v>#N/A</v>
      </c>
      <c r="V87" s="28" t="e">
        <f t="shared" si="6"/>
        <v>#N/A</v>
      </c>
    </row>
    <row r="88" spans="2:22" x14ac:dyDescent="0.3">
      <c r="B88" s="31">
        <v>43550</v>
      </c>
      <c r="C88" s="32">
        <v>92.374256514012799</v>
      </c>
      <c r="D88" s="33">
        <f t="shared" si="7"/>
        <v>4.5258483306731918</v>
      </c>
      <c r="E88" s="32">
        <v>450.01222859877601</v>
      </c>
      <c r="F88" s="34"/>
      <c r="G88" s="34"/>
      <c r="H88" s="35"/>
      <c r="S88" s="59">
        <f t="shared" si="8"/>
        <v>0</v>
      </c>
      <c r="T88" s="59">
        <f t="shared" si="9"/>
        <v>0</v>
      </c>
      <c r="U88" s="28" t="e">
        <f t="shared" si="5"/>
        <v>#N/A</v>
      </c>
      <c r="V88" s="28" t="e">
        <f t="shared" si="6"/>
        <v>#N/A</v>
      </c>
    </row>
    <row r="89" spans="2:22" x14ac:dyDescent="0.3">
      <c r="B89" s="31">
        <v>43551</v>
      </c>
      <c r="C89" s="32">
        <v>75.986185790970893</v>
      </c>
      <c r="D89" s="33">
        <f t="shared" si="7"/>
        <v>4.3305515578566283</v>
      </c>
      <c r="E89" s="32">
        <v>426.31579171194602</v>
      </c>
      <c r="F89" s="34"/>
      <c r="G89" s="34"/>
      <c r="H89" s="35"/>
      <c r="S89" s="59">
        <f t="shared" si="8"/>
        <v>0</v>
      </c>
      <c r="T89" s="59">
        <f t="shared" si="9"/>
        <v>0</v>
      </c>
      <c r="U89" s="28" t="e">
        <f t="shared" si="5"/>
        <v>#N/A</v>
      </c>
      <c r="V89" s="28" t="e">
        <f t="shared" si="6"/>
        <v>#N/A</v>
      </c>
    </row>
    <row r="90" spans="2:22" x14ac:dyDescent="0.3">
      <c r="B90" s="31">
        <v>43552</v>
      </c>
      <c r="C90" s="32">
        <v>144.158420553431</v>
      </c>
      <c r="D90" s="33">
        <f t="shared" si="7"/>
        <v>4.9709128375946179</v>
      </c>
      <c r="E90" s="32">
        <v>486.75543029559901</v>
      </c>
      <c r="F90" s="34"/>
      <c r="G90" s="34"/>
      <c r="H90" s="35"/>
      <c r="S90" s="59">
        <f t="shared" si="8"/>
        <v>0</v>
      </c>
      <c r="T90" s="59">
        <f t="shared" si="9"/>
        <v>0</v>
      </c>
      <c r="U90" s="28" t="e">
        <f t="shared" si="5"/>
        <v>#N/A</v>
      </c>
      <c r="V90" s="28" t="e">
        <f t="shared" si="6"/>
        <v>#N/A</v>
      </c>
    </row>
    <row r="91" spans="2:22" x14ac:dyDescent="0.3">
      <c r="B91" s="31">
        <v>43553</v>
      </c>
      <c r="C91" s="32">
        <v>120.58687645942</v>
      </c>
      <c r="D91" s="33">
        <f t="shared" si="7"/>
        <v>4.7923704596274517</v>
      </c>
      <c r="E91" s="32">
        <v>480.26736692416199</v>
      </c>
      <c r="F91" s="34"/>
      <c r="G91" s="34"/>
      <c r="H91" s="35"/>
      <c r="S91" s="59">
        <f t="shared" si="8"/>
        <v>0</v>
      </c>
      <c r="T91" s="59">
        <f t="shared" si="9"/>
        <v>0</v>
      </c>
      <c r="U91" s="28" t="e">
        <f t="shared" si="5"/>
        <v>#N/A</v>
      </c>
      <c r="V91" s="28" t="e">
        <f t="shared" si="6"/>
        <v>#N/A</v>
      </c>
    </row>
    <row r="92" spans="2:22" x14ac:dyDescent="0.3">
      <c r="B92" s="31">
        <v>43554</v>
      </c>
      <c r="C92" s="32">
        <v>177.63143165968401</v>
      </c>
      <c r="D92" s="33">
        <f t="shared" si="7"/>
        <v>5.1797107949647341</v>
      </c>
      <c r="E92" s="32">
        <v>491.82000350625202</v>
      </c>
      <c r="F92" s="34"/>
      <c r="G92" s="34"/>
      <c r="H92" s="35"/>
      <c r="S92" s="59">
        <f t="shared" si="8"/>
        <v>0</v>
      </c>
      <c r="T92" s="59">
        <f t="shared" si="9"/>
        <v>0</v>
      </c>
      <c r="U92" s="28" t="e">
        <f t="shared" si="5"/>
        <v>#N/A</v>
      </c>
      <c r="V92" s="28" t="e">
        <f t="shared" si="6"/>
        <v>#N/A</v>
      </c>
    </row>
    <row r="93" spans="2:22" x14ac:dyDescent="0.3">
      <c r="B93" s="31">
        <v>43555</v>
      </c>
      <c r="C93" s="32">
        <v>168.21547898463899</v>
      </c>
      <c r="D93" s="33">
        <f t="shared" si="7"/>
        <v>5.1252457705616683</v>
      </c>
      <c r="E93" s="32">
        <v>504.45010634956401</v>
      </c>
      <c r="F93" s="34"/>
      <c r="G93" s="34"/>
      <c r="H93" s="35"/>
      <c r="S93" s="59">
        <f t="shared" si="8"/>
        <v>0</v>
      </c>
      <c r="T93" s="59">
        <f t="shared" si="9"/>
        <v>0</v>
      </c>
      <c r="U93" s="28" t="e">
        <f t="shared" si="5"/>
        <v>#N/A</v>
      </c>
      <c r="V93" s="28" t="e">
        <f t="shared" si="6"/>
        <v>#N/A</v>
      </c>
    </row>
    <row r="94" spans="2:22" x14ac:dyDescent="0.3">
      <c r="B94" s="31">
        <v>43556</v>
      </c>
      <c r="C94" s="32">
        <v>112.328349361196</v>
      </c>
      <c r="D94" s="33">
        <f t="shared" si="7"/>
        <v>4.7214262729954894</v>
      </c>
      <c r="E94" s="32">
        <v>447.85829258473296</v>
      </c>
      <c r="F94" s="34"/>
      <c r="G94" s="34"/>
      <c r="H94" s="35"/>
      <c r="S94" s="59">
        <f t="shared" si="8"/>
        <v>0</v>
      </c>
      <c r="T94" s="59">
        <f t="shared" si="9"/>
        <v>0</v>
      </c>
      <c r="U94" s="28" t="e">
        <f t="shared" si="5"/>
        <v>#N/A</v>
      </c>
      <c r="V94" s="28" t="e">
        <f t="shared" si="6"/>
        <v>#N/A</v>
      </c>
    </row>
    <row r="95" spans="2:22" x14ac:dyDescent="0.3">
      <c r="B95" s="31">
        <v>43557</v>
      </c>
      <c r="C95" s="32">
        <v>76.995151285082102</v>
      </c>
      <c r="D95" s="33">
        <f t="shared" si="7"/>
        <v>4.3437424495473609</v>
      </c>
      <c r="E95" s="32">
        <v>452.792722077142</v>
      </c>
      <c r="F95" s="34"/>
      <c r="G95" s="34"/>
      <c r="H95" s="35"/>
      <c r="S95" s="59">
        <f t="shared" si="8"/>
        <v>0</v>
      </c>
      <c r="T95" s="59">
        <f t="shared" si="9"/>
        <v>0</v>
      </c>
      <c r="U95" s="28" t="e">
        <f t="shared" si="5"/>
        <v>#N/A</v>
      </c>
      <c r="V95" s="28" t="e">
        <f t="shared" si="6"/>
        <v>#N/A</v>
      </c>
    </row>
    <row r="96" spans="2:22" x14ac:dyDescent="0.3">
      <c r="B96" s="31">
        <v>43558</v>
      </c>
      <c r="C96" s="32">
        <v>156.81553020141999</v>
      </c>
      <c r="D96" s="33">
        <f t="shared" si="7"/>
        <v>5.0550701476636233</v>
      </c>
      <c r="E96" s="32">
        <v>477.22521840452396</v>
      </c>
      <c r="F96" s="34"/>
      <c r="G96" s="34"/>
      <c r="H96" s="35"/>
      <c r="S96" s="59">
        <f t="shared" si="8"/>
        <v>0</v>
      </c>
      <c r="T96" s="59">
        <f t="shared" si="9"/>
        <v>0</v>
      </c>
      <c r="U96" s="28" t="e">
        <f t="shared" si="5"/>
        <v>#N/A</v>
      </c>
      <c r="V96" s="28" t="e">
        <f t="shared" si="6"/>
        <v>#N/A</v>
      </c>
    </row>
    <row r="97" spans="2:22" x14ac:dyDescent="0.3">
      <c r="B97" s="31">
        <v>43559</v>
      </c>
      <c r="C97" s="32">
        <v>27.967567024752501</v>
      </c>
      <c r="D97" s="33">
        <f t="shared" si="7"/>
        <v>3.3310455182589158</v>
      </c>
      <c r="E97" s="32">
        <v>349.19482692697602</v>
      </c>
      <c r="F97" s="34"/>
      <c r="G97" s="34"/>
      <c r="H97" s="35"/>
      <c r="S97" s="59">
        <f t="shared" si="8"/>
        <v>0</v>
      </c>
      <c r="T97" s="59">
        <f t="shared" si="9"/>
        <v>0</v>
      </c>
      <c r="U97" s="28" t="e">
        <f t="shared" si="5"/>
        <v>#N/A</v>
      </c>
      <c r="V97" s="28" t="e">
        <f t="shared" si="6"/>
        <v>#N/A</v>
      </c>
    </row>
    <row r="98" spans="2:22" x14ac:dyDescent="0.3">
      <c r="B98" s="31">
        <v>43560</v>
      </c>
      <c r="C98" s="32">
        <v>95.668371375650196</v>
      </c>
      <c r="D98" s="33">
        <f t="shared" si="7"/>
        <v>4.560887746190418</v>
      </c>
      <c r="E98" s="32">
        <v>437.11725431277301</v>
      </c>
      <c r="F98" s="34"/>
      <c r="G98" s="34"/>
      <c r="H98" s="35"/>
      <c r="S98" s="59">
        <f t="shared" si="8"/>
        <v>0</v>
      </c>
      <c r="T98" s="59">
        <f t="shared" si="9"/>
        <v>0</v>
      </c>
      <c r="U98" s="28" t="e">
        <f t="shared" si="5"/>
        <v>#N/A</v>
      </c>
      <c r="V98" s="28" t="e">
        <f t="shared" si="6"/>
        <v>#N/A</v>
      </c>
    </row>
    <row r="99" spans="2:22" x14ac:dyDescent="0.3">
      <c r="B99" s="31">
        <v>43561</v>
      </c>
      <c r="C99" s="32">
        <v>84.342637686058893</v>
      </c>
      <c r="D99" s="33">
        <f t="shared" si="7"/>
        <v>4.4348875222668802</v>
      </c>
      <c r="E99" s="32">
        <v>449.67548963527503</v>
      </c>
      <c r="F99" s="34"/>
      <c r="G99" s="34"/>
      <c r="H99" s="35"/>
      <c r="S99" s="59">
        <f t="shared" si="8"/>
        <v>0</v>
      </c>
      <c r="T99" s="59">
        <f t="shared" si="9"/>
        <v>0</v>
      </c>
      <c r="U99" s="28" t="e">
        <f t="shared" si="5"/>
        <v>#N/A</v>
      </c>
      <c r="V99" s="28" t="e">
        <f t="shared" si="6"/>
        <v>#N/A</v>
      </c>
    </row>
    <row r="100" spans="2:22" x14ac:dyDescent="0.3">
      <c r="B100" s="31">
        <v>43562</v>
      </c>
      <c r="C100" s="32">
        <v>90.1581460889429</v>
      </c>
      <c r="D100" s="33">
        <f t="shared" si="7"/>
        <v>4.5015653070638431</v>
      </c>
      <c r="E100" s="32">
        <v>440.05421276336602</v>
      </c>
      <c r="F100" s="34"/>
      <c r="G100" s="34"/>
      <c r="H100" s="35"/>
      <c r="S100" s="59">
        <f t="shared" si="8"/>
        <v>0</v>
      </c>
      <c r="T100" s="59">
        <f t="shared" si="9"/>
        <v>0</v>
      </c>
      <c r="U100" s="28" t="e">
        <f t="shared" si="5"/>
        <v>#N/A</v>
      </c>
      <c r="V100" s="28" t="e">
        <f t="shared" si="6"/>
        <v>#N/A</v>
      </c>
    </row>
    <row r="101" spans="2:22" x14ac:dyDescent="0.3">
      <c r="B101" s="31">
        <v>43563</v>
      </c>
      <c r="C101" s="32">
        <v>210.64676947891701</v>
      </c>
      <c r="D101" s="33">
        <f t="shared" si="7"/>
        <v>5.3501826523421636</v>
      </c>
      <c r="E101" s="32">
        <v>542.49149666120104</v>
      </c>
      <c r="F101" s="34"/>
      <c r="G101" s="34"/>
      <c r="H101" s="35"/>
      <c r="S101" s="59">
        <f t="shared" si="8"/>
        <v>0</v>
      </c>
      <c r="T101" s="59">
        <f t="shared" si="9"/>
        <v>0</v>
      </c>
      <c r="U101" s="28" t="e">
        <f t="shared" si="5"/>
        <v>#N/A</v>
      </c>
      <c r="V101" s="28" t="e">
        <f t="shared" si="6"/>
        <v>#N/A</v>
      </c>
    </row>
    <row r="102" spans="2:22" x14ac:dyDescent="0.3">
      <c r="B102" s="31">
        <v>43564</v>
      </c>
      <c r="C102" s="32">
        <v>216.66904243640599</v>
      </c>
      <c r="D102" s="33">
        <f t="shared" si="7"/>
        <v>5.3783710392525617</v>
      </c>
      <c r="E102" s="32">
        <v>564.64232473453001</v>
      </c>
      <c r="F102" s="34"/>
      <c r="G102" s="34"/>
      <c r="H102" s="35"/>
      <c r="S102" s="59">
        <f t="shared" si="8"/>
        <v>0</v>
      </c>
      <c r="T102" s="59">
        <f t="shared" si="9"/>
        <v>0</v>
      </c>
      <c r="U102" s="28" t="e">
        <f t="shared" si="5"/>
        <v>#N/A</v>
      </c>
      <c r="V102" s="28" t="e">
        <f t="shared" si="6"/>
        <v>#N/A</v>
      </c>
    </row>
    <row r="103" spans="2:22" x14ac:dyDescent="0.3">
      <c r="B103" s="31">
        <v>43565</v>
      </c>
      <c r="C103" s="32">
        <v>122.85039381124101</v>
      </c>
      <c r="D103" s="33">
        <f t="shared" si="7"/>
        <v>4.8109673045887575</v>
      </c>
      <c r="E103" s="32">
        <v>459.20910741200299</v>
      </c>
      <c r="F103" s="34"/>
      <c r="G103" s="34"/>
      <c r="H103" s="35"/>
      <c r="S103" s="59">
        <f t="shared" si="8"/>
        <v>0</v>
      </c>
      <c r="T103" s="59">
        <f t="shared" si="9"/>
        <v>0</v>
      </c>
      <c r="U103" s="28" t="e">
        <f t="shared" si="5"/>
        <v>#N/A</v>
      </c>
      <c r="V103" s="28" t="e">
        <f t="shared" si="6"/>
        <v>#N/A</v>
      </c>
    </row>
    <row r="104" spans="2:22" x14ac:dyDescent="0.3">
      <c r="B104" s="31">
        <v>43566</v>
      </c>
      <c r="C104" s="32">
        <v>88.8174143433571</v>
      </c>
      <c r="D104" s="33">
        <f t="shared" si="7"/>
        <v>4.4865827382418058</v>
      </c>
      <c r="E104" s="32">
        <v>459.89527501806901</v>
      </c>
      <c r="F104" s="34"/>
      <c r="G104" s="34"/>
      <c r="H104" s="35"/>
      <c r="S104" s="59">
        <f t="shared" si="8"/>
        <v>0</v>
      </c>
      <c r="T104" s="59">
        <f t="shared" si="9"/>
        <v>0</v>
      </c>
      <c r="U104" s="28" t="e">
        <f t="shared" si="5"/>
        <v>#N/A</v>
      </c>
      <c r="V104" s="28" t="e">
        <f t="shared" si="6"/>
        <v>#N/A</v>
      </c>
    </row>
    <row r="105" spans="2:22" x14ac:dyDescent="0.3">
      <c r="B105" s="31">
        <v>43567</v>
      </c>
      <c r="C105" s="32">
        <v>93.759458027780099</v>
      </c>
      <c r="D105" s="33">
        <f t="shared" si="7"/>
        <v>4.5407325453915615</v>
      </c>
      <c r="E105" s="32">
        <v>437.30093098832202</v>
      </c>
      <c r="F105" s="34"/>
      <c r="G105" s="34"/>
      <c r="H105" s="35"/>
      <c r="S105" s="59">
        <f t="shared" si="8"/>
        <v>0</v>
      </c>
      <c r="T105" s="59">
        <f t="shared" si="9"/>
        <v>0</v>
      </c>
      <c r="U105" s="28" t="e">
        <f t="shared" si="5"/>
        <v>#N/A</v>
      </c>
      <c r="V105" s="28" t="e">
        <f t="shared" si="6"/>
        <v>#N/A</v>
      </c>
    </row>
    <row r="106" spans="2:22" x14ac:dyDescent="0.3">
      <c r="B106" s="31">
        <v>43568</v>
      </c>
      <c r="C106" s="32">
        <v>155.900085046887</v>
      </c>
      <c r="D106" s="33">
        <f t="shared" si="7"/>
        <v>5.0492153215856286</v>
      </c>
      <c r="E106" s="32">
        <v>493.62256656361404</v>
      </c>
      <c r="F106" s="34"/>
      <c r="G106" s="34"/>
      <c r="H106" s="35"/>
      <c r="S106" s="59">
        <f t="shared" si="8"/>
        <v>0</v>
      </c>
      <c r="T106" s="59">
        <f t="shared" si="9"/>
        <v>0</v>
      </c>
      <c r="U106" s="28" t="e">
        <f t="shared" si="5"/>
        <v>#N/A</v>
      </c>
      <c r="V106" s="28" t="e">
        <f t="shared" si="6"/>
        <v>#N/A</v>
      </c>
    </row>
    <row r="107" spans="2:22" x14ac:dyDescent="0.3">
      <c r="B107" s="31">
        <v>43569</v>
      </c>
      <c r="C107" s="32">
        <v>209.71700971014801</v>
      </c>
      <c r="D107" s="33">
        <f t="shared" si="7"/>
        <v>5.3457590491158777</v>
      </c>
      <c r="E107" s="32">
        <v>533.48131162605102</v>
      </c>
      <c r="F107" s="34"/>
      <c r="G107" s="34"/>
      <c r="H107" s="35"/>
      <c r="S107" s="59">
        <f t="shared" si="8"/>
        <v>0</v>
      </c>
      <c r="T107" s="59">
        <f t="shared" si="9"/>
        <v>0</v>
      </c>
      <c r="U107" s="28" t="e">
        <f t="shared" si="5"/>
        <v>#N/A</v>
      </c>
      <c r="V107" s="28" t="e">
        <f t="shared" si="6"/>
        <v>#N/A</v>
      </c>
    </row>
    <row r="108" spans="2:22" x14ac:dyDescent="0.3">
      <c r="B108" s="31">
        <v>43570</v>
      </c>
      <c r="C108" s="32">
        <v>178.88947532512199</v>
      </c>
      <c r="D108" s="33">
        <f t="shared" si="7"/>
        <v>5.1867681588518835</v>
      </c>
      <c r="E108" s="32">
        <v>502.76213276534503</v>
      </c>
      <c r="F108" s="34"/>
      <c r="G108" s="34"/>
      <c r="H108" s="35"/>
      <c r="S108" s="59">
        <f t="shared" si="8"/>
        <v>0</v>
      </c>
      <c r="T108" s="59">
        <f t="shared" si="9"/>
        <v>0</v>
      </c>
      <c r="U108" s="28" t="e">
        <f t="shared" si="5"/>
        <v>#N/A</v>
      </c>
      <c r="V108" s="28" t="e">
        <f t="shared" si="6"/>
        <v>#N/A</v>
      </c>
    </row>
    <row r="109" spans="2:22" x14ac:dyDescent="0.3">
      <c r="B109" s="31">
        <v>43571</v>
      </c>
      <c r="C109" s="32">
        <v>32.659889319911599</v>
      </c>
      <c r="D109" s="33">
        <f t="shared" si="7"/>
        <v>3.4861476986790016</v>
      </c>
      <c r="E109" s="32">
        <v>333.57868318451597</v>
      </c>
      <c r="F109" s="34"/>
      <c r="G109" s="34"/>
      <c r="H109" s="35"/>
      <c r="S109" s="59">
        <f t="shared" si="8"/>
        <v>0</v>
      </c>
      <c r="T109" s="59">
        <f t="shared" si="9"/>
        <v>0</v>
      </c>
      <c r="U109" s="28" t="e">
        <f t="shared" si="5"/>
        <v>#N/A</v>
      </c>
      <c r="V109" s="28" t="e">
        <f t="shared" si="6"/>
        <v>#N/A</v>
      </c>
    </row>
    <row r="110" spans="2:22" x14ac:dyDescent="0.3">
      <c r="B110" s="31">
        <v>43572</v>
      </c>
      <c r="C110" s="32">
        <v>117.332058753818</v>
      </c>
      <c r="D110" s="33">
        <f t="shared" si="7"/>
        <v>4.7650080239773889</v>
      </c>
      <c r="E110" s="32">
        <v>457.817335631893</v>
      </c>
      <c r="F110" s="34"/>
      <c r="G110" s="34"/>
      <c r="H110" s="35"/>
      <c r="S110" s="59">
        <f t="shared" si="8"/>
        <v>0</v>
      </c>
      <c r="T110" s="59">
        <f t="shared" si="9"/>
        <v>0</v>
      </c>
      <c r="U110" s="28" t="e">
        <f t="shared" si="5"/>
        <v>#N/A</v>
      </c>
      <c r="V110" s="28" t="e">
        <f t="shared" si="6"/>
        <v>#N/A</v>
      </c>
    </row>
    <row r="111" spans="2:22" x14ac:dyDescent="0.3">
      <c r="B111" s="31">
        <v>43573</v>
      </c>
      <c r="C111" s="32">
        <v>35.067240456119201</v>
      </c>
      <c r="D111" s="33">
        <f t="shared" si="7"/>
        <v>3.5572673743187178</v>
      </c>
      <c r="E111" s="32">
        <v>351.44044545699103</v>
      </c>
      <c r="F111" s="34"/>
      <c r="G111" s="34"/>
      <c r="H111" s="35"/>
      <c r="S111" s="59">
        <f t="shared" si="8"/>
        <v>0</v>
      </c>
      <c r="T111" s="59">
        <f t="shared" si="9"/>
        <v>0</v>
      </c>
      <c r="U111" s="28" t="e">
        <f t="shared" si="5"/>
        <v>#N/A</v>
      </c>
      <c r="V111" s="28" t="e">
        <f t="shared" si="6"/>
        <v>#N/A</v>
      </c>
    </row>
    <row r="112" spans="2:22" x14ac:dyDescent="0.3">
      <c r="B112" s="31">
        <v>43574</v>
      </c>
      <c r="C112" s="32">
        <v>33.910332648083603</v>
      </c>
      <c r="D112" s="33">
        <f t="shared" si="7"/>
        <v>3.52371976582354</v>
      </c>
      <c r="E112" s="32">
        <v>331.43771146203397</v>
      </c>
      <c r="F112" s="34"/>
      <c r="G112" s="34"/>
      <c r="H112" s="35"/>
      <c r="S112" s="59">
        <f t="shared" si="8"/>
        <v>0</v>
      </c>
      <c r="T112" s="59">
        <f t="shared" si="9"/>
        <v>0</v>
      </c>
      <c r="U112" s="28" t="e">
        <f t="shared" si="5"/>
        <v>#N/A</v>
      </c>
      <c r="V112" s="28" t="e">
        <f t="shared" si="6"/>
        <v>#N/A</v>
      </c>
    </row>
    <row r="113" spans="2:22" x14ac:dyDescent="0.3">
      <c r="B113" s="31">
        <v>43575</v>
      </c>
      <c r="C113" s="32">
        <v>98.308847593143597</v>
      </c>
      <c r="D113" s="33">
        <f t="shared" si="7"/>
        <v>4.5881140291368352</v>
      </c>
      <c r="E113" s="32">
        <v>492.40086455903105</v>
      </c>
      <c r="F113" s="34"/>
      <c r="G113" s="34"/>
      <c r="H113" s="35"/>
      <c r="S113" s="59">
        <f t="shared" si="8"/>
        <v>0</v>
      </c>
      <c r="T113" s="59">
        <f t="shared" si="9"/>
        <v>0</v>
      </c>
      <c r="U113" s="28" t="e">
        <f t="shared" si="5"/>
        <v>#N/A</v>
      </c>
      <c r="V113" s="28" t="e">
        <f t="shared" si="6"/>
        <v>#N/A</v>
      </c>
    </row>
    <row r="114" spans="2:22" x14ac:dyDescent="0.3">
      <c r="B114" s="31">
        <v>43576</v>
      </c>
      <c r="C114" s="32">
        <v>29.893357614055301</v>
      </c>
      <c r="D114" s="33">
        <f t="shared" si="7"/>
        <v>3.3976363023408473</v>
      </c>
      <c r="E114" s="32">
        <v>334.36253974456798</v>
      </c>
      <c r="F114" s="34"/>
      <c r="G114" s="34"/>
      <c r="H114" s="35"/>
      <c r="S114" s="59">
        <f t="shared" si="8"/>
        <v>0</v>
      </c>
      <c r="T114" s="59">
        <f t="shared" si="9"/>
        <v>0</v>
      </c>
      <c r="U114" s="28" t="e">
        <f t="shared" si="5"/>
        <v>#N/A</v>
      </c>
      <c r="V114" s="28" t="e">
        <f t="shared" si="6"/>
        <v>#N/A</v>
      </c>
    </row>
    <row r="115" spans="2:22" x14ac:dyDescent="0.3">
      <c r="B115" s="31">
        <v>43577</v>
      </c>
      <c r="C115" s="32">
        <v>176.07415954582399</v>
      </c>
      <c r="D115" s="33">
        <f t="shared" si="7"/>
        <v>5.1709052673463294</v>
      </c>
      <c r="E115" s="32">
        <v>540.63953103632002</v>
      </c>
      <c r="F115" s="34"/>
      <c r="G115" s="34"/>
      <c r="H115" s="35"/>
      <c r="S115" s="59">
        <f t="shared" si="8"/>
        <v>0</v>
      </c>
      <c r="T115" s="59">
        <f t="shared" si="9"/>
        <v>0</v>
      </c>
      <c r="U115" s="28" t="e">
        <f t="shared" si="5"/>
        <v>#N/A</v>
      </c>
      <c r="V115" s="28" t="e">
        <f t="shared" si="6"/>
        <v>#N/A</v>
      </c>
    </row>
    <row r="116" spans="2:22" x14ac:dyDescent="0.3">
      <c r="B116" s="31">
        <v>43578</v>
      </c>
      <c r="C116" s="32">
        <v>54.264322835952001</v>
      </c>
      <c r="D116" s="33">
        <f t="shared" si="7"/>
        <v>3.9938669729838874</v>
      </c>
      <c r="E116" s="32">
        <v>397.07964452756698</v>
      </c>
      <c r="F116" s="34"/>
      <c r="G116" s="34"/>
      <c r="H116" s="35"/>
      <c r="S116" s="59">
        <f t="shared" si="8"/>
        <v>0</v>
      </c>
      <c r="T116" s="59">
        <f t="shared" si="9"/>
        <v>0</v>
      </c>
      <c r="U116" s="28" t="e">
        <f t="shared" si="5"/>
        <v>#N/A</v>
      </c>
      <c r="V116" s="28" t="e">
        <f t="shared" si="6"/>
        <v>#N/A</v>
      </c>
    </row>
    <row r="117" spans="2:22" x14ac:dyDescent="0.3">
      <c r="B117" s="31">
        <v>43579</v>
      </c>
      <c r="C117" s="32">
        <v>104.887814195827</v>
      </c>
      <c r="D117" s="33">
        <f t="shared" si="7"/>
        <v>4.6528913427424294</v>
      </c>
      <c r="E117" s="32">
        <v>471.69642603288395</v>
      </c>
      <c r="F117" s="34"/>
      <c r="G117" s="34"/>
      <c r="H117" s="35"/>
      <c r="S117" s="59">
        <f t="shared" si="8"/>
        <v>0</v>
      </c>
      <c r="T117" s="59">
        <f t="shared" si="9"/>
        <v>0</v>
      </c>
      <c r="U117" s="28" t="e">
        <f t="shared" si="5"/>
        <v>#N/A</v>
      </c>
      <c r="V117" s="28" t="e">
        <f t="shared" si="6"/>
        <v>#N/A</v>
      </c>
    </row>
    <row r="118" spans="2:22" x14ac:dyDescent="0.3">
      <c r="B118" s="31">
        <v>43580</v>
      </c>
      <c r="C118" s="32">
        <v>208.91345090232801</v>
      </c>
      <c r="D118" s="33">
        <f t="shared" si="7"/>
        <v>5.3419200556821957</v>
      </c>
      <c r="E118" s="32">
        <v>526.87011419903399</v>
      </c>
      <c r="F118" s="34"/>
      <c r="G118" s="34"/>
      <c r="H118" s="35"/>
      <c r="S118" s="59">
        <f t="shared" si="8"/>
        <v>0</v>
      </c>
      <c r="T118" s="59">
        <f t="shared" si="9"/>
        <v>0</v>
      </c>
      <c r="U118" s="28" t="e">
        <f t="shared" si="5"/>
        <v>#N/A</v>
      </c>
      <c r="V118" s="28" t="e">
        <f t="shared" si="6"/>
        <v>#N/A</v>
      </c>
    </row>
    <row r="119" spans="2:22" x14ac:dyDescent="0.3">
      <c r="B119" s="31">
        <v>43581</v>
      </c>
      <c r="C119" s="32">
        <v>54.762949449941502</v>
      </c>
      <c r="D119" s="33">
        <f t="shared" si="7"/>
        <v>4.0030138603638861</v>
      </c>
      <c r="E119" s="32">
        <v>406.08775084171594</v>
      </c>
      <c r="F119" s="34"/>
      <c r="G119" s="34"/>
      <c r="H119" s="35"/>
      <c r="S119" s="59">
        <f t="shared" si="8"/>
        <v>0</v>
      </c>
      <c r="T119" s="59">
        <f t="shared" si="9"/>
        <v>0</v>
      </c>
      <c r="U119" s="28" t="e">
        <f t="shared" si="5"/>
        <v>#N/A</v>
      </c>
      <c r="V119" s="28" t="e">
        <f t="shared" si="6"/>
        <v>#N/A</v>
      </c>
    </row>
    <row r="120" spans="2:22" x14ac:dyDescent="0.3">
      <c r="B120" s="31">
        <v>43582</v>
      </c>
      <c r="C120" s="32">
        <v>213.90650019049599</v>
      </c>
      <c r="D120" s="33">
        <f t="shared" si="7"/>
        <v>5.3655390045490012</v>
      </c>
      <c r="E120" s="32">
        <v>541.51499554356701</v>
      </c>
      <c r="F120" s="34"/>
      <c r="G120" s="34"/>
      <c r="H120" s="35"/>
      <c r="S120" s="59">
        <f t="shared" si="8"/>
        <v>0</v>
      </c>
      <c r="T120" s="59">
        <f t="shared" si="9"/>
        <v>0</v>
      </c>
      <c r="U120" s="28" t="e">
        <f t="shared" si="5"/>
        <v>#N/A</v>
      </c>
      <c r="V120" s="28" t="e">
        <f t="shared" si="6"/>
        <v>#N/A</v>
      </c>
    </row>
    <row r="121" spans="2:22" x14ac:dyDescent="0.3">
      <c r="B121" s="31">
        <v>43583</v>
      </c>
      <c r="C121" s="32">
        <v>106.28971911966801</v>
      </c>
      <c r="D121" s="33">
        <f t="shared" si="7"/>
        <v>4.6661685649572586</v>
      </c>
      <c r="E121" s="32">
        <v>498.77481072399399</v>
      </c>
      <c r="F121" s="34"/>
      <c r="G121" s="34"/>
      <c r="H121" s="35"/>
      <c r="S121" s="59">
        <f t="shared" si="8"/>
        <v>0</v>
      </c>
      <c r="T121" s="59">
        <f t="shared" si="9"/>
        <v>0</v>
      </c>
      <c r="U121" s="28" t="e">
        <f t="shared" si="5"/>
        <v>#N/A</v>
      </c>
      <c r="V121" s="28" t="e">
        <f t="shared" si="6"/>
        <v>#N/A</v>
      </c>
    </row>
    <row r="122" spans="2:22" x14ac:dyDescent="0.3">
      <c r="B122" s="31">
        <v>43584</v>
      </c>
      <c r="C122" s="32">
        <v>150.16822990030099</v>
      </c>
      <c r="D122" s="33">
        <f t="shared" si="7"/>
        <v>5.0117561983170047</v>
      </c>
      <c r="E122" s="32">
        <v>484.43525492900301</v>
      </c>
      <c r="F122" s="34"/>
      <c r="G122" s="34"/>
      <c r="H122" s="35"/>
      <c r="S122" s="59">
        <f t="shared" si="8"/>
        <v>0</v>
      </c>
      <c r="T122" s="59">
        <f t="shared" si="9"/>
        <v>0</v>
      </c>
      <c r="U122" s="28" t="e">
        <f t="shared" si="5"/>
        <v>#N/A</v>
      </c>
      <c r="V122" s="28" t="e">
        <f t="shared" si="6"/>
        <v>#N/A</v>
      </c>
    </row>
    <row r="123" spans="2:22" x14ac:dyDescent="0.3">
      <c r="B123" s="31">
        <v>43585</v>
      </c>
      <c r="C123" s="32">
        <v>121.46839749068</v>
      </c>
      <c r="D123" s="33">
        <f t="shared" si="7"/>
        <v>4.799654125990596</v>
      </c>
      <c r="E123" s="32">
        <v>475.83187281022003</v>
      </c>
      <c r="F123" s="34"/>
      <c r="G123" s="34"/>
      <c r="H123" s="35"/>
      <c r="S123" s="59">
        <f t="shared" si="8"/>
        <v>0</v>
      </c>
      <c r="T123" s="59">
        <f t="shared" si="9"/>
        <v>0</v>
      </c>
      <c r="U123" s="28" t="e">
        <f t="shared" si="5"/>
        <v>#N/A</v>
      </c>
      <c r="V123" s="28" t="e">
        <f t="shared" si="6"/>
        <v>#N/A</v>
      </c>
    </row>
    <row r="124" spans="2:22" x14ac:dyDescent="0.3">
      <c r="B124" s="31">
        <v>43586</v>
      </c>
      <c r="C124" s="32">
        <v>23.437017044052499</v>
      </c>
      <c r="D124" s="33">
        <f t="shared" si="7"/>
        <v>3.1543166973978938</v>
      </c>
      <c r="E124" s="32">
        <v>313.86575320465801</v>
      </c>
      <c r="F124" s="34"/>
      <c r="G124" s="34"/>
      <c r="H124" s="35"/>
      <c r="S124" s="59">
        <f t="shared" si="8"/>
        <v>0</v>
      </c>
      <c r="T124" s="59">
        <f t="shared" si="9"/>
        <v>0</v>
      </c>
      <c r="U124" s="28" t="e">
        <f t="shared" si="5"/>
        <v>#N/A</v>
      </c>
      <c r="V124" s="28" t="e">
        <f t="shared" si="6"/>
        <v>#N/A</v>
      </c>
    </row>
    <row r="125" spans="2:22" x14ac:dyDescent="0.3">
      <c r="B125" s="31">
        <v>43587</v>
      </c>
      <c r="C125" s="32">
        <v>26.2248500995338</v>
      </c>
      <c r="D125" s="33">
        <f t="shared" si="7"/>
        <v>3.2667074383283241</v>
      </c>
      <c r="E125" s="32">
        <v>347.389385419821</v>
      </c>
      <c r="F125" s="34"/>
      <c r="G125" s="34"/>
      <c r="H125" s="35"/>
      <c r="S125" s="59">
        <f t="shared" si="8"/>
        <v>0</v>
      </c>
      <c r="T125" s="59">
        <f t="shared" si="9"/>
        <v>0</v>
      </c>
      <c r="U125" s="28" t="e">
        <f t="shared" si="5"/>
        <v>#N/A</v>
      </c>
      <c r="V125" s="28" t="e">
        <f t="shared" si="6"/>
        <v>#N/A</v>
      </c>
    </row>
    <row r="126" spans="2:22" x14ac:dyDescent="0.3">
      <c r="B126" s="31">
        <v>43588</v>
      </c>
      <c r="C126" s="32">
        <v>122.024221327156</v>
      </c>
      <c r="D126" s="33">
        <f t="shared" si="7"/>
        <v>4.8042195604961906</v>
      </c>
      <c r="E126" s="32">
        <v>448.264021804099</v>
      </c>
      <c r="F126" s="34"/>
      <c r="G126" s="34"/>
      <c r="H126" s="35"/>
      <c r="S126" s="59">
        <f t="shared" si="8"/>
        <v>0</v>
      </c>
      <c r="T126" s="59">
        <f t="shared" si="9"/>
        <v>0</v>
      </c>
      <c r="U126" s="28" t="e">
        <f t="shared" si="5"/>
        <v>#N/A</v>
      </c>
      <c r="V126" s="28" t="e">
        <f t="shared" si="6"/>
        <v>#N/A</v>
      </c>
    </row>
    <row r="127" spans="2:22" x14ac:dyDescent="0.3">
      <c r="B127" s="31">
        <v>43589</v>
      </c>
      <c r="C127" s="32">
        <v>23.551869746297601</v>
      </c>
      <c r="D127" s="33">
        <f t="shared" si="7"/>
        <v>3.1592052120580747</v>
      </c>
      <c r="E127" s="32">
        <v>336.81022040565603</v>
      </c>
      <c r="F127" s="34"/>
      <c r="G127" s="34"/>
      <c r="H127" s="35"/>
      <c r="S127" s="59">
        <f t="shared" si="8"/>
        <v>0</v>
      </c>
      <c r="T127" s="59">
        <f t="shared" si="9"/>
        <v>0</v>
      </c>
      <c r="U127" s="28" t="e">
        <f t="shared" si="5"/>
        <v>#N/A</v>
      </c>
      <c r="V127" s="28" t="e">
        <f t="shared" si="6"/>
        <v>#N/A</v>
      </c>
    </row>
    <row r="128" spans="2:22" x14ac:dyDescent="0.3">
      <c r="B128" s="31">
        <v>43590</v>
      </c>
      <c r="C128" s="32">
        <v>213.17252542823601</v>
      </c>
      <c r="D128" s="33">
        <f t="shared" si="7"/>
        <v>5.3621018163901555</v>
      </c>
      <c r="E128" s="32">
        <v>535.43005571423498</v>
      </c>
      <c r="F128" s="34"/>
      <c r="G128" s="34"/>
      <c r="H128" s="35"/>
      <c r="S128" s="59">
        <f t="shared" si="8"/>
        <v>0</v>
      </c>
      <c r="T128" s="59">
        <f t="shared" si="9"/>
        <v>0</v>
      </c>
      <c r="U128" s="28" t="e">
        <f t="shared" si="5"/>
        <v>#N/A</v>
      </c>
      <c r="V128" s="28" t="e">
        <f t="shared" si="6"/>
        <v>#N/A</v>
      </c>
    </row>
    <row r="129" spans="2:22" x14ac:dyDescent="0.3">
      <c r="B129" s="31">
        <v>43591</v>
      </c>
      <c r="C129" s="32">
        <v>122.237146301195</v>
      </c>
      <c r="D129" s="33">
        <f t="shared" si="7"/>
        <v>4.8059629800965862</v>
      </c>
      <c r="E129" s="32">
        <v>482.86777178985102</v>
      </c>
      <c r="F129" s="34"/>
      <c r="G129" s="34"/>
      <c r="H129" s="35"/>
      <c r="S129" s="59">
        <f t="shared" si="8"/>
        <v>0</v>
      </c>
      <c r="T129" s="59">
        <f t="shared" si="9"/>
        <v>0</v>
      </c>
      <c r="U129" s="28" t="e">
        <f t="shared" si="5"/>
        <v>#N/A</v>
      </c>
      <c r="V129" s="28" t="e">
        <f t="shared" si="6"/>
        <v>#N/A</v>
      </c>
    </row>
    <row r="130" spans="2:22" x14ac:dyDescent="0.3">
      <c r="B130" s="31">
        <v>43592</v>
      </c>
      <c r="C130" s="32">
        <v>196.35234696790599</v>
      </c>
      <c r="D130" s="33">
        <f t="shared" si="7"/>
        <v>5.2799107339340239</v>
      </c>
      <c r="E130" s="32">
        <v>528.39020415225298</v>
      </c>
      <c r="F130" s="34"/>
      <c r="G130" s="34"/>
      <c r="H130" s="35"/>
      <c r="S130" s="59">
        <f t="shared" si="8"/>
        <v>0</v>
      </c>
      <c r="T130" s="59">
        <f t="shared" si="9"/>
        <v>0</v>
      </c>
      <c r="U130" s="28" t="e">
        <f t="shared" si="5"/>
        <v>#N/A</v>
      </c>
      <c r="V130" s="28" t="e">
        <f t="shared" si="6"/>
        <v>#N/A</v>
      </c>
    </row>
    <row r="131" spans="2:22" x14ac:dyDescent="0.3">
      <c r="B131" s="31">
        <v>43593</v>
      </c>
      <c r="C131" s="32">
        <v>178.72110798955001</v>
      </c>
      <c r="D131" s="33">
        <f t="shared" si="7"/>
        <v>5.1858265348851003</v>
      </c>
      <c r="E131" s="32">
        <v>493.04443498685299</v>
      </c>
      <c r="F131" s="34"/>
      <c r="G131" s="34"/>
      <c r="H131" s="35"/>
      <c r="S131" s="59">
        <f t="shared" si="8"/>
        <v>0</v>
      </c>
      <c r="T131" s="59">
        <f t="shared" si="9"/>
        <v>0</v>
      </c>
      <c r="U131" s="28" t="e">
        <f t="shared" si="5"/>
        <v>#N/A</v>
      </c>
      <c r="V131" s="28" t="e">
        <f t="shared" si="6"/>
        <v>#N/A</v>
      </c>
    </row>
    <row r="132" spans="2:22" x14ac:dyDescent="0.3">
      <c r="B132" s="31">
        <v>43594</v>
      </c>
      <c r="C132" s="32">
        <v>166.51475925929799</v>
      </c>
      <c r="D132" s="33">
        <f t="shared" si="7"/>
        <v>5.1150839496918215</v>
      </c>
      <c r="E132" s="32">
        <v>482.99970793749196</v>
      </c>
      <c r="F132" s="34"/>
      <c r="G132" s="34"/>
      <c r="H132" s="35"/>
      <c r="S132" s="59">
        <f t="shared" si="8"/>
        <v>0</v>
      </c>
      <c r="T132" s="59">
        <f t="shared" si="9"/>
        <v>0</v>
      </c>
      <c r="U132" s="28" t="e">
        <f t="shared" ref="U132:U195" si="10">IF($X$3=TRUE,S132,NA())</f>
        <v>#N/A</v>
      </c>
      <c r="V132" s="28" t="e">
        <f t="shared" ref="V132:V195" si="11">IF($X$4=TRUE,T132,NA())</f>
        <v>#N/A</v>
      </c>
    </row>
    <row r="133" spans="2:22" x14ac:dyDescent="0.3">
      <c r="B133" s="31">
        <v>43595</v>
      </c>
      <c r="C133" s="32">
        <v>151.09469381161</v>
      </c>
      <c r="D133" s="33">
        <f t="shared" ref="D133:D196" si="12">LN($C133)</f>
        <v>5.0179067515979456</v>
      </c>
      <c r="E133" s="32">
        <v>486.06987079562901</v>
      </c>
      <c r="F133" s="34"/>
      <c r="G133" s="34"/>
      <c r="H133" s="35"/>
      <c r="S133" s="59">
        <f t="shared" ref="S133:S196" si="13">F133</f>
        <v>0</v>
      </c>
      <c r="T133" s="59">
        <f t="shared" ref="T133:T196" si="14">G133</f>
        <v>0</v>
      </c>
      <c r="U133" s="28" t="e">
        <f t="shared" si="10"/>
        <v>#N/A</v>
      </c>
      <c r="V133" s="28" t="e">
        <f t="shared" si="11"/>
        <v>#N/A</v>
      </c>
    </row>
    <row r="134" spans="2:22" x14ac:dyDescent="0.3">
      <c r="B134" s="31">
        <v>43596</v>
      </c>
      <c r="C134" s="32">
        <v>160.431356523186</v>
      </c>
      <c r="D134" s="33">
        <f t="shared" si="12"/>
        <v>5.0778661658728703</v>
      </c>
      <c r="E134" s="32">
        <v>506.97706843285101</v>
      </c>
      <c r="F134" s="34"/>
      <c r="G134" s="34"/>
      <c r="H134" s="35"/>
      <c r="S134" s="59">
        <f t="shared" si="13"/>
        <v>0</v>
      </c>
      <c r="T134" s="59">
        <f t="shared" si="14"/>
        <v>0</v>
      </c>
      <c r="U134" s="28" t="e">
        <f t="shared" si="10"/>
        <v>#N/A</v>
      </c>
      <c r="V134" s="28" t="e">
        <f t="shared" si="11"/>
        <v>#N/A</v>
      </c>
    </row>
    <row r="135" spans="2:22" x14ac:dyDescent="0.3">
      <c r="B135" s="31">
        <v>43597</v>
      </c>
      <c r="C135" s="32">
        <v>96.381532335653901</v>
      </c>
      <c r="D135" s="33">
        <f t="shared" si="12"/>
        <v>4.5683146099823961</v>
      </c>
      <c r="E135" s="32">
        <v>456.82696986315301</v>
      </c>
      <c r="F135" s="34"/>
      <c r="G135" s="34"/>
      <c r="H135" s="35"/>
      <c r="S135" s="59">
        <f t="shared" si="13"/>
        <v>0</v>
      </c>
      <c r="T135" s="59">
        <f t="shared" si="14"/>
        <v>0</v>
      </c>
      <c r="U135" s="28" t="e">
        <f t="shared" si="10"/>
        <v>#N/A</v>
      </c>
      <c r="V135" s="28" t="e">
        <f t="shared" si="11"/>
        <v>#N/A</v>
      </c>
    </row>
    <row r="136" spans="2:22" x14ac:dyDescent="0.3">
      <c r="B136" s="31">
        <v>43598</v>
      </c>
      <c r="C136" s="32">
        <v>172.56824204698199</v>
      </c>
      <c r="D136" s="33">
        <f t="shared" si="12"/>
        <v>5.1507927643094265</v>
      </c>
      <c r="E136" s="32">
        <v>531.12430761934502</v>
      </c>
      <c r="F136" s="34"/>
      <c r="G136" s="34"/>
      <c r="H136" s="35"/>
      <c r="S136" s="59">
        <f t="shared" si="13"/>
        <v>0</v>
      </c>
      <c r="T136" s="59">
        <f t="shared" si="14"/>
        <v>0</v>
      </c>
      <c r="U136" s="28" t="e">
        <f t="shared" si="10"/>
        <v>#N/A</v>
      </c>
      <c r="V136" s="28" t="e">
        <f t="shared" si="11"/>
        <v>#N/A</v>
      </c>
    </row>
    <row r="137" spans="2:22" x14ac:dyDescent="0.3">
      <c r="B137" s="31">
        <v>43599</v>
      </c>
      <c r="C137" s="32">
        <v>146.972407149151</v>
      </c>
      <c r="D137" s="33">
        <f t="shared" si="12"/>
        <v>4.9902448626913118</v>
      </c>
      <c r="E137" s="32">
        <v>493.41757024683398</v>
      </c>
      <c r="F137" s="34"/>
      <c r="G137" s="34"/>
      <c r="H137" s="35"/>
      <c r="S137" s="59">
        <f t="shared" si="13"/>
        <v>0</v>
      </c>
      <c r="T137" s="59">
        <f t="shared" si="14"/>
        <v>0</v>
      </c>
      <c r="U137" s="28" t="e">
        <f t="shared" si="10"/>
        <v>#N/A</v>
      </c>
      <c r="V137" s="28" t="e">
        <f t="shared" si="11"/>
        <v>#N/A</v>
      </c>
    </row>
    <row r="138" spans="2:22" x14ac:dyDescent="0.3">
      <c r="B138" s="31">
        <v>43600</v>
      </c>
      <c r="C138" s="32">
        <v>173.305167797953</v>
      </c>
      <c r="D138" s="33">
        <f t="shared" si="12"/>
        <v>5.1550540162305207</v>
      </c>
      <c r="E138" s="32">
        <v>530.20779511928197</v>
      </c>
      <c r="F138" s="34"/>
      <c r="G138" s="34"/>
      <c r="H138" s="35"/>
      <c r="S138" s="59">
        <f t="shared" si="13"/>
        <v>0</v>
      </c>
      <c r="T138" s="59">
        <f t="shared" si="14"/>
        <v>0</v>
      </c>
      <c r="U138" s="28" t="e">
        <f t="shared" si="10"/>
        <v>#N/A</v>
      </c>
      <c r="V138" s="28" t="e">
        <f t="shared" si="11"/>
        <v>#N/A</v>
      </c>
    </row>
    <row r="139" spans="2:22" x14ac:dyDescent="0.3">
      <c r="B139" s="31">
        <v>43601</v>
      </c>
      <c r="C139" s="32">
        <v>55.556759405881202</v>
      </c>
      <c r="D139" s="33">
        <f t="shared" si="12"/>
        <v>4.0174051901570582</v>
      </c>
      <c r="E139" s="32">
        <v>383.73103398978702</v>
      </c>
      <c r="F139" s="34"/>
      <c r="G139" s="34"/>
      <c r="H139" s="35"/>
      <c r="S139" s="59">
        <f t="shared" si="13"/>
        <v>0</v>
      </c>
      <c r="T139" s="59">
        <f t="shared" si="14"/>
        <v>0</v>
      </c>
      <c r="U139" s="28" t="e">
        <f t="shared" si="10"/>
        <v>#N/A</v>
      </c>
      <c r="V139" s="28" t="e">
        <f t="shared" si="11"/>
        <v>#N/A</v>
      </c>
    </row>
    <row r="140" spans="2:22" x14ac:dyDescent="0.3">
      <c r="B140" s="31">
        <v>43602</v>
      </c>
      <c r="C140" s="32">
        <v>91.935829985886798</v>
      </c>
      <c r="D140" s="33">
        <f t="shared" si="12"/>
        <v>4.5210908335292324</v>
      </c>
      <c r="E140" s="32">
        <v>428.144376517105</v>
      </c>
      <c r="F140" s="34"/>
      <c r="G140" s="34"/>
      <c r="H140" s="35"/>
      <c r="S140" s="59">
        <f t="shared" si="13"/>
        <v>0</v>
      </c>
      <c r="T140" s="59">
        <f t="shared" si="14"/>
        <v>0</v>
      </c>
      <c r="U140" s="28" t="e">
        <f t="shared" si="10"/>
        <v>#N/A</v>
      </c>
      <c r="V140" s="28" t="e">
        <f t="shared" si="11"/>
        <v>#N/A</v>
      </c>
    </row>
    <row r="141" spans="2:22" x14ac:dyDescent="0.3">
      <c r="B141" s="31">
        <v>43603</v>
      </c>
      <c r="C141" s="32">
        <v>82.550441967323394</v>
      </c>
      <c r="D141" s="33">
        <f t="shared" si="12"/>
        <v>4.4134095242866733</v>
      </c>
      <c r="E141" s="32">
        <v>416.51201955538602</v>
      </c>
      <c r="F141" s="34"/>
      <c r="G141" s="34"/>
      <c r="H141" s="35"/>
      <c r="S141" s="59">
        <f t="shared" si="13"/>
        <v>0</v>
      </c>
      <c r="T141" s="59">
        <f t="shared" si="14"/>
        <v>0</v>
      </c>
      <c r="U141" s="28" t="e">
        <f t="shared" si="10"/>
        <v>#N/A</v>
      </c>
      <c r="V141" s="28" t="e">
        <f t="shared" si="11"/>
        <v>#N/A</v>
      </c>
    </row>
    <row r="142" spans="2:22" x14ac:dyDescent="0.3">
      <c r="B142" s="31">
        <v>43604</v>
      </c>
      <c r="C142" s="32">
        <v>176.50431155227099</v>
      </c>
      <c r="D142" s="33">
        <f t="shared" si="12"/>
        <v>5.1733453041331838</v>
      </c>
      <c r="E142" s="32">
        <v>522.54555184361902</v>
      </c>
      <c r="F142" s="34"/>
      <c r="G142" s="34"/>
      <c r="H142" s="35"/>
      <c r="S142" s="59">
        <f t="shared" si="13"/>
        <v>0</v>
      </c>
      <c r="T142" s="59">
        <f t="shared" si="14"/>
        <v>0</v>
      </c>
      <c r="U142" s="28" t="e">
        <f t="shared" si="10"/>
        <v>#N/A</v>
      </c>
      <c r="V142" s="28" t="e">
        <f t="shared" si="11"/>
        <v>#N/A</v>
      </c>
    </row>
    <row r="143" spans="2:22" x14ac:dyDescent="0.3">
      <c r="B143" s="31">
        <v>43605</v>
      </c>
      <c r="C143" s="32">
        <v>168.78768562339201</v>
      </c>
      <c r="D143" s="33">
        <f t="shared" si="12"/>
        <v>5.1286416270326391</v>
      </c>
      <c r="E143" s="32">
        <v>489.93214526067504</v>
      </c>
      <c r="F143" s="34"/>
      <c r="G143" s="34"/>
      <c r="H143" s="35"/>
      <c r="S143" s="59">
        <f t="shared" si="13"/>
        <v>0</v>
      </c>
      <c r="T143" s="59">
        <f t="shared" si="14"/>
        <v>0</v>
      </c>
      <c r="U143" s="28" t="e">
        <f t="shared" si="10"/>
        <v>#N/A</v>
      </c>
      <c r="V143" s="28" t="e">
        <f t="shared" si="11"/>
        <v>#N/A</v>
      </c>
    </row>
    <row r="144" spans="2:22" x14ac:dyDescent="0.3">
      <c r="B144" s="31">
        <v>43606</v>
      </c>
      <c r="C144" s="32">
        <v>109.47487976402</v>
      </c>
      <c r="D144" s="33">
        <f t="shared" si="12"/>
        <v>4.6956951143906274</v>
      </c>
      <c r="E144" s="32">
        <v>486.60451475657601</v>
      </c>
      <c r="F144" s="34"/>
      <c r="G144" s="34"/>
      <c r="H144" s="35"/>
      <c r="S144" s="59">
        <f t="shared" si="13"/>
        <v>0</v>
      </c>
      <c r="T144" s="59">
        <f t="shared" si="14"/>
        <v>0</v>
      </c>
      <c r="U144" s="28" t="e">
        <f t="shared" si="10"/>
        <v>#N/A</v>
      </c>
      <c r="V144" s="28" t="e">
        <f t="shared" si="11"/>
        <v>#N/A</v>
      </c>
    </row>
    <row r="145" spans="2:22" x14ac:dyDescent="0.3">
      <c r="B145" s="31">
        <v>43607</v>
      </c>
      <c r="C145" s="32">
        <v>54.5611447934061</v>
      </c>
      <c r="D145" s="33">
        <f t="shared" si="12"/>
        <v>3.9993219955989177</v>
      </c>
      <c r="E145" s="32">
        <v>404.98510974624304</v>
      </c>
      <c r="F145" s="34"/>
      <c r="G145" s="34"/>
      <c r="H145" s="35"/>
      <c r="S145" s="59">
        <f t="shared" si="13"/>
        <v>0</v>
      </c>
      <c r="T145" s="59">
        <f t="shared" si="14"/>
        <v>0</v>
      </c>
      <c r="U145" s="28" t="e">
        <f t="shared" si="10"/>
        <v>#N/A</v>
      </c>
      <c r="V145" s="28" t="e">
        <f t="shared" si="11"/>
        <v>#N/A</v>
      </c>
    </row>
    <row r="146" spans="2:22" x14ac:dyDescent="0.3">
      <c r="B146" s="31">
        <v>43608</v>
      </c>
      <c r="C146" s="32">
        <v>20.026735616847901</v>
      </c>
      <c r="D146" s="33">
        <f t="shared" si="12"/>
        <v>2.9970681617003465</v>
      </c>
      <c r="E146" s="32">
        <v>331.02515978519796</v>
      </c>
      <c r="F146" s="34"/>
      <c r="G146" s="34"/>
      <c r="H146" s="35"/>
      <c r="S146" s="59">
        <f t="shared" si="13"/>
        <v>0</v>
      </c>
      <c r="T146" s="59">
        <f t="shared" si="14"/>
        <v>0</v>
      </c>
      <c r="U146" s="28" t="e">
        <f t="shared" si="10"/>
        <v>#N/A</v>
      </c>
      <c r="V146" s="28" t="e">
        <f t="shared" si="11"/>
        <v>#N/A</v>
      </c>
    </row>
    <row r="147" spans="2:22" x14ac:dyDescent="0.3">
      <c r="B147" s="31">
        <v>43609</v>
      </c>
      <c r="C147" s="32">
        <v>193.48887692205599</v>
      </c>
      <c r="D147" s="33">
        <f t="shared" si="12"/>
        <v>5.2652200272106446</v>
      </c>
      <c r="E147" s="32">
        <v>528.64352417859698</v>
      </c>
      <c r="F147" s="34"/>
      <c r="G147" s="34"/>
      <c r="H147" s="35"/>
      <c r="S147" s="59">
        <f t="shared" si="13"/>
        <v>0</v>
      </c>
      <c r="T147" s="59">
        <f t="shared" si="14"/>
        <v>0</v>
      </c>
      <c r="U147" s="28" t="e">
        <f t="shared" si="10"/>
        <v>#N/A</v>
      </c>
      <c r="V147" s="28" t="e">
        <f t="shared" si="11"/>
        <v>#N/A</v>
      </c>
    </row>
    <row r="148" spans="2:22" x14ac:dyDescent="0.3">
      <c r="B148" s="31">
        <v>43610</v>
      </c>
      <c r="C148" s="32">
        <v>54.203369775787003</v>
      </c>
      <c r="D148" s="33">
        <f t="shared" si="12"/>
        <v>3.9927430794979406</v>
      </c>
      <c r="E148" s="32">
        <v>407.86640674294102</v>
      </c>
      <c r="F148" s="34"/>
      <c r="G148" s="34"/>
      <c r="H148" s="35"/>
      <c r="S148" s="59">
        <f t="shared" si="13"/>
        <v>0</v>
      </c>
      <c r="T148" s="59">
        <f t="shared" si="14"/>
        <v>0</v>
      </c>
      <c r="U148" s="28" t="e">
        <f t="shared" si="10"/>
        <v>#N/A</v>
      </c>
      <c r="V148" s="28" t="e">
        <f t="shared" si="11"/>
        <v>#N/A</v>
      </c>
    </row>
    <row r="149" spans="2:22" x14ac:dyDescent="0.3">
      <c r="B149" s="31">
        <v>43611</v>
      </c>
      <c r="C149" s="32">
        <v>117.63169595971701</v>
      </c>
      <c r="D149" s="33">
        <f t="shared" si="12"/>
        <v>4.7675585226165831</v>
      </c>
      <c r="E149" s="32">
        <v>485.52385203833398</v>
      </c>
      <c r="F149" s="34"/>
      <c r="G149" s="34"/>
      <c r="H149" s="35"/>
      <c r="S149" s="59">
        <f t="shared" si="13"/>
        <v>0</v>
      </c>
      <c r="T149" s="59">
        <f t="shared" si="14"/>
        <v>0</v>
      </c>
      <c r="U149" s="28" t="e">
        <f t="shared" si="10"/>
        <v>#N/A</v>
      </c>
      <c r="V149" s="28" t="e">
        <f t="shared" si="11"/>
        <v>#N/A</v>
      </c>
    </row>
    <row r="150" spans="2:22" x14ac:dyDescent="0.3">
      <c r="B150" s="31">
        <v>43612</v>
      </c>
      <c r="C150" s="32">
        <v>21.474465476349</v>
      </c>
      <c r="D150" s="33">
        <f t="shared" si="12"/>
        <v>3.0668645770529319</v>
      </c>
      <c r="E150" s="32">
        <v>325.14358862605496</v>
      </c>
      <c r="F150" s="34"/>
      <c r="G150" s="34"/>
      <c r="H150" s="35"/>
      <c r="S150" s="59">
        <f t="shared" si="13"/>
        <v>0</v>
      </c>
      <c r="T150" s="59">
        <f t="shared" si="14"/>
        <v>0</v>
      </c>
      <c r="U150" s="28" t="e">
        <f t="shared" si="10"/>
        <v>#N/A</v>
      </c>
      <c r="V150" s="28" t="e">
        <f t="shared" si="11"/>
        <v>#N/A</v>
      </c>
    </row>
    <row r="151" spans="2:22" x14ac:dyDescent="0.3">
      <c r="B151" s="31">
        <v>43613</v>
      </c>
      <c r="C151" s="32">
        <v>174.043269576505</v>
      </c>
      <c r="D151" s="33">
        <f t="shared" si="12"/>
        <v>5.1593039440268855</v>
      </c>
      <c r="E151" s="32">
        <v>504.27572530543597</v>
      </c>
      <c r="F151" s="34"/>
      <c r="G151" s="34"/>
      <c r="H151" s="35"/>
      <c r="S151" s="59">
        <f t="shared" si="13"/>
        <v>0</v>
      </c>
      <c r="T151" s="59">
        <f t="shared" si="14"/>
        <v>0</v>
      </c>
      <c r="U151" s="28" t="e">
        <f t="shared" si="10"/>
        <v>#N/A</v>
      </c>
      <c r="V151" s="28" t="e">
        <f t="shared" si="11"/>
        <v>#N/A</v>
      </c>
    </row>
    <row r="152" spans="2:22" x14ac:dyDescent="0.3">
      <c r="B152" s="31">
        <v>43614</v>
      </c>
      <c r="C152" s="32">
        <v>73.868010267615304</v>
      </c>
      <c r="D152" s="33">
        <f t="shared" si="12"/>
        <v>4.3022798555831194</v>
      </c>
      <c r="E152" s="32">
        <v>455.432499241004</v>
      </c>
      <c r="F152" s="34"/>
      <c r="G152" s="34"/>
      <c r="H152" s="35"/>
      <c r="S152" s="59">
        <f t="shared" si="13"/>
        <v>0</v>
      </c>
      <c r="T152" s="59">
        <f t="shared" si="14"/>
        <v>0</v>
      </c>
      <c r="U152" s="28" t="e">
        <f t="shared" si="10"/>
        <v>#N/A</v>
      </c>
      <c r="V152" s="28" t="e">
        <f t="shared" si="11"/>
        <v>#N/A</v>
      </c>
    </row>
    <row r="153" spans="2:22" x14ac:dyDescent="0.3">
      <c r="B153" s="31">
        <v>43615</v>
      </c>
      <c r="C153" s="32">
        <v>56.053721234202399</v>
      </c>
      <c r="D153" s="33">
        <f t="shared" si="12"/>
        <v>4.0263105386471434</v>
      </c>
      <c r="E153" s="32">
        <v>400.23169008843598</v>
      </c>
      <c r="F153" s="34"/>
      <c r="G153" s="34"/>
      <c r="H153" s="35"/>
      <c r="S153" s="59">
        <f t="shared" si="13"/>
        <v>0</v>
      </c>
      <c r="T153" s="59">
        <f t="shared" si="14"/>
        <v>0</v>
      </c>
      <c r="U153" s="28" t="e">
        <f t="shared" si="10"/>
        <v>#N/A</v>
      </c>
      <c r="V153" s="28" t="e">
        <f t="shared" si="11"/>
        <v>#N/A</v>
      </c>
    </row>
    <row r="154" spans="2:22" x14ac:dyDescent="0.3">
      <c r="B154" s="31">
        <v>43616</v>
      </c>
      <c r="C154" s="32">
        <v>210.714590996504</v>
      </c>
      <c r="D154" s="33">
        <f t="shared" si="12"/>
        <v>5.3505045685145252</v>
      </c>
      <c r="E154" s="32">
        <v>513.48326052580796</v>
      </c>
      <c r="F154" s="34"/>
      <c r="G154" s="34"/>
      <c r="H154" s="35"/>
      <c r="S154" s="59">
        <f t="shared" si="13"/>
        <v>0</v>
      </c>
      <c r="T154" s="59">
        <f t="shared" si="14"/>
        <v>0</v>
      </c>
      <c r="U154" s="28" t="e">
        <f t="shared" si="10"/>
        <v>#N/A</v>
      </c>
      <c r="V154" s="28" t="e">
        <f t="shared" si="11"/>
        <v>#N/A</v>
      </c>
    </row>
    <row r="155" spans="2:22" x14ac:dyDescent="0.3">
      <c r="B155" s="31">
        <v>43617</v>
      </c>
      <c r="C155" s="32">
        <v>166.112649282441</v>
      </c>
      <c r="D155" s="33">
        <f t="shared" si="12"/>
        <v>5.1126661683399881</v>
      </c>
      <c r="E155" s="32">
        <v>510.93188137196898</v>
      </c>
      <c r="F155" s="34"/>
      <c r="G155" s="34"/>
      <c r="H155" s="35"/>
      <c r="S155" s="59">
        <f t="shared" si="13"/>
        <v>0</v>
      </c>
      <c r="T155" s="59">
        <f t="shared" si="14"/>
        <v>0</v>
      </c>
      <c r="U155" s="28" t="e">
        <f t="shared" si="10"/>
        <v>#N/A</v>
      </c>
      <c r="V155" s="28" t="e">
        <f t="shared" si="11"/>
        <v>#N/A</v>
      </c>
    </row>
    <row r="156" spans="2:22" x14ac:dyDescent="0.3">
      <c r="B156" s="31">
        <v>43618</v>
      </c>
      <c r="C156" s="32">
        <v>202.94447478838299</v>
      </c>
      <c r="D156" s="33">
        <f t="shared" si="12"/>
        <v>5.3129324184175557</v>
      </c>
      <c r="E156" s="32">
        <v>500.58996067285801</v>
      </c>
      <c r="F156" s="34"/>
      <c r="G156" s="34"/>
      <c r="H156" s="35"/>
      <c r="S156" s="59">
        <f t="shared" si="13"/>
        <v>0</v>
      </c>
      <c r="T156" s="59">
        <f t="shared" si="14"/>
        <v>0</v>
      </c>
      <c r="U156" s="28" t="e">
        <f t="shared" si="10"/>
        <v>#N/A</v>
      </c>
      <c r="V156" s="28" t="e">
        <f t="shared" si="11"/>
        <v>#N/A</v>
      </c>
    </row>
    <row r="157" spans="2:22" x14ac:dyDescent="0.3">
      <c r="B157" s="31">
        <v>43619</v>
      </c>
      <c r="C157" s="32">
        <v>169.11996410228301</v>
      </c>
      <c r="D157" s="33">
        <f t="shared" si="12"/>
        <v>5.1306083098600972</v>
      </c>
      <c r="E157" s="32">
        <v>508.869051017331</v>
      </c>
      <c r="F157" s="34"/>
      <c r="G157" s="34"/>
      <c r="H157" s="35"/>
      <c r="S157" s="59">
        <f t="shared" si="13"/>
        <v>0</v>
      </c>
      <c r="T157" s="59">
        <f t="shared" si="14"/>
        <v>0</v>
      </c>
      <c r="U157" s="28" t="e">
        <f t="shared" si="10"/>
        <v>#N/A</v>
      </c>
      <c r="V157" s="28" t="e">
        <f t="shared" si="11"/>
        <v>#N/A</v>
      </c>
    </row>
    <row r="158" spans="2:22" x14ac:dyDescent="0.3">
      <c r="B158" s="31">
        <v>43620</v>
      </c>
      <c r="C158" s="32">
        <v>148.886518906802</v>
      </c>
      <c r="D158" s="33">
        <f t="shared" si="12"/>
        <v>5.0031843976919124</v>
      </c>
      <c r="E158" s="32">
        <v>507.51264968401699</v>
      </c>
      <c r="F158" s="34"/>
      <c r="G158" s="34"/>
      <c r="H158" s="35"/>
      <c r="S158" s="59">
        <f t="shared" si="13"/>
        <v>0</v>
      </c>
      <c r="T158" s="59">
        <f t="shared" si="14"/>
        <v>0</v>
      </c>
      <c r="U158" s="28" t="e">
        <f t="shared" si="10"/>
        <v>#N/A</v>
      </c>
      <c r="V158" s="28" t="e">
        <f t="shared" si="11"/>
        <v>#N/A</v>
      </c>
    </row>
    <row r="159" spans="2:22" x14ac:dyDescent="0.3">
      <c r="B159" s="31">
        <v>43621</v>
      </c>
      <c r="C159" s="32">
        <v>130.89669330976901</v>
      </c>
      <c r="D159" s="33">
        <f t="shared" si="12"/>
        <v>4.8744084114032704</v>
      </c>
      <c r="E159" s="32">
        <v>513.34267688047203</v>
      </c>
      <c r="F159" s="34"/>
      <c r="G159" s="34"/>
      <c r="H159" s="35"/>
      <c r="S159" s="59">
        <f t="shared" si="13"/>
        <v>0</v>
      </c>
      <c r="T159" s="59">
        <f t="shared" si="14"/>
        <v>0</v>
      </c>
      <c r="U159" s="28" t="e">
        <f t="shared" si="10"/>
        <v>#N/A</v>
      </c>
      <c r="V159" s="28" t="e">
        <f t="shared" si="11"/>
        <v>#N/A</v>
      </c>
    </row>
    <row r="160" spans="2:22" x14ac:dyDescent="0.3">
      <c r="B160" s="31">
        <v>43622</v>
      </c>
      <c r="C160" s="32">
        <v>105.680579999462</v>
      </c>
      <c r="D160" s="33">
        <f t="shared" si="12"/>
        <v>4.660421148460383</v>
      </c>
      <c r="E160" s="32">
        <v>445.005740158641</v>
      </c>
      <c r="F160" s="34"/>
      <c r="G160" s="34"/>
      <c r="H160" s="35"/>
      <c r="S160" s="59">
        <f t="shared" si="13"/>
        <v>0</v>
      </c>
      <c r="T160" s="59">
        <f t="shared" si="14"/>
        <v>0</v>
      </c>
      <c r="U160" s="28" t="e">
        <f t="shared" si="10"/>
        <v>#N/A</v>
      </c>
      <c r="V160" s="28" t="e">
        <f t="shared" si="11"/>
        <v>#N/A</v>
      </c>
    </row>
    <row r="161" spans="2:22" x14ac:dyDescent="0.3">
      <c r="B161" s="31">
        <v>43623</v>
      </c>
      <c r="C161" s="32">
        <v>76.482164887711406</v>
      </c>
      <c r="D161" s="33">
        <f t="shared" si="12"/>
        <v>4.337057574928707</v>
      </c>
      <c r="E161" s="32">
        <v>442.29337816399203</v>
      </c>
      <c r="F161" s="34"/>
      <c r="G161" s="34"/>
      <c r="H161" s="35"/>
      <c r="S161" s="59">
        <f t="shared" si="13"/>
        <v>0</v>
      </c>
      <c r="T161" s="59">
        <f t="shared" si="14"/>
        <v>0</v>
      </c>
      <c r="U161" s="28" t="e">
        <f t="shared" si="10"/>
        <v>#N/A</v>
      </c>
      <c r="V161" s="28" t="e">
        <f t="shared" si="11"/>
        <v>#N/A</v>
      </c>
    </row>
    <row r="162" spans="2:22" x14ac:dyDescent="0.3">
      <c r="B162" s="31">
        <v>43624</v>
      </c>
      <c r="C162" s="32">
        <v>55.704855527728803</v>
      </c>
      <c r="D162" s="33">
        <f t="shared" si="12"/>
        <v>4.0200673159836153</v>
      </c>
      <c r="E162" s="32">
        <v>414.11109843314398</v>
      </c>
      <c r="F162" s="34"/>
      <c r="G162" s="34"/>
      <c r="H162" s="35"/>
      <c r="S162" s="59">
        <f t="shared" si="13"/>
        <v>0</v>
      </c>
      <c r="T162" s="59">
        <f t="shared" si="14"/>
        <v>0</v>
      </c>
      <c r="U162" s="28" t="e">
        <f t="shared" si="10"/>
        <v>#N/A</v>
      </c>
      <c r="V162" s="28" t="e">
        <f t="shared" si="11"/>
        <v>#N/A</v>
      </c>
    </row>
    <row r="163" spans="2:22" x14ac:dyDescent="0.3">
      <c r="B163" s="31">
        <v>43625</v>
      </c>
      <c r="C163" s="32">
        <v>158.570103421807</v>
      </c>
      <c r="D163" s="33">
        <f t="shared" si="12"/>
        <v>5.0661967884167334</v>
      </c>
      <c r="E163" s="32">
        <v>515.10976203478401</v>
      </c>
      <c r="F163" s="34"/>
      <c r="G163" s="34"/>
      <c r="H163" s="35"/>
      <c r="S163" s="59">
        <f t="shared" si="13"/>
        <v>0</v>
      </c>
      <c r="T163" s="59">
        <f t="shared" si="14"/>
        <v>0</v>
      </c>
      <c r="U163" s="28" t="e">
        <f t="shared" si="10"/>
        <v>#N/A</v>
      </c>
      <c r="V163" s="28" t="e">
        <f t="shared" si="11"/>
        <v>#N/A</v>
      </c>
    </row>
    <row r="164" spans="2:22" x14ac:dyDescent="0.3">
      <c r="B164" s="31">
        <v>43626</v>
      </c>
      <c r="C164" s="32">
        <v>90.047128759324593</v>
      </c>
      <c r="D164" s="33">
        <f t="shared" si="12"/>
        <v>4.5003331861533242</v>
      </c>
      <c r="E164" s="32">
        <v>427.61203858997999</v>
      </c>
      <c r="F164" s="34"/>
      <c r="G164" s="34"/>
      <c r="H164" s="35"/>
      <c r="S164" s="59">
        <f t="shared" si="13"/>
        <v>0</v>
      </c>
      <c r="T164" s="59">
        <f t="shared" si="14"/>
        <v>0</v>
      </c>
      <c r="U164" s="28" t="e">
        <f t="shared" si="10"/>
        <v>#N/A</v>
      </c>
      <c r="V164" s="28" t="e">
        <f t="shared" si="11"/>
        <v>#N/A</v>
      </c>
    </row>
    <row r="165" spans="2:22" x14ac:dyDescent="0.3">
      <c r="B165" s="31">
        <v>43627</v>
      </c>
      <c r="C165" s="32">
        <v>55.931757930666201</v>
      </c>
      <c r="D165" s="33">
        <f t="shared" si="12"/>
        <v>4.0241323392472301</v>
      </c>
      <c r="E165" s="32">
        <v>407.30676491003101</v>
      </c>
      <c r="F165" s="34"/>
      <c r="G165" s="34"/>
      <c r="H165" s="35"/>
      <c r="S165" s="59">
        <f t="shared" si="13"/>
        <v>0</v>
      </c>
      <c r="T165" s="59">
        <f t="shared" si="14"/>
        <v>0</v>
      </c>
      <c r="U165" s="28" t="e">
        <f t="shared" si="10"/>
        <v>#N/A</v>
      </c>
      <c r="V165" s="28" t="e">
        <f t="shared" si="11"/>
        <v>#N/A</v>
      </c>
    </row>
    <row r="166" spans="2:22" x14ac:dyDescent="0.3">
      <c r="B166" s="31">
        <v>43628</v>
      </c>
      <c r="C166" s="32">
        <v>75.953244259580998</v>
      </c>
      <c r="D166" s="33">
        <f t="shared" si="12"/>
        <v>4.33011794385801</v>
      </c>
      <c r="E166" s="32">
        <v>419.34668682107002</v>
      </c>
      <c r="F166" s="34"/>
      <c r="G166" s="34"/>
      <c r="H166" s="35"/>
      <c r="S166" s="59">
        <f t="shared" si="13"/>
        <v>0</v>
      </c>
      <c r="T166" s="59">
        <f t="shared" si="14"/>
        <v>0</v>
      </c>
      <c r="U166" s="28" t="e">
        <f t="shared" si="10"/>
        <v>#N/A</v>
      </c>
      <c r="V166" s="28" t="e">
        <f t="shared" si="11"/>
        <v>#N/A</v>
      </c>
    </row>
    <row r="167" spans="2:22" x14ac:dyDescent="0.3">
      <c r="B167" s="31">
        <v>43629</v>
      </c>
      <c r="C167" s="32">
        <v>156.10395994037401</v>
      </c>
      <c r="D167" s="33">
        <f t="shared" si="12"/>
        <v>5.0505221951712711</v>
      </c>
      <c r="E167" s="32">
        <v>524.90718528174898</v>
      </c>
      <c r="F167" s="34"/>
      <c r="G167" s="34"/>
      <c r="H167" s="35"/>
      <c r="S167" s="59">
        <f t="shared" si="13"/>
        <v>0</v>
      </c>
      <c r="T167" s="59">
        <f t="shared" si="14"/>
        <v>0</v>
      </c>
      <c r="U167" s="28" t="e">
        <f t="shared" si="10"/>
        <v>#N/A</v>
      </c>
      <c r="V167" s="28" t="e">
        <f t="shared" si="11"/>
        <v>#N/A</v>
      </c>
    </row>
    <row r="168" spans="2:22" x14ac:dyDescent="0.3">
      <c r="B168" s="31">
        <v>43630</v>
      </c>
      <c r="C168" s="32">
        <v>22.761491620913102</v>
      </c>
      <c r="D168" s="33">
        <f t="shared" si="12"/>
        <v>3.1250701440576512</v>
      </c>
      <c r="E168" s="32">
        <v>312.92672890120002</v>
      </c>
      <c r="F168" s="34"/>
      <c r="G168" s="34"/>
      <c r="H168" s="35"/>
      <c r="S168" s="59">
        <f t="shared" si="13"/>
        <v>0</v>
      </c>
      <c r="T168" s="59">
        <f t="shared" si="14"/>
        <v>0</v>
      </c>
      <c r="U168" s="28" t="e">
        <f t="shared" si="10"/>
        <v>#N/A</v>
      </c>
      <c r="V168" s="28" t="e">
        <f t="shared" si="11"/>
        <v>#N/A</v>
      </c>
    </row>
    <row r="169" spans="2:22" x14ac:dyDescent="0.3">
      <c r="B169" s="31">
        <v>43631</v>
      </c>
      <c r="C169" s="32">
        <v>111.406491957605</v>
      </c>
      <c r="D169" s="33">
        <f t="shared" si="12"/>
        <v>4.7131856018957814</v>
      </c>
      <c r="E169" s="32">
        <v>495.58461211987503</v>
      </c>
      <c r="F169" s="34"/>
      <c r="G169" s="34"/>
      <c r="H169" s="35"/>
      <c r="S169" s="59">
        <f t="shared" si="13"/>
        <v>0</v>
      </c>
      <c r="T169" s="59">
        <f t="shared" si="14"/>
        <v>0</v>
      </c>
      <c r="U169" s="28" t="e">
        <f t="shared" si="10"/>
        <v>#N/A</v>
      </c>
      <c r="V169" s="28" t="e">
        <f t="shared" si="11"/>
        <v>#N/A</v>
      </c>
    </row>
    <row r="170" spans="2:22" x14ac:dyDescent="0.3">
      <c r="B170" s="31">
        <v>43632</v>
      </c>
      <c r="C170" s="32">
        <v>117.262954572216</v>
      </c>
      <c r="D170" s="33">
        <f t="shared" si="12"/>
        <v>4.7644188879798159</v>
      </c>
      <c r="E170" s="32">
        <v>476.72080246626399</v>
      </c>
      <c r="F170" s="34"/>
      <c r="G170" s="34"/>
      <c r="H170" s="35"/>
      <c r="S170" s="59">
        <f t="shared" si="13"/>
        <v>0</v>
      </c>
      <c r="T170" s="59">
        <f t="shared" si="14"/>
        <v>0</v>
      </c>
      <c r="U170" s="28" t="e">
        <f t="shared" si="10"/>
        <v>#N/A</v>
      </c>
      <c r="V170" s="28" t="e">
        <f t="shared" si="11"/>
        <v>#N/A</v>
      </c>
    </row>
    <row r="171" spans="2:22" x14ac:dyDescent="0.3">
      <c r="B171" s="31">
        <v>43633</v>
      </c>
      <c r="C171" s="32">
        <v>190.266471477225</v>
      </c>
      <c r="D171" s="33">
        <f t="shared" si="12"/>
        <v>5.2484255710610164</v>
      </c>
      <c r="E171" s="32">
        <v>530.30224452928303</v>
      </c>
      <c r="F171" s="34"/>
      <c r="G171" s="34"/>
      <c r="H171" s="35"/>
      <c r="S171" s="59">
        <f t="shared" si="13"/>
        <v>0</v>
      </c>
      <c r="T171" s="59">
        <f t="shared" si="14"/>
        <v>0</v>
      </c>
      <c r="U171" s="28" t="e">
        <f t="shared" si="10"/>
        <v>#N/A</v>
      </c>
      <c r="V171" s="28" t="e">
        <f t="shared" si="11"/>
        <v>#N/A</v>
      </c>
    </row>
    <row r="172" spans="2:22" x14ac:dyDescent="0.3">
      <c r="B172" s="31">
        <v>43634</v>
      </c>
      <c r="C172" s="32">
        <v>189.58664553239899</v>
      </c>
      <c r="D172" s="33">
        <f t="shared" si="12"/>
        <v>5.2448461523845618</v>
      </c>
      <c r="E172" s="32">
        <v>499.08024501385802</v>
      </c>
      <c r="F172" s="34"/>
      <c r="G172" s="34"/>
      <c r="H172" s="35"/>
      <c r="S172" s="59">
        <f t="shared" si="13"/>
        <v>0</v>
      </c>
      <c r="T172" s="59">
        <f t="shared" si="14"/>
        <v>0</v>
      </c>
      <c r="U172" s="28" t="e">
        <f t="shared" si="10"/>
        <v>#N/A</v>
      </c>
      <c r="V172" s="28" t="e">
        <f t="shared" si="11"/>
        <v>#N/A</v>
      </c>
    </row>
    <row r="173" spans="2:22" x14ac:dyDescent="0.3">
      <c r="B173" s="31">
        <v>43635</v>
      </c>
      <c r="C173" s="32">
        <v>49.254146991297603</v>
      </c>
      <c r="D173" s="33">
        <f t="shared" si="12"/>
        <v>3.8969935669422222</v>
      </c>
      <c r="E173" s="32">
        <v>388.27615988523104</v>
      </c>
      <c r="F173" s="34"/>
      <c r="G173" s="34"/>
      <c r="H173" s="35"/>
      <c r="S173" s="59">
        <f t="shared" si="13"/>
        <v>0</v>
      </c>
      <c r="T173" s="59">
        <f t="shared" si="14"/>
        <v>0</v>
      </c>
      <c r="U173" s="28" t="e">
        <f t="shared" si="10"/>
        <v>#N/A</v>
      </c>
      <c r="V173" s="28" t="e">
        <f t="shared" si="11"/>
        <v>#N/A</v>
      </c>
    </row>
    <row r="174" spans="2:22" x14ac:dyDescent="0.3">
      <c r="B174" s="31">
        <v>43636</v>
      </c>
      <c r="C174" s="32">
        <v>64.797762017697096</v>
      </c>
      <c r="D174" s="33">
        <f t="shared" si="12"/>
        <v>4.1712710659978871</v>
      </c>
      <c r="E174" s="32">
        <v>401.94954268883305</v>
      </c>
      <c r="F174" s="34"/>
      <c r="G174" s="34"/>
      <c r="H174" s="35"/>
      <c r="S174" s="59">
        <f t="shared" si="13"/>
        <v>0</v>
      </c>
      <c r="T174" s="59">
        <f t="shared" si="14"/>
        <v>0</v>
      </c>
      <c r="U174" s="28" t="e">
        <f t="shared" si="10"/>
        <v>#N/A</v>
      </c>
      <c r="V174" s="28" t="e">
        <f t="shared" si="11"/>
        <v>#N/A</v>
      </c>
    </row>
    <row r="175" spans="2:22" x14ac:dyDescent="0.3">
      <c r="B175" s="31">
        <v>43637</v>
      </c>
      <c r="C175" s="32">
        <v>50.736193386837797</v>
      </c>
      <c r="D175" s="33">
        <f t="shared" si="12"/>
        <v>3.9266395294182961</v>
      </c>
      <c r="E175" s="32">
        <v>374.17462548465198</v>
      </c>
      <c r="F175" s="34"/>
      <c r="G175" s="34"/>
      <c r="H175" s="35"/>
      <c r="S175" s="59">
        <f t="shared" si="13"/>
        <v>0</v>
      </c>
      <c r="T175" s="59">
        <f t="shared" si="14"/>
        <v>0</v>
      </c>
      <c r="U175" s="28" t="e">
        <f t="shared" si="10"/>
        <v>#N/A</v>
      </c>
      <c r="V175" s="28" t="e">
        <f t="shared" si="11"/>
        <v>#N/A</v>
      </c>
    </row>
    <row r="176" spans="2:22" x14ac:dyDescent="0.3">
      <c r="B176" s="31">
        <v>43638</v>
      </c>
      <c r="C176" s="32">
        <v>180.10015355423101</v>
      </c>
      <c r="D176" s="33">
        <f t="shared" si="12"/>
        <v>5.1935131047869385</v>
      </c>
      <c r="E176" s="32">
        <v>559.84601606064496</v>
      </c>
      <c r="F176" s="34"/>
      <c r="G176" s="34"/>
      <c r="H176" s="35"/>
      <c r="S176" s="59">
        <f t="shared" si="13"/>
        <v>0</v>
      </c>
      <c r="T176" s="59">
        <f t="shared" si="14"/>
        <v>0</v>
      </c>
      <c r="U176" s="28" t="e">
        <f t="shared" si="10"/>
        <v>#N/A</v>
      </c>
      <c r="V176" s="28" t="e">
        <f t="shared" si="11"/>
        <v>#N/A</v>
      </c>
    </row>
    <row r="177" spans="2:22" x14ac:dyDescent="0.3">
      <c r="B177" s="31">
        <v>43639</v>
      </c>
      <c r="C177" s="32">
        <v>105.083318362013</v>
      </c>
      <c r="D177" s="33">
        <f t="shared" si="12"/>
        <v>4.6547535437059784</v>
      </c>
      <c r="E177" s="32">
        <v>486.00467842995698</v>
      </c>
      <c r="F177" s="34"/>
      <c r="G177" s="34"/>
      <c r="H177" s="35"/>
      <c r="S177" s="59">
        <f t="shared" si="13"/>
        <v>0</v>
      </c>
      <c r="T177" s="59">
        <f t="shared" si="14"/>
        <v>0</v>
      </c>
      <c r="U177" s="28" t="e">
        <f t="shared" si="10"/>
        <v>#N/A</v>
      </c>
      <c r="V177" s="28" t="e">
        <f t="shared" si="11"/>
        <v>#N/A</v>
      </c>
    </row>
    <row r="178" spans="2:22" x14ac:dyDescent="0.3">
      <c r="B178" s="31">
        <v>43640</v>
      </c>
      <c r="C178" s="32">
        <v>27.207002397626599</v>
      </c>
      <c r="D178" s="33">
        <f t="shared" si="12"/>
        <v>3.3034743812588938</v>
      </c>
      <c r="E178" s="32">
        <v>300.08894847290003</v>
      </c>
      <c r="F178" s="34"/>
      <c r="G178" s="34"/>
      <c r="H178" s="35"/>
      <c r="S178" s="59">
        <f t="shared" si="13"/>
        <v>0</v>
      </c>
      <c r="T178" s="59">
        <f t="shared" si="14"/>
        <v>0</v>
      </c>
      <c r="U178" s="28" t="e">
        <f t="shared" si="10"/>
        <v>#N/A</v>
      </c>
      <c r="V178" s="28" t="e">
        <f t="shared" si="11"/>
        <v>#N/A</v>
      </c>
    </row>
    <row r="179" spans="2:22" x14ac:dyDescent="0.3">
      <c r="B179" s="31">
        <v>43641</v>
      </c>
      <c r="C179" s="32">
        <v>50.485701886937001</v>
      </c>
      <c r="D179" s="33">
        <f t="shared" si="12"/>
        <v>3.9216901652404363</v>
      </c>
      <c r="E179" s="32">
        <v>412.62836107433805</v>
      </c>
      <c r="F179" s="34"/>
      <c r="G179" s="34"/>
      <c r="H179" s="35"/>
      <c r="S179" s="59">
        <f t="shared" si="13"/>
        <v>0</v>
      </c>
      <c r="T179" s="59">
        <f t="shared" si="14"/>
        <v>0</v>
      </c>
      <c r="U179" s="28" t="e">
        <f t="shared" si="10"/>
        <v>#N/A</v>
      </c>
      <c r="V179" s="28" t="e">
        <f t="shared" si="11"/>
        <v>#N/A</v>
      </c>
    </row>
    <row r="180" spans="2:22" x14ac:dyDescent="0.3">
      <c r="B180" s="31">
        <v>43642</v>
      </c>
      <c r="C180" s="32">
        <v>167.32920848764499</v>
      </c>
      <c r="D180" s="33">
        <f t="shared" si="12"/>
        <v>5.1199631802475505</v>
      </c>
      <c r="E180" s="32">
        <v>528.92977577209695</v>
      </c>
      <c r="F180" s="34"/>
      <c r="G180" s="34"/>
      <c r="H180" s="35"/>
      <c r="S180" s="59">
        <f t="shared" si="13"/>
        <v>0</v>
      </c>
      <c r="T180" s="59">
        <f t="shared" si="14"/>
        <v>0</v>
      </c>
      <c r="U180" s="28" t="e">
        <f t="shared" si="10"/>
        <v>#N/A</v>
      </c>
      <c r="V180" s="28" t="e">
        <f t="shared" si="11"/>
        <v>#N/A</v>
      </c>
    </row>
    <row r="181" spans="2:22" x14ac:dyDescent="0.3">
      <c r="B181" s="31">
        <v>43643</v>
      </c>
      <c r="C181" s="32">
        <v>130.161464056</v>
      </c>
      <c r="D181" s="33">
        <f t="shared" si="12"/>
        <v>4.8687757109729066</v>
      </c>
      <c r="E181" s="32">
        <v>477.05415860420902</v>
      </c>
      <c r="F181" s="34"/>
      <c r="G181" s="34"/>
      <c r="H181" s="35"/>
      <c r="S181" s="59">
        <f t="shared" si="13"/>
        <v>0</v>
      </c>
      <c r="T181" s="59">
        <f t="shared" si="14"/>
        <v>0</v>
      </c>
      <c r="U181" s="28" t="e">
        <f t="shared" si="10"/>
        <v>#N/A</v>
      </c>
      <c r="V181" s="28" t="e">
        <f t="shared" si="11"/>
        <v>#N/A</v>
      </c>
    </row>
    <row r="182" spans="2:22" x14ac:dyDescent="0.3">
      <c r="B182" s="31">
        <v>43644</v>
      </c>
      <c r="C182" s="32">
        <v>62.498619016259902</v>
      </c>
      <c r="D182" s="33">
        <f t="shared" si="12"/>
        <v>4.1351444607583998</v>
      </c>
      <c r="E182" s="32">
        <v>391.108547722477</v>
      </c>
      <c r="F182" s="34"/>
      <c r="G182" s="34"/>
      <c r="H182" s="35"/>
      <c r="S182" s="59">
        <f t="shared" si="13"/>
        <v>0</v>
      </c>
      <c r="T182" s="59">
        <f t="shared" si="14"/>
        <v>0</v>
      </c>
      <c r="U182" s="28" t="e">
        <f t="shared" si="10"/>
        <v>#N/A</v>
      </c>
      <c r="V182" s="28" t="e">
        <f t="shared" si="11"/>
        <v>#N/A</v>
      </c>
    </row>
    <row r="183" spans="2:22" x14ac:dyDescent="0.3">
      <c r="B183" s="31">
        <v>43645</v>
      </c>
      <c r="C183" s="32">
        <v>89.251169124618201</v>
      </c>
      <c r="D183" s="33">
        <f t="shared" si="12"/>
        <v>4.4914545200094498</v>
      </c>
      <c r="E183" s="32">
        <v>437.65255489493398</v>
      </c>
      <c r="F183" s="34"/>
      <c r="G183" s="34"/>
      <c r="H183" s="35"/>
      <c r="S183" s="59">
        <f t="shared" si="13"/>
        <v>0</v>
      </c>
      <c r="T183" s="59">
        <f t="shared" si="14"/>
        <v>0</v>
      </c>
      <c r="U183" s="28" t="e">
        <f t="shared" si="10"/>
        <v>#N/A</v>
      </c>
      <c r="V183" s="28" t="e">
        <f t="shared" si="11"/>
        <v>#N/A</v>
      </c>
    </row>
    <row r="184" spans="2:22" x14ac:dyDescent="0.3">
      <c r="B184" s="31">
        <v>43646</v>
      </c>
      <c r="C184" s="32">
        <v>175.580913694575</v>
      </c>
      <c r="D184" s="33">
        <f t="shared" si="12"/>
        <v>5.1680999833492853</v>
      </c>
      <c r="E184" s="32">
        <v>487.525864254103</v>
      </c>
      <c r="F184" s="34"/>
      <c r="G184" s="34"/>
      <c r="H184" s="35"/>
      <c r="S184" s="59">
        <f t="shared" si="13"/>
        <v>0</v>
      </c>
      <c r="T184" s="59">
        <f t="shared" si="14"/>
        <v>0</v>
      </c>
      <c r="U184" s="28" t="e">
        <f t="shared" si="10"/>
        <v>#N/A</v>
      </c>
      <c r="V184" s="28" t="e">
        <f t="shared" si="11"/>
        <v>#N/A</v>
      </c>
    </row>
    <row r="185" spans="2:22" x14ac:dyDescent="0.3">
      <c r="B185" s="31">
        <v>43647</v>
      </c>
      <c r="C185" s="32">
        <v>76.368633313104496</v>
      </c>
      <c r="D185" s="33">
        <f t="shared" si="12"/>
        <v>4.3355720531411661</v>
      </c>
      <c r="E185" s="32">
        <v>433.10883404834402</v>
      </c>
      <c r="F185" s="34"/>
      <c r="G185" s="34"/>
      <c r="H185" s="35"/>
      <c r="S185" s="59">
        <f t="shared" si="13"/>
        <v>0</v>
      </c>
      <c r="T185" s="59">
        <f t="shared" si="14"/>
        <v>0</v>
      </c>
      <c r="U185" s="28" t="e">
        <f t="shared" si="10"/>
        <v>#N/A</v>
      </c>
      <c r="V185" s="28" t="e">
        <f t="shared" si="11"/>
        <v>#N/A</v>
      </c>
    </row>
    <row r="186" spans="2:22" x14ac:dyDescent="0.3">
      <c r="B186" s="31">
        <v>43648</v>
      </c>
      <c r="C186" s="32">
        <v>150.12699573300799</v>
      </c>
      <c r="D186" s="33">
        <f t="shared" si="12"/>
        <v>5.0114815741203316</v>
      </c>
      <c r="E186" s="32">
        <v>511.59397088815297</v>
      </c>
      <c r="F186" s="34"/>
      <c r="G186" s="34"/>
      <c r="H186" s="35"/>
      <c r="S186" s="59">
        <f t="shared" si="13"/>
        <v>0</v>
      </c>
      <c r="T186" s="59">
        <f t="shared" si="14"/>
        <v>0</v>
      </c>
      <c r="U186" s="28" t="e">
        <f t="shared" si="10"/>
        <v>#N/A</v>
      </c>
      <c r="V186" s="28" t="e">
        <f t="shared" si="11"/>
        <v>#N/A</v>
      </c>
    </row>
    <row r="187" spans="2:22" x14ac:dyDescent="0.3">
      <c r="B187" s="31">
        <v>43649</v>
      </c>
      <c r="C187" s="32">
        <v>110.093485917896</v>
      </c>
      <c r="D187" s="33">
        <f t="shared" si="12"/>
        <v>4.7013298768365823</v>
      </c>
      <c r="E187" s="32">
        <v>437.05469965913699</v>
      </c>
      <c r="F187" s="34"/>
      <c r="G187" s="34"/>
      <c r="H187" s="35"/>
      <c r="S187" s="59">
        <f t="shared" si="13"/>
        <v>0</v>
      </c>
      <c r="T187" s="59">
        <f t="shared" si="14"/>
        <v>0</v>
      </c>
      <c r="U187" s="28" t="e">
        <f t="shared" si="10"/>
        <v>#N/A</v>
      </c>
      <c r="V187" s="28" t="e">
        <f t="shared" si="11"/>
        <v>#N/A</v>
      </c>
    </row>
    <row r="188" spans="2:22" x14ac:dyDescent="0.3">
      <c r="B188" s="31">
        <v>43650</v>
      </c>
      <c r="C188" s="32">
        <v>179.59005150944</v>
      </c>
      <c r="D188" s="33">
        <f t="shared" si="12"/>
        <v>5.190676761847465</v>
      </c>
      <c r="E188" s="32">
        <v>488.17680533822102</v>
      </c>
      <c r="F188" s="34"/>
      <c r="G188" s="34"/>
      <c r="H188" s="35"/>
      <c r="S188" s="59">
        <f t="shared" si="13"/>
        <v>0</v>
      </c>
      <c r="T188" s="59">
        <f t="shared" si="14"/>
        <v>0</v>
      </c>
      <c r="U188" s="28" t="e">
        <f t="shared" si="10"/>
        <v>#N/A</v>
      </c>
      <c r="V188" s="28" t="e">
        <f t="shared" si="11"/>
        <v>#N/A</v>
      </c>
    </row>
    <row r="189" spans="2:22" x14ac:dyDescent="0.3">
      <c r="B189" s="31">
        <v>43651</v>
      </c>
      <c r="C189" s="32">
        <v>90.457479543983894</v>
      </c>
      <c r="D189" s="33">
        <f t="shared" si="12"/>
        <v>4.5048799010038199</v>
      </c>
      <c r="E189" s="32">
        <v>447.89207458155795</v>
      </c>
      <c r="F189" s="34"/>
      <c r="G189" s="34"/>
      <c r="H189" s="35"/>
      <c r="S189" s="59">
        <f t="shared" si="13"/>
        <v>0</v>
      </c>
      <c r="T189" s="59">
        <f t="shared" si="14"/>
        <v>0</v>
      </c>
      <c r="U189" s="28" t="e">
        <f t="shared" si="10"/>
        <v>#N/A</v>
      </c>
      <c r="V189" s="28" t="e">
        <f t="shared" si="11"/>
        <v>#N/A</v>
      </c>
    </row>
    <row r="190" spans="2:22" x14ac:dyDescent="0.3">
      <c r="B190" s="31">
        <v>43652</v>
      </c>
      <c r="C190" s="32">
        <v>182.28313609026401</v>
      </c>
      <c r="D190" s="33">
        <f t="shared" si="12"/>
        <v>5.2055611710439509</v>
      </c>
      <c r="E190" s="32">
        <v>530.87659866392301</v>
      </c>
      <c r="F190" s="34"/>
      <c r="G190" s="34"/>
      <c r="H190" s="35"/>
      <c r="S190" s="59">
        <f t="shared" si="13"/>
        <v>0</v>
      </c>
      <c r="T190" s="59">
        <f t="shared" si="14"/>
        <v>0</v>
      </c>
      <c r="U190" s="28" t="e">
        <f t="shared" si="10"/>
        <v>#N/A</v>
      </c>
      <c r="V190" s="28" t="e">
        <f t="shared" si="11"/>
        <v>#N/A</v>
      </c>
    </row>
    <row r="191" spans="2:22" x14ac:dyDescent="0.3">
      <c r="B191" s="31">
        <v>43653</v>
      </c>
      <c r="C191" s="32">
        <v>180.62033148482399</v>
      </c>
      <c r="D191" s="33">
        <f t="shared" si="12"/>
        <v>5.1963972120818696</v>
      </c>
      <c r="E191" s="32">
        <v>536.424810095</v>
      </c>
      <c r="F191" s="34"/>
      <c r="G191" s="34"/>
      <c r="H191" s="35"/>
      <c r="S191" s="59">
        <f t="shared" si="13"/>
        <v>0</v>
      </c>
      <c r="T191" s="59">
        <f t="shared" si="14"/>
        <v>0</v>
      </c>
      <c r="U191" s="28" t="e">
        <f t="shared" si="10"/>
        <v>#N/A</v>
      </c>
      <c r="V191" s="28" t="e">
        <f t="shared" si="11"/>
        <v>#N/A</v>
      </c>
    </row>
    <row r="192" spans="2:22" x14ac:dyDescent="0.3">
      <c r="B192" s="31">
        <v>43654</v>
      </c>
      <c r="C192" s="32">
        <v>63.989529926329901</v>
      </c>
      <c r="D192" s="33">
        <f t="shared" si="12"/>
        <v>4.158719475075471</v>
      </c>
      <c r="E192" s="32">
        <v>422.39192837175602</v>
      </c>
      <c r="F192" s="34"/>
      <c r="G192" s="34"/>
      <c r="H192" s="35"/>
      <c r="S192" s="59">
        <f t="shared" si="13"/>
        <v>0</v>
      </c>
      <c r="T192" s="59">
        <f t="shared" si="14"/>
        <v>0</v>
      </c>
      <c r="U192" s="28" t="e">
        <f t="shared" si="10"/>
        <v>#N/A</v>
      </c>
      <c r="V192" s="28" t="e">
        <f t="shared" si="11"/>
        <v>#N/A</v>
      </c>
    </row>
    <row r="193" spans="2:22" x14ac:dyDescent="0.3">
      <c r="B193" s="31">
        <v>43655</v>
      </c>
      <c r="C193" s="32">
        <v>72.751219226047397</v>
      </c>
      <c r="D193" s="33">
        <f t="shared" si="12"/>
        <v>4.2870456650320961</v>
      </c>
      <c r="E193" s="32">
        <v>444.64475446073794</v>
      </c>
      <c r="F193" s="34"/>
      <c r="G193" s="34"/>
      <c r="H193" s="35"/>
      <c r="S193" s="59">
        <f t="shared" si="13"/>
        <v>0</v>
      </c>
      <c r="T193" s="59">
        <f t="shared" si="14"/>
        <v>0</v>
      </c>
      <c r="U193" s="28" t="e">
        <f t="shared" si="10"/>
        <v>#N/A</v>
      </c>
      <c r="V193" s="28" t="e">
        <f t="shared" si="11"/>
        <v>#N/A</v>
      </c>
    </row>
    <row r="194" spans="2:22" x14ac:dyDescent="0.3">
      <c r="B194" s="31">
        <v>43656</v>
      </c>
      <c r="C194" s="32">
        <v>80.145034035667805</v>
      </c>
      <c r="D194" s="33">
        <f t="shared" si="12"/>
        <v>4.3838379187538763</v>
      </c>
      <c r="E194" s="32">
        <v>413.83735264670702</v>
      </c>
      <c r="F194" s="34"/>
      <c r="G194" s="34"/>
      <c r="H194" s="35"/>
      <c r="S194" s="59">
        <f t="shared" si="13"/>
        <v>0</v>
      </c>
      <c r="T194" s="59">
        <f t="shared" si="14"/>
        <v>0</v>
      </c>
      <c r="U194" s="28" t="e">
        <f t="shared" si="10"/>
        <v>#N/A</v>
      </c>
      <c r="V194" s="28" t="e">
        <f t="shared" si="11"/>
        <v>#N/A</v>
      </c>
    </row>
    <row r="195" spans="2:22" x14ac:dyDescent="0.3">
      <c r="B195" s="31">
        <v>43657</v>
      </c>
      <c r="C195" s="32">
        <v>39.992326991632602</v>
      </c>
      <c r="D195" s="33">
        <f t="shared" si="12"/>
        <v>3.6886876105039428</v>
      </c>
      <c r="E195" s="32">
        <v>350.62307968263798</v>
      </c>
      <c r="F195" s="34"/>
      <c r="G195" s="34"/>
      <c r="H195" s="35"/>
      <c r="S195" s="59">
        <f t="shared" si="13"/>
        <v>0</v>
      </c>
      <c r="T195" s="59">
        <f t="shared" si="14"/>
        <v>0</v>
      </c>
      <c r="U195" s="28" t="e">
        <f t="shared" si="10"/>
        <v>#N/A</v>
      </c>
      <c r="V195" s="28" t="e">
        <f t="shared" si="11"/>
        <v>#N/A</v>
      </c>
    </row>
    <row r="196" spans="2:22" x14ac:dyDescent="0.3">
      <c r="B196" s="31">
        <v>43658</v>
      </c>
      <c r="C196" s="32">
        <v>73.721096832305193</v>
      </c>
      <c r="D196" s="33">
        <f t="shared" si="12"/>
        <v>4.3002890110455967</v>
      </c>
      <c r="E196" s="32">
        <v>403.61517459022798</v>
      </c>
      <c r="F196" s="34"/>
      <c r="G196" s="34"/>
      <c r="H196" s="35"/>
      <c r="S196" s="59">
        <f t="shared" si="13"/>
        <v>0</v>
      </c>
      <c r="T196" s="59">
        <f t="shared" si="14"/>
        <v>0</v>
      </c>
      <c r="U196" s="28" t="e">
        <f t="shared" ref="U196:U259" si="15">IF($X$3=TRUE,S196,NA())</f>
        <v>#N/A</v>
      </c>
      <c r="V196" s="28" t="e">
        <f t="shared" ref="V196:V259" si="16">IF($X$4=TRUE,T196,NA())</f>
        <v>#N/A</v>
      </c>
    </row>
    <row r="197" spans="2:22" x14ac:dyDescent="0.3">
      <c r="B197" s="31">
        <v>43659</v>
      </c>
      <c r="C197" s="32">
        <v>92.102133650332703</v>
      </c>
      <c r="D197" s="33">
        <f t="shared" ref="D197:D260" si="17">LN($C197)</f>
        <v>4.5228981096631973</v>
      </c>
      <c r="E197" s="32">
        <v>459.57937352445799</v>
      </c>
      <c r="F197" s="34"/>
      <c r="G197" s="34"/>
      <c r="H197" s="35"/>
      <c r="S197" s="59">
        <f t="shared" ref="S197:S260" si="18">F197</f>
        <v>0</v>
      </c>
      <c r="T197" s="59">
        <f t="shared" ref="T197:T260" si="19">G197</f>
        <v>0</v>
      </c>
      <c r="U197" s="28" t="e">
        <f t="shared" si="15"/>
        <v>#N/A</v>
      </c>
      <c r="V197" s="28" t="e">
        <f t="shared" si="16"/>
        <v>#N/A</v>
      </c>
    </row>
    <row r="198" spans="2:22" x14ac:dyDescent="0.3">
      <c r="B198" s="31">
        <v>43660</v>
      </c>
      <c r="C198" s="32">
        <v>130.14176527969499</v>
      </c>
      <c r="D198" s="33">
        <f t="shared" si="17"/>
        <v>4.8686243584415312</v>
      </c>
      <c r="E198" s="32">
        <v>490.87743910311997</v>
      </c>
      <c r="F198" s="34"/>
      <c r="G198" s="34"/>
      <c r="H198" s="35"/>
      <c r="S198" s="59">
        <f t="shared" si="18"/>
        <v>0</v>
      </c>
      <c r="T198" s="59">
        <f t="shared" si="19"/>
        <v>0</v>
      </c>
      <c r="U198" s="28" t="e">
        <f t="shared" si="15"/>
        <v>#N/A</v>
      </c>
      <c r="V198" s="28" t="e">
        <f t="shared" si="16"/>
        <v>#N/A</v>
      </c>
    </row>
    <row r="199" spans="2:22" x14ac:dyDescent="0.3">
      <c r="B199" s="31">
        <v>43661</v>
      </c>
      <c r="C199" s="32">
        <v>56.509830923750997</v>
      </c>
      <c r="D199" s="33">
        <f t="shared" si="17"/>
        <v>4.0344146216668459</v>
      </c>
      <c r="E199" s="32">
        <v>422.05628113423302</v>
      </c>
      <c r="F199" s="34"/>
      <c r="G199" s="34"/>
      <c r="H199" s="35"/>
      <c r="S199" s="59">
        <f t="shared" si="18"/>
        <v>0</v>
      </c>
      <c r="T199" s="59">
        <f t="shared" si="19"/>
        <v>0</v>
      </c>
      <c r="U199" s="28" t="e">
        <f t="shared" si="15"/>
        <v>#N/A</v>
      </c>
      <c r="V199" s="28" t="e">
        <f t="shared" si="16"/>
        <v>#N/A</v>
      </c>
    </row>
    <row r="200" spans="2:22" x14ac:dyDescent="0.3">
      <c r="B200" s="31">
        <v>43662</v>
      </c>
      <c r="C200" s="32">
        <v>162.34025152400099</v>
      </c>
      <c r="D200" s="33">
        <f t="shared" si="17"/>
        <v>5.0896944506973645</v>
      </c>
      <c r="E200" s="32">
        <v>508.53303069947998</v>
      </c>
      <c r="F200" s="34"/>
      <c r="G200" s="34"/>
      <c r="H200" s="35"/>
      <c r="S200" s="59">
        <f t="shared" si="18"/>
        <v>0</v>
      </c>
      <c r="T200" s="59">
        <f t="shared" si="19"/>
        <v>0</v>
      </c>
      <c r="U200" s="28" t="e">
        <f t="shared" si="15"/>
        <v>#N/A</v>
      </c>
      <c r="V200" s="28" t="e">
        <f t="shared" si="16"/>
        <v>#N/A</v>
      </c>
    </row>
    <row r="201" spans="2:22" x14ac:dyDescent="0.3">
      <c r="B201" s="31">
        <v>43663</v>
      </c>
      <c r="C201" s="32">
        <v>63.876357376575498</v>
      </c>
      <c r="D201" s="33">
        <f t="shared" si="17"/>
        <v>4.1569492988119814</v>
      </c>
      <c r="E201" s="32">
        <v>400.83239761309699</v>
      </c>
      <c r="F201" s="34"/>
      <c r="G201" s="34"/>
      <c r="H201" s="35"/>
      <c r="S201" s="59">
        <f t="shared" si="18"/>
        <v>0</v>
      </c>
      <c r="T201" s="59">
        <f t="shared" si="19"/>
        <v>0</v>
      </c>
      <c r="U201" s="28" t="e">
        <f t="shared" si="15"/>
        <v>#N/A</v>
      </c>
      <c r="V201" s="28" t="e">
        <f t="shared" si="16"/>
        <v>#N/A</v>
      </c>
    </row>
    <row r="202" spans="2:22" x14ac:dyDescent="0.3">
      <c r="B202" s="31">
        <v>43664</v>
      </c>
      <c r="C202" s="32">
        <v>47.671058895066402</v>
      </c>
      <c r="D202" s="33">
        <f t="shared" si="17"/>
        <v>3.8643244819984828</v>
      </c>
      <c r="E202" s="32">
        <v>386.482285039705</v>
      </c>
      <c r="F202" s="34"/>
      <c r="G202" s="34"/>
      <c r="H202" s="35"/>
      <c r="S202" s="59">
        <f t="shared" si="18"/>
        <v>0</v>
      </c>
      <c r="T202" s="59">
        <f t="shared" si="19"/>
        <v>0</v>
      </c>
      <c r="U202" s="28" t="e">
        <f t="shared" si="15"/>
        <v>#N/A</v>
      </c>
      <c r="V202" s="28" t="e">
        <f t="shared" si="16"/>
        <v>#N/A</v>
      </c>
    </row>
    <row r="203" spans="2:22" x14ac:dyDescent="0.3">
      <c r="B203" s="31">
        <v>43665</v>
      </c>
      <c r="C203" s="32">
        <v>51.250994838774197</v>
      </c>
      <c r="D203" s="33">
        <f t="shared" si="17"/>
        <v>3.936735029318394</v>
      </c>
      <c r="E203" s="32">
        <v>373.17546349548797</v>
      </c>
      <c r="F203" s="34"/>
      <c r="G203" s="34"/>
      <c r="H203" s="35"/>
      <c r="S203" s="59">
        <f t="shared" si="18"/>
        <v>0</v>
      </c>
      <c r="T203" s="59">
        <f t="shared" si="19"/>
        <v>0</v>
      </c>
      <c r="U203" s="28" t="e">
        <f t="shared" si="15"/>
        <v>#N/A</v>
      </c>
      <c r="V203" s="28" t="e">
        <f t="shared" si="16"/>
        <v>#N/A</v>
      </c>
    </row>
    <row r="204" spans="2:22" x14ac:dyDescent="0.3">
      <c r="B204" s="31">
        <v>43666</v>
      </c>
      <c r="C204" s="32">
        <v>66.874869940802498</v>
      </c>
      <c r="D204" s="33">
        <f t="shared" si="17"/>
        <v>4.2028232604038491</v>
      </c>
      <c r="E204" s="32">
        <v>412.50281194391397</v>
      </c>
      <c r="F204" s="34"/>
      <c r="G204" s="34"/>
      <c r="H204" s="35"/>
      <c r="S204" s="59">
        <f t="shared" si="18"/>
        <v>0</v>
      </c>
      <c r="T204" s="59">
        <f t="shared" si="19"/>
        <v>0</v>
      </c>
      <c r="U204" s="28" t="e">
        <f t="shared" si="15"/>
        <v>#N/A</v>
      </c>
      <c r="V204" s="28" t="e">
        <f t="shared" si="16"/>
        <v>#N/A</v>
      </c>
    </row>
    <row r="205" spans="2:22" x14ac:dyDescent="0.3">
      <c r="B205" s="31">
        <v>43667</v>
      </c>
      <c r="C205" s="32">
        <v>93.812044505029903</v>
      </c>
      <c r="D205" s="33">
        <f t="shared" si="17"/>
        <v>4.5412932540057964</v>
      </c>
      <c r="E205" s="32">
        <v>434.058836252807</v>
      </c>
      <c r="F205" s="34"/>
      <c r="G205" s="34"/>
      <c r="H205" s="35"/>
      <c r="S205" s="59">
        <f t="shared" si="18"/>
        <v>0</v>
      </c>
      <c r="T205" s="59">
        <f t="shared" si="19"/>
        <v>0</v>
      </c>
      <c r="U205" s="28" t="e">
        <f t="shared" si="15"/>
        <v>#N/A</v>
      </c>
      <c r="V205" s="28" t="e">
        <f t="shared" si="16"/>
        <v>#N/A</v>
      </c>
    </row>
    <row r="206" spans="2:22" x14ac:dyDescent="0.3">
      <c r="B206" s="31">
        <v>43668</v>
      </c>
      <c r="C206" s="32">
        <v>60.5071295332164</v>
      </c>
      <c r="D206" s="33">
        <f t="shared" si="17"/>
        <v>4.1027612016180308</v>
      </c>
      <c r="E206" s="32">
        <v>429.68465383370102</v>
      </c>
      <c r="F206" s="34"/>
      <c r="G206" s="34"/>
      <c r="H206" s="35"/>
      <c r="S206" s="59">
        <f t="shared" si="18"/>
        <v>0</v>
      </c>
      <c r="T206" s="59">
        <f t="shared" si="19"/>
        <v>0</v>
      </c>
      <c r="U206" s="28" t="e">
        <f t="shared" si="15"/>
        <v>#N/A</v>
      </c>
      <c r="V206" s="28" t="e">
        <f t="shared" si="16"/>
        <v>#N/A</v>
      </c>
    </row>
    <row r="207" spans="2:22" x14ac:dyDescent="0.3">
      <c r="B207" s="31">
        <v>43669</v>
      </c>
      <c r="C207" s="32">
        <v>67.072458546608701</v>
      </c>
      <c r="D207" s="33">
        <f t="shared" si="17"/>
        <v>4.2057735058675583</v>
      </c>
      <c r="E207" s="32">
        <v>425.45278976132698</v>
      </c>
      <c r="F207" s="34"/>
      <c r="G207" s="34"/>
      <c r="H207" s="35"/>
      <c r="S207" s="59">
        <f t="shared" si="18"/>
        <v>0</v>
      </c>
      <c r="T207" s="59">
        <f t="shared" si="19"/>
        <v>0</v>
      </c>
      <c r="U207" s="28" t="e">
        <f t="shared" si="15"/>
        <v>#N/A</v>
      </c>
      <c r="V207" s="28" t="e">
        <f t="shared" si="16"/>
        <v>#N/A</v>
      </c>
    </row>
    <row r="208" spans="2:22" x14ac:dyDescent="0.3">
      <c r="B208" s="31">
        <v>43670</v>
      </c>
      <c r="C208" s="32">
        <v>68.508664267137604</v>
      </c>
      <c r="D208" s="33">
        <f t="shared" si="17"/>
        <v>4.2269602229211882</v>
      </c>
      <c r="E208" s="32">
        <v>418.25721654353902</v>
      </c>
      <c r="F208" s="34"/>
      <c r="G208" s="34"/>
      <c r="H208" s="35"/>
      <c r="S208" s="59">
        <f t="shared" si="18"/>
        <v>0</v>
      </c>
      <c r="T208" s="59">
        <f t="shared" si="19"/>
        <v>0</v>
      </c>
      <c r="U208" s="28" t="e">
        <f t="shared" si="15"/>
        <v>#N/A</v>
      </c>
      <c r="V208" s="28" t="e">
        <f t="shared" si="16"/>
        <v>#N/A</v>
      </c>
    </row>
    <row r="209" spans="2:22" x14ac:dyDescent="0.3">
      <c r="B209" s="31">
        <v>43671</v>
      </c>
      <c r="C209" s="32">
        <v>152.78273111209299</v>
      </c>
      <c r="D209" s="33">
        <f t="shared" si="17"/>
        <v>5.0290168540634852</v>
      </c>
      <c r="E209" s="32">
        <v>527.115407126523</v>
      </c>
      <c r="F209" s="34"/>
      <c r="G209" s="34"/>
      <c r="H209" s="35"/>
      <c r="S209" s="59">
        <f t="shared" si="18"/>
        <v>0</v>
      </c>
      <c r="T209" s="59">
        <f t="shared" si="19"/>
        <v>0</v>
      </c>
      <c r="U209" s="28" t="e">
        <f t="shared" si="15"/>
        <v>#N/A</v>
      </c>
      <c r="V209" s="28" t="e">
        <f t="shared" si="16"/>
        <v>#N/A</v>
      </c>
    </row>
    <row r="210" spans="2:22" x14ac:dyDescent="0.3">
      <c r="B210" s="31">
        <v>43672</v>
      </c>
      <c r="C210" s="32">
        <v>60.931125078350298</v>
      </c>
      <c r="D210" s="33">
        <f t="shared" si="17"/>
        <v>4.1097441291867627</v>
      </c>
      <c r="E210" s="32">
        <v>392.43634014408497</v>
      </c>
      <c r="F210" s="34"/>
      <c r="G210" s="34"/>
      <c r="H210" s="35"/>
      <c r="S210" s="59">
        <f t="shared" si="18"/>
        <v>0</v>
      </c>
      <c r="T210" s="59">
        <f t="shared" si="19"/>
        <v>0</v>
      </c>
      <c r="U210" s="28" t="e">
        <f t="shared" si="15"/>
        <v>#N/A</v>
      </c>
      <c r="V210" s="28" t="e">
        <f t="shared" si="16"/>
        <v>#N/A</v>
      </c>
    </row>
    <row r="211" spans="2:22" x14ac:dyDescent="0.3">
      <c r="B211" s="31">
        <v>43673</v>
      </c>
      <c r="C211" s="32">
        <v>178.21607331745301</v>
      </c>
      <c r="D211" s="33">
        <f t="shared" si="17"/>
        <v>5.1829967091590685</v>
      </c>
      <c r="E211" s="32">
        <v>521.00904373729998</v>
      </c>
      <c r="F211" s="34"/>
      <c r="G211" s="34"/>
      <c r="H211" s="35"/>
      <c r="S211" s="59">
        <f t="shared" si="18"/>
        <v>0</v>
      </c>
      <c r="T211" s="59">
        <f t="shared" si="19"/>
        <v>0</v>
      </c>
      <c r="U211" s="28" t="e">
        <f t="shared" si="15"/>
        <v>#N/A</v>
      </c>
      <c r="V211" s="28" t="e">
        <f t="shared" si="16"/>
        <v>#N/A</v>
      </c>
    </row>
    <row r="212" spans="2:22" x14ac:dyDescent="0.3">
      <c r="B212" s="31">
        <v>43674</v>
      </c>
      <c r="C212" s="32">
        <v>214.89947678521301</v>
      </c>
      <c r="D212" s="33">
        <f t="shared" si="17"/>
        <v>5.3701703689559386</v>
      </c>
      <c r="E212" s="32">
        <v>533.683511442856</v>
      </c>
      <c r="F212" s="34"/>
      <c r="G212" s="34"/>
      <c r="H212" s="35"/>
      <c r="S212" s="59">
        <f t="shared" si="18"/>
        <v>0</v>
      </c>
      <c r="T212" s="59">
        <f t="shared" si="19"/>
        <v>0</v>
      </c>
      <c r="U212" s="28" t="e">
        <f t="shared" si="15"/>
        <v>#N/A</v>
      </c>
      <c r="V212" s="28" t="e">
        <f t="shared" si="16"/>
        <v>#N/A</v>
      </c>
    </row>
    <row r="213" spans="2:22" x14ac:dyDescent="0.3">
      <c r="B213" s="31">
        <v>43675</v>
      </c>
      <c r="C213" s="32">
        <v>76.9736297708005</v>
      </c>
      <c r="D213" s="33">
        <f t="shared" si="17"/>
        <v>4.3434628926881818</v>
      </c>
      <c r="E213" s="32">
        <v>435.00132533069996</v>
      </c>
      <c r="F213" s="34"/>
      <c r="G213" s="34"/>
      <c r="H213" s="35"/>
      <c r="S213" s="59">
        <f t="shared" si="18"/>
        <v>0</v>
      </c>
      <c r="T213" s="59">
        <f t="shared" si="19"/>
        <v>0</v>
      </c>
      <c r="U213" s="28" t="e">
        <f t="shared" si="15"/>
        <v>#N/A</v>
      </c>
      <c r="V213" s="28" t="e">
        <f t="shared" si="16"/>
        <v>#N/A</v>
      </c>
    </row>
    <row r="214" spans="2:22" x14ac:dyDescent="0.3">
      <c r="B214" s="31">
        <v>43676</v>
      </c>
      <c r="C214" s="32">
        <v>133.67889740504299</v>
      </c>
      <c r="D214" s="33">
        <f t="shared" si="17"/>
        <v>4.895440636235791</v>
      </c>
      <c r="E214" s="32">
        <v>493.75598378511802</v>
      </c>
      <c r="F214" s="34"/>
      <c r="G214" s="34"/>
      <c r="H214" s="35"/>
      <c r="S214" s="59">
        <f t="shared" si="18"/>
        <v>0</v>
      </c>
      <c r="T214" s="59">
        <f t="shared" si="19"/>
        <v>0</v>
      </c>
      <c r="U214" s="28" t="e">
        <f t="shared" si="15"/>
        <v>#N/A</v>
      </c>
      <c r="V214" s="28" t="e">
        <f t="shared" si="16"/>
        <v>#N/A</v>
      </c>
    </row>
    <row r="215" spans="2:22" x14ac:dyDescent="0.3">
      <c r="B215" s="31">
        <v>43677</v>
      </c>
      <c r="C215" s="32">
        <v>192.31144597753899</v>
      </c>
      <c r="D215" s="33">
        <f t="shared" si="17"/>
        <v>5.2591161722874631</v>
      </c>
      <c r="E215" s="32">
        <v>514.14915054400399</v>
      </c>
      <c r="F215" s="34"/>
      <c r="G215" s="34"/>
      <c r="H215" s="35"/>
      <c r="S215" s="59">
        <f t="shared" si="18"/>
        <v>0</v>
      </c>
      <c r="T215" s="59">
        <f t="shared" si="19"/>
        <v>0</v>
      </c>
      <c r="U215" s="28" t="e">
        <f t="shared" si="15"/>
        <v>#N/A</v>
      </c>
      <c r="V215" s="28" t="e">
        <f t="shared" si="16"/>
        <v>#N/A</v>
      </c>
    </row>
    <row r="216" spans="2:22" x14ac:dyDescent="0.3">
      <c r="B216" s="31">
        <v>43678</v>
      </c>
      <c r="C216" s="32">
        <v>162.99361691810199</v>
      </c>
      <c r="D216" s="33">
        <f t="shared" si="17"/>
        <v>5.093711040028345</v>
      </c>
      <c r="E216" s="32">
        <v>514.14108119787295</v>
      </c>
      <c r="F216" s="34"/>
      <c r="G216" s="34"/>
      <c r="H216" s="35"/>
      <c r="S216" s="59">
        <f t="shared" si="18"/>
        <v>0</v>
      </c>
      <c r="T216" s="59">
        <f t="shared" si="19"/>
        <v>0</v>
      </c>
      <c r="U216" s="28" t="e">
        <f t="shared" si="15"/>
        <v>#N/A</v>
      </c>
      <c r="V216" s="28" t="e">
        <f t="shared" si="16"/>
        <v>#N/A</v>
      </c>
    </row>
    <row r="217" spans="2:22" x14ac:dyDescent="0.3">
      <c r="B217" s="31">
        <v>43679</v>
      </c>
      <c r="C217" s="32">
        <v>118.194386111572</v>
      </c>
      <c r="D217" s="33">
        <f t="shared" si="17"/>
        <v>4.7723306090181268</v>
      </c>
      <c r="E217" s="32">
        <v>447.45077242506903</v>
      </c>
      <c r="F217" s="34"/>
      <c r="G217" s="34"/>
      <c r="H217" s="35"/>
      <c r="S217" s="59">
        <f t="shared" si="18"/>
        <v>0</v>
      </c>
      <c r="T217" s="59">
        <f t="shared" si="19"/>
        <v>0</v>
      </c>
      <c r="U217" s="28" t="e">
        <f t="shared" si="15"/>
        <v>#N/A</v>
      </c>
      <c r="V217" s="28" t="e">
        <f t="shared" si="16"/>
        <v>#N/A</v>
      </c>
    </row>
    <row r="218" spans="2:22" x14ac:dyDescent="0.3">
      <c r="B218" s="31">
        <v>43680</v>
      </c>
      <c r="C218" s="32">
        <v>107.62862244620899</v>
      </c>
      <c r="D218" s="33">
        <f t="shared" si="17"/>
        <v>4.6786866202182607</v>
      </c>
      <c r="E218" s="32">
        <v>410.35686417979502</v>
      </c>
      <c r="F218" s="34"/>
      <c r="G218" s="34"/>
      <c r="H218" s="35"/>
      <c r="S218" s="59">
        <f t="shared" si="18"/>
        <v>0</v>
      </c>
      <c r="T218" s="59">
        <f t="shared" si="19"/>
        <v>0</v>
      </c>
      <c r="U218" s="28" t="e">
        <f t="shared" si="15"/>
        <v>#N/A</v>
      </c>
      <c r="V218" s="28" t="e">
        <f t="shared" si="16"/>
        <v>#N/A</v>
      </c>
    </row>
    <row r="219" spans="2:22" x14ac:dyDescent="0.3">
      <c r="B219" s="31">
        <v>43681</v>
      </c>
      <c r="C219" s="32">
        <v>215.255039539188</v>
      </c>
      <c r="D219" s="33">
        <f t="shared" si="17"/>
        <v>5.3718235555270963</v>
      </c>
      <c r="E219" s="32">
        <v>512.74390737617807</v>
      </c>
      <c r="F219" s="34"/>
      <c r="G219" s="34"/>
      <c r="H219" s="35"/>
      <c r="S219" s="59">
        <f t="shared" si="18"/>
        <v>0</v>
      </c>
      <c r="T219" s="59">
        <f t="shared" si="19"/>
        <v>0</v>
      </c>
      <c r="U219" s="28" t="e">
        <f t="shared" si="15"/>
        <v>#N/A</v>
      </c>
      <c r="V219" s="28" t="e">
        <f t="shared" si="16"/>
        <v>#N/A</v>
      </c>
    </row>
    <row r="220" spans="2:22" x14ac:dyDescent="0.3">
      <c r="B220" s="31">
        <v>43682</v>
      </c>
      <c r="C220" s="32">
        <v>139.47275521233701</v>
      </c>
      <c r="D220" s="33">
        <f t="shared" si="17"/>
        <v>4.9378692790499104</v>
      </c>
      <c r="E220" s="32">
        <v>482.92396944876396</v>
      </c>
      <c r="F220" s="34"/>
      <c r="G220" s="34"/>
      <c r="H220" s="35"/>
      <c r="S220" s="59">
        <f t="shared" si="18"/>
        <v>0</v>
      </c>
      <c r="T220" s="59">
        <f t="shared" si="19"/>
        <v>0</v>
      </c>
      <c r="U220" s="28" t="e">
        <f t="shared" si="15"/>
        <v>#N/A</v>
      </c>
      <c r="V220" s="28" t="e">
        <f t="shared" si="16"/>
        <v>#N/A</v>
      </c>
    </row>
    <row r="221" spans="2:22" x14ac:dyDescent="0.3">
      <c r="B221" s="31">
        <v>43683</v>
      </c>
      <c r="C221" s="32">
        <v>197.651571296155</v>
      </c>
      <c r="D221" s="33">
        <f t="shared" si="17"/>
        <v>5.2865057396031006</v>
      </c>
      <c r="E221" s="32">
        <v>511.53600961649704</v>
      </c>
      <c r="F221" s="34"/>
      <c r="G221" s="34"/>
      <c r="H221" s="35"/>
      <c r="S221" s="59">
        <f t="shared" si="18"/>
        <v>0</v>
      </c>
      <c r="T221" s="59">
        <f t="shared" si="19"/>
        <v>0</v>
      </c>
      <c r="U221" s="28" t="e">
        <f t="shared" si="15"/>
        <v>#N/A</v>
      </c>
      <c r="V221" s="28" t="e">
        <f t="shared" si="16"/>
        <v>#N/A</v>
      </c>
    </row>
    <row r="222" spans="2:22" x14ac:dyDescent="0.3">
      <c r="B222" s="31">
        <v>43684</v>
      </c>
      <c r="C222" s="32">
        <v>76.042474461719394</v>
      </c>
      <c r="D222" s="33">
        <f t="shared" si="17"/>
        <v>4.3312920586704493</v>
      </c>
      <c r="E222" s="32">
        <v>448.76949163334598</v>
      </c>
      <c r="F222" s="34"/>
      <c r="G222" s="34"/>
      <c r="H222" s="35"/>
      <c r="S222" s="59">
        <f t="shared" si="18"/>
        <v>0</v>
      </c>
      <c r="T222" s="59">
        <f t="shared" si="19"/>
        <v>0</v>
      </c>
      <c r="U222" s="28" t="e">
        <f t="shared" si="15"/>
        <v>#N/A</v>
      </c>
      <c r="V222" s="28" t="e">
        <f t="shared" si="16"/>
        <v>#N/A</v>
      </c>
    </row>
    <row r="223" spans="2:22" x14ac:dyDescent="0.3">
      <c r="B223" s="31">
        <v>43685</v>
      </c>
      <c r="C223" s="32">
        <v>42.0071085728705</v>
      </c>
      <c r="D223" s="33">
        <f t="shared" si="17"/>
        <v>3.7378388556969213</v>
      </c>
      <c r="E223" s="32">
        <v>361.29347105735303</v>
      </c>
      <c r="F223" s="34"/>
      <c r="G223" s="34"/>
      <c r="H223" s="35"/>
      <c r="S223" s="59">
        <f t="shared" si="18"/>
        <v>0</v>
      </c>
      <c r="T223" s="59">
        <f t="shared" si="19"/>
        <v>0</v>
      </c>
      <c r="U223" s="28" t="e">
        <f t="shared" si="15"/>
        <v>#N/A</v>
      </c>
      <c r="V223" s="28" t="e">
        <f t="shared" si="16"/>
        <v>#N/A</v>
      </c>
    </row>
    <row r="224" spans="2:22" x14ac:dyDescent="0.3">
      <c r="B224" s="31">
        <v>43686</v>
      </c>
      <c r="C224" s="32">
        <v>196.54078961350001</v>
      </c>
      <c r="D224" s="33">
        <f t="shared" si="17"/>
        <v>5.2808699904976972</v>
      </c>
      <c r="E224" s="32">
        <v>555.24546496826395</v>
      </c>
      <c r="F224" s="34"/>
      <c r="G224" s="34"/>
      <c r="H224" s="35"/>
      <c r="S224" s="59">
        <f t="shared" si="18"/>
        <v>0</v>
      </c>
      <c r="T224" s="59">
        <f t="shared" si="19"/>
        <v>0</v>
      </c>
      <c r="U224" s="28" t="e">
        <f t="shared" si="15"/>
        <v>#N/A</v>
      </c>
      <c r="V224" s="28" t="e">
        <f t="shared" si="16"/>
        <v>#N/A</v>
      </c>
    </row>
    <row r="225" spans="2:22" x14ac:dyDescent="0.3">
      <c r="B225" s="31">
        <v>43687</v>
      </c>
      <c r="C225" s="32">
        <v>25.855101626366402</v>
      </c>
      <c r="D225" s="33">
        <f t="shared" si="17"/>
        <v>3.2525079364676657</v>
      </c>
      <c r="E225" s="32">
        <v>332.00105572052496</v>
      </c>
      <c r="F225" s="34"/>
      <c r="G225" s="34"/>
      <c r="H225" s="35"/>
      <c r="S225" s="59">
        <f t="shared" si="18"/>
        <v>0</v>
      </c>
      <c r="T225" s="59">
        <f t="shared" si="19"/>
        <v>0</v>
      </c>
      <c r="U225" s="28" t="e">
        <f t="shared" si="15"/>
        <v>#N/A</v>
      </c>
      <c r="V225" s="28" t="e">
        <f t="shared" si="16"/>
        <v>#N/A</v>
      </c>
    </row>
    <row r="226" spans="2:22" x14ac:dyDescent="0.3">
      <c r="B226" s="31">
        <v>43688</v>
      </c>
      <c r="C226" s="32">
        <v>82.543851090595098</v>
      </c>
      <c r="D226" s="33">
        <f t="shared" si="17"/>
        <v>4.4133296805003166</v>
      </c>
      <c r="E226" s="32">
        <v>473.95109101467597</v>
      </c>
      <c r="F226" s="34"/>
      <c r="G226" s="34"/>
      <c r="H226" s="35"/>
      <c r="S226" s="59">
        <f t="shared" si="18"/>
        <v>0</v>
      </c>
      <c r="T226" s="59">
        <f t="shared" si="19"/>
        <v>0</v>
      </c>
      <c r="U226" s="28" t="e">
        <f t="shared" si="15"/>
        <v>#N/A</v>
      </c>
      <c r="V226" s="28" t="e">
        <f t="shared" si="16"/>
        <v>#N/A</v>
      </c>
    </row>
    <row r="227" spans="2:22" x14ac:dyDescent="0.3">
      <c r="B227" s="31">
        <v>43689</v>
      </c>
      <c r="C227" s="32">
        <v>50.947038577869499</v>
      </c>
      <c r="D227" s="33">
        <f t="shared" si="17"/>
        <v>3.9307866338944688</v>
      </c>
      <c r="E227" s="32">
        <v>411.40695413309601</v>
      </c>
      <c r="F227" s="34"/>
      <c r="G227" s="34"/>
      <c r="H227" s="35"/>
      <c r="S227" s="59">
        <f t="shared" si="18"/>
        <v>0</v>
      </c>
      <c r="T227" s="59">
        <f t="shared" si="19"/>
        <v>0</v>
      </c>
      <c r="U227" s="28" t="e">
        <f t="shared" si="15"/>
        <v>#N/A</v>
      </c>
      <c r="V227" s="28" t="e">
        <f t="shared" si="16"/>
        <v>#N/A</v>
      </c>
    </row>
    <row r="228" spans="2:22" x14ac:dyDescent="0.3">
      <c r="B228" s="31">
        <v>43690</v>
      </c>
      <c r="C228" s="32">
        <v>205.225680703297</v>
      </c>
      <c r="D228" s="33">
        <f t="shared" si="17"/>
        <v>5.3241102550922568</v>
      </c>
      <c r="E228" s="32">
        <v>540.71389712242706</v>
      </c>
      <c r="F228" s="34"/>
      <c r="G228" s="34"/>
      <c r="H228" s="35"/>
      <c r="S228" s="59">
        <f t="shared" si="18"/>
        <v>0</v>
      </c>
      <c r="T228" s="59">
        <f t="shared" si="19"/>
        <v>0</v>
      </c>
      <c r="U228" s="28" t="e">
        <f t="shared" si="15"/>
        <v>#N/A</v>
      </c>
      <c r="V228" s="28" t="e">
        <f t="shared" si="16"/>
        <v>#N/A</v>
      </c>
    </row>
    <row r="229" spans="2:22" x14ac:dyDescent="0.3">
      <c r="B229" s="31">
        <v>43691</v>
      </c>
      <c r="C229" s="32">
        <v>145.65686092711999</v>
      </c>
      <c r="D229" s="33">
        <f t="shared" si="17"/>
        <v>4.9812535878718434</v>
      </c>
      <c r="E229" s="32">
        <v>485.97180816859901</v>
      </c>
      <c r="F229" s="34"/>
      <c r="G229" s="34"/>
      <c r="H229" s="35"/>
      <c r="S229" s="59">
        <f t="shared" si="18"/>
        <v>0</v>
      </c>
      <c r="T229" s="59">
        <f t="shared" si="19"/>
        <v>0</v>
      </c>
      <c r="U229" s="28" t="e">
        <f t="shared" si="15"/>
        <v>#N/A</v>
      </c>
      <c r="V229" s="28" t="e">
        <f t="shared" si="16"/>
        <v>#N/A</v>
      </c>
    </row>
    <row r="230" spans="2:22" x14ac:dyDescent="0.3">
      <c r="B230" s="31">
        <v>43692</v>
      </c>
      <c r="C230" s="32">
        <v>137.96750854700801</v>
      </c>
      <c r="D230" s="33">
        <f t="shared" si="17"/>
        <v>4.9270182121240698</v>
      </c>
      <c r="E230" s="32">
        <v>483.79195163875704</v>
      </c>
      <c r="F230" s="34"/>
      <c r="G230" s="34"/>
      <c r="H230" s="35"/>
      <c r="S230" s="59">
        <f t="shared" si="18"/>
        <v>0</v>
      </c>
      <c r="T230" s="59">
        <f t="shared" si="19"/>
        <v>0</v>
      </c>
      <c r="U230" s="28" t="e">
        <f t="shared" si="15"/>
        <v>#N/A</v>
      </c>
      <c r="V230" s="28" t="e">
        <f t="shared" si="16"/>
        <v>#N/A</v>
      </c>
    </row>
    <row r="231" spans="2:22" x14ac:dyDescent="0.3">
      <c r="B231" s="31">
        <v>43693</v>
      </c>
      <c r="C231" s="32">
        <v>72.168620750307994</v>
      </c>
      <c r="D231" s="33">
        <f t="shared" si="17"/>
        <v>4.2790053357793232</v>
      </c>
      <c r="E231" s="32">
        <v>425.86033311367601</v>
      </c>
      <c r="F231" s="34"/>
      <c r="G231" s="34"/>
      <c r="H231" s="35"/>
      <c r="S231" s="59">
        <f t="shared" si="18"/>
        <v>0</v>
      </c>
      <c r="T231" s="59">
        <f t="shared" si="19"/>
        <v>0</v>
      </c>
      <c r="U231" s="28" t="e">
        <f t="shared" si="15"/>
        <v>#N/A</v>
      </c>
      <c r="V231" s="28" t="e">
        <f t="shared" si="16"/>
        <v>#N/A</v>
      </c>
    </row>
    <row r="232" spans="2:22" x14ac:dyDescent="0.3">
      <c r="B232" s="31">
        <v>43694</v>
      </c>
      <c r="C232" s="32">
        <v>39.584433268755703</v>
      </c>
      <c r="D232" s="33">
        <f t="shared" si="17"/>
        <v>3.6784359417028152</v>
      </c>
      <c r="E232" s="32">
        <v>344.83385857185101</v>
      </c>
      <c r="F232" s="34"/>
      <c r="G232" s="34"/>
      <c r="H232" s="35"/>
      <c r="S232" s="59">
        <f t="shared" si="18"/>
        <v>0</v>
      </c>
      <c r="T232" s="59">
        <f t="shared" si="19"/>
        <v>0</v>
      </c>
      <c r="U232" s="28" t="e">
        <f t="shared" si="15"/>
        <v>#N/A</v>
      </c>
      <c r="V232" s="28" t="e">
        <f t="shared" si="16"/>
        <v>#N/A</v>
      </c>
    </row>
    <row r="233" spans="2:22" x14ac:dyDescent="0.3">
      <c r="B233" s="31">
        <v>43695</v>
      </c>
      <c r="C233" s="32">
        <v>58.061146344989503</v>
      </c>
      <c r="D233" s="33">
        <f t="shared" si="17"/>
        <v>4.0614967025453792</v>
      </c>
      <c r="E233" s="32">
        <v>400.333875014066</v>
      </c>
      <c r="F233" s="34"/>
      <c r="G233" s="34"/>
      <c r="H233" s="35"/>
      <c r="S233" s="59">
        <f t="shared" si="18"/>
        <v>0</v>
      </c>
      <c r="T233" s="59">
        <f t="shared" si="19"/>
        <v>0</v>
      </c>
      <c r="U233" s="28" t="e">
        <f t="shared" si="15"/>
        <v>#N/A</v>
      </c>
      <c r="V233" s="28" t="e">
        <f t="shared" si="16"/>
        <v>#N/A</v>
      </c>
    </row>
    <row r="234" spans="2:22" x14ac:dyDescent="0.3">
      <c r="B234" s="31">
        <v>43696</v>
      </c>
      <c r="C234" s="32">
        <v>28.2376242615283</v>
      </c>
      <c r="D234" s="33">
        <f t="shared" si="17"/>
        <v>3.3406552823697706</v>
      </c>
      <c r="E234" s="32">
        <v>310.20082300642099</v>
      </c>
      <c r="F234" s="34"/>
      <c r="G234" s="34"/>
      <c r="H234" s="35"/>
      <c r="S234" s="59">
        <f t="shared" si="18"/>
        <v>0</v>
      </c>
      <c r="T234" s="59">
        <f t="shared" si="19"/>
        <v>0</v>
      </c>
      <c r="U234" s="28" t="e">
        <f t="shared" si="15"/>
        <v>#N/A</v>
      </c>
      <c r="V234" s="28" t="e">
        <f t="shared" si="16"/>
        <v>#N/A</v>
      </c>
    </row>
    <row r="235" spans="2:22" x14ac:dyDescent="0.3">
      <c r="B235" s="31">
        <v>43697</v>
      </c>
      <c r="C235" s="32">
        <v>108.372417818755</v>
      </c>
      <c r="D235" s="33">
        <f t="shared" si="17"/>
        <v>4.6855736084616515</v>
      </c>
      <c r="E235" s="32">
        <v>446.69115825028399</v>
      </c>
      <c r="F235" s="34"/>
      <c r="G235" s="34"/>
      <c r="H235" s="35"/>
      <c r="S235" s="59">
        <f t="shared" si="18"/>
        <v>0</v>
      </c>
      <c r="T235" s="59">
        <f t="shared" si="19"/>
        <v>0</v>
      </c>
      <c r="U235" s="28" t="e">
        <f t="shared" si="15"/>
        <v>#N/A</v>
      </c>
      <c r="V235" s="28" t="e">
        <f t="shared" si="16"/>
        <v>#N/A</v>
      </c>
    </row>
    <row r="236" spans="2:22" x14ac:dyDescent="0.3">
      <c r="B236" s="31">
        <v>43698</v>
      </c>
      <c r="C236" s="32">
        <v>187.24971486255501</v>
      </c>
      <c r="D236" s="33">
        <f t="shared" si="17"/>
        <v>5.2324430996327784</v>
      </c>
      <c r="E236" s="32">
        <v>504.30537571710602</v>
      </c>
      <c r="F236" s="34"/>
      <c r="G236" s="34"/>
      <c r="H236" s="35"/>
      <c r="S236" s="59">
        <f t="shared" si="18"/>
        <v>0</v>
      </c>
      <c r="T236" s="59">
        <f t="shared" si="19"/>
        <v>0</v>
      </c>
      <c r="U236" s="28" t="e">
        <f t="shared" si="15"/>
        <v>#N/A</v>
      </c>
      <c r="V236" s="28" t="e">
        <f t="shared" si="16"/>
        <v>#N/A</v>
      </c>
    </row>
    <row r="237" spans="2:22" x14ac:dyDescent="0.3">
      <c r="B237" s="31">
        <v>43699</v>
      </c>
      <c r="C237" s="32">
        <v>150.821772897616</v>
      </c>
      <c r="D237" s="33">
        <f t="shared" si="17"/>
        <v>5.0160988277618754</v>
      </c>
      <c r="E237" s="32">
        <v>496.02427745272695</v>
      </c>
      <c r="F237" s="34"/>
      <c r="G237" s="34"/>
      <c r="H237" s="35"/>
      <c r="S237" s="59">
        <f t="shared" si="18"/>
        <v>0</v>
      </c>
      <c r="T237" s="59">
        <f t="shared" si="19"/>
        <v>0</v>
      </c>
      <c r="U237" s="28" t="e">
        <f t="shared" si="15"/>
        <v>#N/A</v>
      </c>
      <c r="V237" s="28" t="e">
        <f t="shared" si="16"/>
        <v>#N/A</v>
      </c>
    </row>
    <row r="238" spans="2:22" x14ac:dyDescent="0.3">
      <c r="B238" s="31">
        <v>43700</v>
      </c>
      <c r="C238" s="32">
        <v>204.700807463378</v>
      </c>
      <c r="D238" s="33">
        <f t="shared" si="17"/>
        <v>5.321549437277822</v>
      </c>
      <c r="E238" s="32">
        <v>533.60065935435</v>
      </c>
      <c r="F238" s="34"/>
      <c r="G238" s="34"/>
      <c r="H238" s="35"/>
      <c r="S238" s="59">
        <f t="shared" si="18"/>
        <v>0</v>
      </c>
      <c r="T238" s="59">
        <f t="shared" si="19"/>
        <v>0</v>
      </c>
      <c r="U238" s="28" t="e">
        <f t="shared" si="15"/>
        <v>#N/A</v>
      </c>
      <c r="V238" s="28" t="e">
        <f t="shared" si="16"/>
        <v>#N/A</v>
      </c>
    </row>
    <row r="239" spans="2:22" x14ac:dyDescent="0.3">
      <c r="B239" s="31">
        <v>43701</v>
      </c>
      <c r="C239" s="32">
        <v>20.122005911544001</v>
      </c>
      <c r="D239" s="33">
        <f t="shared" si="17"/>
        <v>3.0018140376549267</v>
      </c>
      <c r="E239" s="32">
        <v>289.95946631092602</v>
      </c>
      <c r="F239" s="34"/>
      <c r="G239" s="34"/>
      <c r="H239" s="35"/>
      <c r="S239" s="59">
        <f t="shared" si="18"/>
        <v>0</v>
      </c>
      <c r="T239" s="59">
        <f t="shared" si="19"/>
        <v>0</v>
      </c>
      <c r="U239" s="28" t="e">
        <f t="shared" si="15"/>
        <v>#N/A</v>
      </c>
      <c r="V239" s="28" t="e">
        <f t="shared" si="16"/>
        <v>#N/A</v>
      </c>
    </row>
    <row r="240" spans="2:22" x14ac:dyDescent="0.3">
      <c r="B240" s="31">
        <v>43702</v>
      </c>
      <c r="C240" s="32">
        <v>215.603026682511</v>
      </c>
      <c r="D240" s="33">
        <f t="shared" si="17"/>
        <v>5.3734388773524033</v>
      </c>
      <c r="E240" s="32">
        <v>558.56191387911599</v>
      </c>
      <c r="F240" s="34"/>
      <c r="G240" s="34"/>
      <c r="H240" s="35"/>
      <c r="S240" s="59">
        <f t="shared" si="18"/>
        <v>0</v>
      </c>
      <c r="T240" s="59">
        <f t="shared" si="19"/>
        <v>0</v>
      </c>
      <c r="U240" s="28" t="e">
        <f t="shared" si="15"/>
        <v>#N/A</v>
      </c>
      <c r="V240" s="28" t="e">
        <f t="shared" si="16"/>
        <v>#N/A</v>
      </c>
    </row>
    <row r="241" spans="2:22" x14ac:dyDescent="0.3">
      <c r="B241" s="31">
        <v>43703</v>
      </c>
      <c r="C241" s="32">
        <v>135.97986873239299</v>
      </c>
      <c r="D241" s="33">
        <f t="shared" si="17"/>
        <v>4.9125068507528926</v>
      </c>
      <c r="E241" s="32">
        <v>487.04247560825405</v>
      </c>
      <c r="F241" s="34"/>
      <c r="G241" s="34"/>
      <c r="H241" s="35"/>
      <c r="S241" s="59">
        <f t="shared" si="18"/>
        <v>0</v>
      </c>
      <c r="T241" s="59">
        <f t="shared" si="19"/>
        <v>0</v>
      </c>
      <c r="U241" s="28" t="e">
        <f t="shared" si="15"/>
        <v>#N/A</v>
      </c>
      <c r="V241" s="28" t="e">
        <f t="shared" si="16"/>
        <v>#N/A</v>
      </c>
    </row>
    <row r="242" spans="2:22" x14ac:dyDescent="0.3">
      <c r="B242" s="31">
        <v>43704</v>
      </c>
      <c r="C242" s="32">
        <v>31.263096006587102</v>
      </c>
      <c r="D242" s="33">
        <f t="shared" si="17"/>
        <v>3.442438360606964</v>
      </c>
      <c r="E242" s="32">
        <v>356.94606252963598</v>
      </c>
      <c r="F242" s="34"/>
      <c r="G242" s="34"/>
      <c r="H242" s="35"/>
      <c r="S242" s="59">
        <f t="shared" si="18"/>
        <v>0</v>
      </c>
      <c r="T242" s="59">
        <f t="shared" si="19"/>
        <v>0</v>
      </c>
      <c r="U242" s="28" t="e">
        <f t="shared" si="15"/>
        <v>#N/A</v>
      </c>
      <c r="V242" s="28" t="e">
        <f t="shared" si="16"/>
        <v>#N/A</v>
      </c>
    </row>
    <row r="243" spans="2:22" x14ac:dyDescent="0.3">
      <c r="B243" s="31">
        <v>43705</v>
      </c>
      <c r="C243" s="32">
        <v>219.408254632726</v>
      </c>
      <c r="D243" s="33">
        <f t="shared" si="17"/>
        <v>5.3909341708012262</v>
      </c>
      <c r="E243" s="32">
        <v>541.85779815625699</v>
      </c>
      <c r="F243" s="34"/>
      <c r="G243" s="34"/>
      <c r="H243" s="35"/>
      <c r="S243" s="59">
        <f t="shared" si="18"/>
        <v>0</v>
      </c>
      <c r="T243" s="59">
        <f t="shared" si="19"/>
        <v>0</v>
      </c>
      <c r="U243" s="28" t="e">
        <f t="shared" si="15"/>
        <v>#N/A</v>
      </c>
      <c r="V243" s="28" t="e">
        <f t="shared" si="16"/>
        <v>#N/A</v>
      </c>
    </row>
    <row r="244" spans="2:22" x14ac:dyDescent="0.3">
      <c r="B244" s="31">
        <v>43706</v>
      </c>
      <c r="C244" s="32">
        <v>218.92399273812799</v>
      </c>
      <c r="D244" s="33">
        <f t="shared" si="17"/>
        <v>5.3887246044527588</v>
      </c>
      <c r="E244" s="32">
        <v>555.16787649059506</v>
      </c>
      <c r="F244" s="34"/>
      <c r="G244" s="34"/>
      <c r="H244" s="35"/>
      <c r="S244" s="59">
        <f t="shared" si="18"/>
        <v>0</v>
      </c>
      <c r="T244" s="59">
        <f t="shared" si="19"/>
        <v>0</v>
      </c>
      <c r="U244" s="28" t="e">
        <f t="shared" si="15"/>
        <v>#N/A</v>
      </c>
      <c r="V244" s="28" t="e">
        <f t="shared" si="16"/>
        <v>#N/A</v>
      </c>
    </row>
    <row r="245" spans="2:22" x14ac:dyDescent="0.3">
      <c r="B245" s="31">
        <v>43707</v>
      </c>
      <c r="C245" s="32">
        <v>38.306345678865902</v>
      </c>
      <c r="D245" s="33">
        <f t="shared" si="17"/>
        <v>3.6456155659839045</v>
      </c>
      <c r="E245" s="32">
        <v>331.24635405821203</v>
      </c>
      <c r="F245" s="34"/>
      <c r="G245" s="34"/>
      <c r="H245" s="35"/>
      <c r="S245" s="59">
        <f t="shared" si="18"/>
        <v>0</v>
      </c>
      <c r="T245" s="59">
        <f t="shared" si="19"/>
        <v>0</v>
      </c>
      <c r="U245" s="28" t="e">
        <f t="shared" si="15"/>
        <v>#N/A</v>
      </c>
      <c r="V245" s="28" t="e">
        <f t="shared" si="16"/>
        <v>#N/A</v>
      </c>
    </row>
    <row r="246" spans="2:22" x14ac:dyDescent="0.3">
      <c r="B246" s="31">
        <v>43708</v>
      </c>
      <c r="C246" s="32">
        <v>55.289196716621497</v>
      </c>
      <c r="D246" s="33">
        <f t="shared" si="17"/>
        <v>4.0125775316970325</v>
      </c>
      <c r="E246" s="32">
        <v>420.33168828639799</v>
      </c>
      <c r="F246" s="34"/>
      <c r="G246" s="34"/>
      <c r="H246" s="35"/>
      <c r="S246" s="59">
        <f t="shared" si="18"/>
        <v>0</v>
      </c>
      <c r="T246" s="59">
        <f t="shared" si="19"/>
        <v>0</v>
      </c>
      <c r="U246" s="28" t="e">
        <f t="shared" si="15"/>
        <v>#N/A</v>
      </c>
      <c r="V246" s="28" t="e">
        <f t="shared" si="16"/>
        <v>#N/A</v>
      </c>
    </row>
    <row r="247" spans="2:22" x14ac:dyDescent="0.3">
      <c r="B247" s="31">
        <v>43709</v>
      </c>
      <c r="C247" s="32">
        <v>160.52137909457099</v>
      </c>
      <c r="D247" s="33">
        <f t="shared" si="17"/>
        <v>5.0784271367807667</v>
      </c>
      <c r="E247" s="32">
        <v>509.25381579871299</v>
      </c>
      <c r="F247" s="34"/>
      <c r="G247" s="34"/>
      <c r="H247" s="35"/>
      <c r="S247" s="59">
        <f t="shared" si="18"/>
        <v>0</v>
      </c>
      <c r="T247" s="59">
        <f t="shared" si="19"/>
        <v>0</v>
      </c>
      <c r="U247" s="28" t="e">
        <f t="shared" si="15"/>
        <v>#N/A</v>
      </c>
      <c r="V247" s="28" t="e">
        <f t="shared" si="16"/>
        <v>#N/A</v>
      </c>
    </row>
    <row r="248" spans="2:22" x14ac:dyDescent="0.3">
      <c r="B248" s="31">
        <v>43710</v>
      </c>
      <c r="C248" s="32">
        <v>120.15623033978</v>
      </c>
      <c r="D248" s="33">
        <f t="shared" si="17"/>
        <v>4.7887928155178869</v>
      </c>
      <c r="E248" s="32">
        <v>458.271261133515</v>
      </c>
      <c r="F248" s="34"/>
      <c r="G248" s="34"/>
      <c r="H248" s="35"/>
      <c r="S248" s="59">
        <f t="shared" si="18"/>
        <v>0</v>
      </c>
      <c r="T248" s="59">
        <f t="shared" si="19"/>
        <v>0</v>
      </c>
      <c r="U248" s="28" t="e">
        <f t="shared" si="15"/>
        <v>#N/A</v>
      </c>
      <c r="V248" s="28" t="e">
        <f t="shared" si="16"/>
        <v>#N/A</v>
      </c>
    </row>
    <row r="249" spans="2:22" x14ac:dyDescent="0.3">
      <c r="B249" s="31">
        <v>43711</v>
      </c>
      <c r="C249" s="32">
        <v>58.267557835206397</v>
      </c>
      <c r="D249" s="33">
        <f t="shared" si="17"/>
        <v>4.0650454690909354</v>
      </c>
      <c r="E249" s="32">
        <v>403.45920461782202</v>
      </c>
      <c r="F249" s="34"/>
      <c r="G249" s="34"/>
      <c r="H249" s="35"/>
      <c r="S249" s="59">
        <f t="shared" si="18"/>
        <v>0</v>
      </c>
      <c r="T249" s="59">
        <f t="shared" si="19"/>
        <v>0</v>
      </c>
      <c r="U249" s="28" t="e">
        <f t="shared" si="15"/>
        <v>#N/A</v>
      </c>
      <c r="V249" s="28" t="e">
        <f t="shared" si="16"/>
        <v>#N/A</v>
      </c>
    </row>
    <row r="250" spans="2:22" x14ac:dyDescent="0.3">
      <c r="B250" s="31">
        <v>43712</v>
      </c>
      <c r="C250" s="32">
        <v>146.349078211933</v>
      </c>
      <c r="D250" s="33">
        <f t="shared" si="17"/>
        <v>4.9859947146003485</v>
      </c>
      <c r="E250" s="32">
        <v>513.27912197450098</v>
      </c>
      <c r="F250" s="34"/>
      <c r="G250" s="34"/>
      <c r="H250" s="35"/>
      <c r="S250" s="59">
        <f t="shared" si="18"/>
        <v>0</v>
      </c>
      <c r="T250" s="59">
        <f t="shared" si="19"/>
        <v>0</v>
      </c>
      <c r="U250" s="28" t="e">
        <f t="shared" si="15"/>
        <v>#N/A</v>
      </c>
      <c r="V250" s="28" t="e">
        <f t="shared" si="16"/>
        <v>#N/A</v>
      </c>
    </row>
    <row r="251" spans="2:22" x14ac:dyDescent="0.3">
      <c r="B251" s="31">
        <v>43713</v>
      </c>
      <c r="C251" s="32">
        <v>162.106564855203</v>
      </c>
      <c r="D251" s="33">
        <f t="shared" si="17"/>
        <v>5.0882539267198679</v>
      </c>
      <c r="E251" s="32">
        <v>501.82196315118097</v>
      </c>
      <c r="F251" s="34"/>
      <c r="G251" s="34"/>
      <c r="H251" s="35"/>
      <c r="S251" s="59">
        <f t="shared" si="18"/>
        <v>0</v>
      </c>
      <c r="T251" s="59">
        <f t="shared" si="19"/>
        <v>0</v>
      </c>
      <c r="U251" s="28" t="e">
        <f t="shared" si="15"/>
        <v>#N/A</v>
      </c>
      <c r="V251" s="28" t="e">
        <f t="shared" si="16"/>
        <v>#N/A</v>
      </c>
    </row>
    <row r="252" spans="2:22" x14ac:dyDescent="0.3">
      <c r="B252" s="31">
        <v>43714</v>
      </c>
      <c r="C252" s="32">
        <v>133.41775245964499</v>
      </c>
      <c r="D252" s="33">
        <f t="shared" si="17"/>
        <v>4.8934852015364596</v>
      </c>
      <c r="E252" s="32">
        <v>486.06255129614402</v>
      </c>
      <c r="F252" s="34"/>
      <c r="G252" s="34"/>
      <c r="H252" s="35"/>
      <c r="S252" s="59">
        <f t="shared" si="18"/>
        <v>0</v>
      </c>
      <c r="T252" s="59">
        <f t="shared" si="19"/>
        <v>0</v>
      </c>
      <c r="U252" s="28" t="e">
        <f t="shared" si="15"/>
        <v>#N/A</v>
      </c>
      <c r="V252" s="28" t="e">
        <f t="shared" si="16"/>
        <v>#N/A</v>
      </c>
    </row>
    <row r="253" spans="2:22" x14ac:dyDescent="0.3">
      <c r="B253" s="31">
        <v>43715</v>
      </c>
      <c r="C253" s="32">
        <v>108.35056936368299</v>
      </c>
      <c r="D253" s="33">
        <f t="shared" si="17"/>
        <v>4.6853719828248881</v>
      </c>
      <c r="E253" s="32">
        <v>476.33845907614904</v>
      </c>
      <c r="F253" s="34"/>
      <c r="G253" s="34"/>
      <c r="H253" s="35"/>
      <c r="S253" s="59">
        <f t="shared" si="18"/>
        <v>0</v>
      </c>
      <c r="T253" s="59">
        <f t="shared" si="19"/>
        <v>0</v>
      </c>
      <c r="U253" s="28" t="e">
        <f t="shared" si="15"/>
        <v>#N/A</v>
      </c>
      <c r="V253" s="28" t="e">
        <f t="shared" si="16"/>
        <v>#N/A</v>
      </c>
    </row>
    <row r="254" spans="2:22" x14ac:dyDescent="0.3">
      <c r="B254" s="31">
        <v>43716</v>
      </c>
      <c r="C254" s="32">
        <v>150.58621142990901</v>
      </c>
      <c r="D254" s="33">
        <f t="shared" si="17"/>
        <v>5.014535753603818</v>
      </c>
      <c r="E254" s="32">
        <v>518.49163388794102</v>
      </c>
      <c r="F254" s="34"/>
      <c r="G254" s="34"/>
      <c r="H254" s="35"/>
      <c r="S254" s="59">
        <f t="shared" si="18"/>
        <v>0</v>
      </c>
      <c r="T254" s="59">
        <f t="shared" si="19"/>
        <v>0</v>
      </c>
      <c r="U254" s="28" t="e">
        <f t="shared" si="15"/>
        <v>#N/A</v>
      </c>
      <c r="V254" s="28" t="e">
        <f t="shared" si="16"/>
        <v>#N/A</v>
      </c>
    </row>
    <row r="255" spans="2:22" x14ac:dyDescent="0.3">
      <c r="B255" s="31">
        <v>43717</v>
      </c>
      <c r="C255" s="32">
        <v>34.914707047864802</v>
      </c>
      <c r="D255" s="33">
        <f t="shared" si="17"/>
        <v>3.5529081458250156</v>
      </c>
      <c r="E255" s="32">
        <v>348.28501250920499</v>
      </c>
      <c r="F255" s="34"/>
      <c r="G255" s="34"/>
      <c r="H255" s="35"/>
      <c r="S255" s="59">
        <f t="shared" si="18"/>
        <v>0</v>
      </c>
      <c r="T255" s="59">
        <f t="shared" si="19"/>
        <v>0</v>
      </c>
      <c r="U255" s="28" t="e">
        <f t="shared" si="15"/>
        <v>#N/A</v>
      </c>
      <c r="V255" s="28" t="e">
        <f t="shared" si="16"/>
        <v>#N/A</v>
      </c>
    </row>
    <row r="256" spans="2:22" x14ac:dyDescent="0.3">
      <c r="B256" s="31">
        <v>43718</v>
      </c>
      <c r="C256" s="32">
        <v>140.65298869274599</v>
      </c>
      <c r="D256" s="33">
        <f t="shared" si="17"/>
        <v>4.9462957838586732</v>
      </c>
      <c r="E256" s="32">
        <v>499.28731181243501</v>
      </c>
      <c r="F256" s="34"/>
      <c r="G256" s="34"/>
      <c r="H256" s="35"/>
      <c r="S256" s="59">
        <f t="shared" si="18"/>
        <v>0</v>
      </c>
      <c r="T256" s="59">
        <f t="shared" si="19"/>
        <v>0</v>
      </c>
      <c r="U256" s="28" t="e">
        <f t="shared" si="15"/>
        <v>#N/A</v>
      </c>
      <c r="V256" s="28" t="e">
        <f t="shared" si="16"/>
        <v>#N/A</v>
      </c>
    </row>
    <row r="257" spans="2:22" x14ac:dyDescent="0.3">
      <c r="B257" s="31">
        <v>43719</v>
      </c>
      <c r="C257" s="32">
        <v>154.27705606445701</v>
      </c>
      <c r="D257" s="33">
        <f t="shared" si="17"/>
        <v>5.038750051387531</v>
      </c>
      <c r="E257" s="32">
        <v>514.24587929842301</v>
      </c>
      <c r="F257" s="34"/>
      <c r="G257" s="34"/>
      <c r="H257" s="35"/>
      <c r="S257" s="59">
        <f t="shared" si="18"/>
        <v>0</v>
      </c>
      <c r="T257" s="59">
        <f t="shared" si="19"/>
        <v>0</v>
      </c>
      <c r="U257" s="28" t="e">
        <f t="shared" si="15"/>
        <v>#N/A</v>
      </c>
      <c r="V257" s="28" t="e">
        <f t="shared" si="16"/>
        <v>#N/A</v>
      </c>
    </row>
    <row r="258" spans="2:22" x14ac:dyDescent="0.3">
      <c r="B258" s="31">
        <v>43720</v>
      </c>
      <c r="C258" s="32">
        <v>66.989635191857801</v>
      </c>
      <c r="D258" s="33">
        <f t="shared" si="17"/>
        <v>4.2045379087949106</v>
      </c>
      <c r="E258" s="32">
        <v>421.94075785671799</v>
      </c>
      <c r="F258" s="34"/>
      <c r="G258" s="34"/>
      <c r="H258" s="35"/>
      <c r="S258" s="59">
        <f t="shared" si="18"/>
        <v>0</v>
      </c>
      <c r="T258" s="59">
        <f t="shared" si="19"/>
        <v>0</v>
      </c>
      <c r="U258" s="28" t="e">
        <f t="shared" si="15"/>
        <v>#N/A</v>
      </c>
      <c r="V258" s="28" t="e">
        <f t="shared" si="16"/>
        <v>#N/A</v>
      </c>
    </row>
    <row r="259" spans="2:22" x14ac:dyDescent="0.3">
      <c r="B259" s="31">
        <v>43721</v>
      </c>
      <c r="C259" s="32">
        <v>178.40541440993499</v>
      </c>
      <c r="D259" s="33">
        <f t="shared" si="17"/>
        <v>5.1840585695168366</v>
      </c>
      <c r="E259" s="32">
        <v>532.12076591512607</v>
      </c>
      <c r="F259" s="34"/>
      <c r="G259" s="34"/>
      <c r="H259" s="35"/>
      <c r="S259" s="59">
        <f t="shared" si="18"/>
        <v>0</v>
      </c>
      <c r="T259" s="59">
        <f t="shared" si="19"/>
        <v>0</v>
      </c>
      <c r="U259" s="28" t="e">
        <f t="shared" si="15"/>
        <v>#N/A</v>
      </c>
      <c r="V259" s="28" t="e">
        <f t="shared" si="16"/>
        <v>#N/A</v>
      </c>
    </row>
    <row r="260" spans="2:22" x14ac:dyDescent="0.3">
      <c r="B260" s="31">
        <v>43722</v>
      </c>
      <c r="C260" s="32">
        <v>135.679602278396</v>
      </c>
      <c r="D260" s="33">
        <f t="shared" si="17"/>
        <v>4.9102962407185125</v>
      </c>
      <c r="E260" s="32">
        <v>500.72420105264098</v>
      </c>
      <c r="F260" s="34"/>
      <c r="G260" s="34"/>
      <c r="H260" s="35"/>
      <c r="S260" s="59">
        <f t="shared" si="18"/>
        <v>0</v>
      </c>
      <c r="T260" s="59">
        <f t="shared" si="19"/>
        <v>0</v>
      </c>
      <c r="U260" s="28" t="e">
        <f t="shared" ref="U260:U323" si="20">IF($X$3=TRUE,S260,NA())</f>
        <v>#N/A</v>
      </c>
      <c r="V260" s="28" t="e">
        <f t="shared" ref="V260:V323" si="21">IF($X$4=TRUE,T260,NA())</f>
        <v>#N/A</v>
      </c>
    </row>
    <row r="261" spans="2:22" x14ac:dyDescent="0.3">
      <c r="B261" s="31">
        <v>43723</v>
      </c>
      <c r="C261" s="32">
        <v>34.513785718008897</v>
      </c>
      <c r="D261" s="33">
        <f t="shared" ref="D261:D324" si="22">LN($C261)</f>
        <v>3.541358830253321</v>
      </c>
      <c r="E261" s="32">
        <v>384.148394557438</v>
      </c>
      <c r="F261" s="34"/>
      <c r="G261" s="34"/>
      <c r="H261" s="35"/>
      <c r="S261" s="59">
        <f t="shared" ref="S261:S324" si="23">F261</f>
        <v>0</v>
      </c>
      <c r="T261" s="59">
        <f t="shared" ref="T261:T324" si="24">G261</f>
        <v>0</v>
      </c>
      <c r="U261" s="28" t="e">
        <f t="shared" si="20"/>
        <v>#N/A</v>
      </c>
      <c r="V261" s="28" t="e">
        <f t="shared" si="21"/>
        <v>#N/A</v>
      </c>
    </row>
    <row r="262" spans="2:22" x14ac:dyDescent="0.3">
      <c r="B262" s="31">
        <v>43724</v>
      </c>
      <c r="C262" s="32">
        <v>31.0139159020036</v>
      </c>
      <c r="D262" s="33">
        <f t="shared" si="22"/>
        <v>3.4344360038242869</v>
      </c>
      <c r="E262" s="32">
        <v>338.26219343355399</v>
      </c>
      <c r="F262" s="34"/>
      <c r="G262" s="34"/>
      <c r="H262" s="35"/>
      <c r="S262" s="59">
        <f t="shared" si="23"/>
        <v>0</v>
      </c>
      <c r="T262" s="59">
        <f t="shared" si="24"/>
        <v>0</v>
      </c>
      <c r="U262" s="28" t="e">
        <f t="shared" si="20"/>
        <v>#N/A</v>
      </c>
      <c r="V262" s="28" t="e">
        <f t="shared" si="21"/>
        <v>#N/A</v>
      </c>
    </row>
    <row r="263" spans="2:22" x14ac:dyDescent="0.3">
      <c r="B263" s="31">
        <v>43725</v>
      </c>
      <c r="C263" s="32">
        <v>198.12057430855899</v>
      </c>
      <c r="D263" s="33">
        <f t="shared" si="22"/>
        <v>5.2888758065072698</v>
      </c>
      <c r="E263" s="32">
        <v>544.66735496901606</v>
      </c>
      <c r="F263" s="34"/>
      <c r="G263" s="34"/>
      <c r="H263" s="35"/>
      <c r="S263" s="59">
        <f t="shared" si="23"/>
        <v>0</v>
      </c>
      <c r="T263" s="59">
        <f t="shared" si="24"/>
        <v>0</v>
      </c>
      <c r="U263" s="28" t="e">
        <f t="shared" si="20"/>
        <v>#N/A</v>
      </c>
      <c r="V263" s="28" t="e">
        <f t="shared" si="21"/>
        <v>#N/A</v>
      </c>
    </row>
    <row r="264" spans="2:22" x14ac:dyDescent="0.3">
      <c r="B264" s="31">
        <v>43726</v>
      </c>
      <c r="C264" s="32">
        <v>214.558018632233</v>
      </c>
      <c r="D264" s="33">
        <f t="shared" si="22"/>
        <v>5.3685801849280574</v>
      </c>
      <c r="E264" s="32">
        <v>560.76235350508705</v>
      </c>
      <c r="F264" s="34"/>
      <c r="G264" s="34"/>
      <c r="H264" s="35"/>
      <c r="S264" s="59">
        <f t="shared" si="23"/>
        <v>0</v>
      </c>
      <c r="T264" s="59">
        <f t="shared" si="24"/>
        <v>0</v>
      </c>
      <c r="U264" s="28" t="e">
        <f t="shared" si="20"/>
        <v>#N/A</v>
      </c>
      <c r="V264" s="28" t="e">
        <f t="shared" si="21"/>
        <v>#N/A</v>
      </c>
    </row>
    <row r="265" spans="2:22" x14ac:dyDescent="0.3">
      <c r="B265" s="31">
        <v>43727</v>
      </c>
      <c r="C265" s="32">
        <v>69.701300170272603</v>
      </c>
      <c r="D265" s="33">
        <f t="shared" si="22"/>
        <v>4.2442189713984178</v>
      </c>
      <c r="E265" s="32">
        <v>417.665266158088</v>
      </c>
      <c r="F265" s="34"/>
      <c r="G265" s="34"/>
      <c r="H265" s="35"/>
      <c r="S265" s="59">
        <f t="shared" si="23"/>
        <v>0</v>
      </c>
      <c r="T265" s="59">
        <f t="shared" si="24"/>
        <v>0</v>
      </c>
      <c r="U265" s="28" t="e">
        <f t="shared" si="20"/>
        <v>#N/A</v>
      </c>
      <c r="V265" s="28" t="e">
        <f t="shared" si="21"/>
        <v>#N/A</v>
      </c>
    </row>
    <row r="266" spans="2:22" x14ac:dyDescent="0.3">
      <c r="B266" s="31">
        <v>43728</v>
      </c>
      <c r="C266" s="32">
        <v>125.600492376834</v>
      </c>
      <c r="D266" s="33">
        <f t="shared" si="22"/>
        <v>4.8331061742241372</v>
      </c>
      <c r="E266" s="32">
        <v>481.98932724624206</v>
      </c>
      <c r="F266" s="34"/>
      <c r="G266" s="34"/>
      <c r="H266" s="35"/>
      <c r="S266" s="59">
        <f t="shared" si="23"/>
        <v>0</v>
      </c>
      <c r="T266" s="59">
        <f t="shared" si="24"/>
        <v>0</v>
      </c>
      <c r="U266" s="28" t="e">
        <f t="shared" si="20"/>
        <v>#N/A</v>
      </c>
      <c r="V266" s="28" t="e">
        <f t="shared" si="21"/>
        <v>#N/A</v>
      </c>
    </row>
    <row r="267" spans="2:22" x14ac:dyDescent="0.3">
      <c r="B267" s="31">
        <v>43729</v>
      </c>
      <c r="C267" s="32">
        <v>171.515989145264</v>
      </c>
      <c r="D267" s="33">
        <f t="shared" si="22"/>
        <v>5.1446764934279594</v>
      </c>
      <c r="E267" s="32">
        <v>448.86998272249002</v>
      </c>
      <c r="F267" s="34"/>
      <c r="G267" s="34"/>
      <c r="H267" s="35"/>
      <c r="S267" s="59">
        <f t="shared" si="23"/>
        <v>0</v>
      </c>
      <c r="T267" s="59">
        <f t="shared" si="24"/>
        <v>0</v>
      </c>
      <c r="U267" s="28" t="e">
        <f t="shared" si="20"/>
        <v>#N/A</v>
      </c>
      <c r="V267" s="28" t="e">
        <f t="shared" si="21"/>
        <v>#N/A</v>
      </c>
    </row>
    <row r="268" spans="2:22" x14ac:dyDescent="0.3">
      <c r="B268" s="31">
        <v>43730</v>
      </c>
      <c r="C268" s="32">
        <v>149.60379603318901</v>
      </c>
      <c r="D268" s="33">
        <f t="shared" si="22"/>
        <v>5.0079904397718504</v>
      </c>
      <c r="E268" s="32">
        <v>509.84066753022302</v>
      </c>
      <c r="F268" s="34"/>
      <c r="G268" s="34"/>
      <c r="H268" s="35"/>
      <c r="S268" s="59">
        <f t="shared" si="23"/>
        <v>0</v>
      </c>
      <c r="T268" s="59">
        <f t="shared" si="24"/>
        <v>0</v>
      </c>
      <c r="U268" s="28" t="e">
        <f t="shared" si="20"/>
        <v>#N/A</v>
      </c>
      <c r="V268" s="28" t="e">
        <f t="shared" si="21"/>
        <v>#N/A</v>
      </c>
    </row>
    <row r="269" spans="2:22" x14ac:dyDescent="0.3">
      <c r="B269" s="31">
        <v>43731</v>
      </c>
      <c r="C269" s="32">
        <v>54.532494377344797</v>
      </c>
      <c r="D269" s="33">
        <f t="shared" si="22"/>
        <v>3.9987967511036793</v>
      </c>
      <c r="E269" s="32">
        <v>394.37374913065497</v>
      </c>
      <c r="F269" s="34"/>
      <c r="G269" s="34"/>
      <c r="H269" s="35"/>
      <c r="S269" s="59">
        <f t="shared" si="23"/>
        <v>0</v>
      </c>
      <c r="T269" s="59">
        <f t="shared" si="24"/>
        <v>0</v>
      </c>
      <c r="U269" s="28" t="e">
        <f t="shared" si="20"/>
        <v>#N/A</v>
      </c>
      <c r="V269" s="28" t="e">
        <f t="shared" si="21"/>
        <v>#N/A</v>
      </c>
    </row>
    <row r="270" spans="2:22" x14ac:dyDescent="0.3">
      <c r="B270" s="31">
        <v>43732</v>
      </c>
      <c r="C270" s="32">
        <v>150.600895127282</v>
      </c>
      <c r="D270" s="33">
        <f t="shared" si="22"/>
        <v>5.0146332590883818</v>
      </c>
      <c r="E270" s="32">
        <v>482.44414527236199</v>
      </c>
      <c r="F270" s="34"/>
      <c r="G270" s="34"/>
      <c r="H270" s="35"/>
      <c r="S270" s="59">
        <f t="shared" si="23"/>
        <v>0</v>
      </c>
      <c r="T270" s="59">
        <f t="shared" si="24"/>
        <v>0</v>
      </c>
      <c r="U270" s="28" t="e">
        <f t="shared" si="20"/>
        <v>#N/A</v>
      </c>
      <c r="V270" s="28" t="e">
        <f t="shared" si="21"/>
        <v>#N/A</v>
      </c>
    </row>
    <row r="271" spans="2:22" x14ac:dyDescent="0.3">
      <c r="B271" s="31">
        <v>43733</v>
      </c>
      <c r="C271" s="32">
        <v>206.495202826336</v>
      </c>
      <c r="D271" s="33">
        <f t="shared" si="22"/>
        <v>5.3302771812660454</v>
      </c>
      <c r="E271" s="32">
        <v>527.86472500130094</v>
      </c>
      <c r="F271" s="34"/>
      <c r="G271" s="34"/>
      <c r="H271" s="35"/>
      <c r="S271" s="59">
        <f t="shared" si="23"/>
        <v>0</v>
      </c>
      <c r="T271" s="59">
        <f t="shared" si="24"/>
        <v>0</v>
      </c>
      <c r="U271" s="28" t="e">
        <f t="shared" si="20"/>
        <v>#N/A</v>
      </c>
      <c r="V271" s="28" t="e">
        <f t="shared" si="21"/>
        <v>#N/A</v>
      </c>
    </row>
    <row r="272" spans="2:22" x14ac:dyDescent="0.3">
      <c r="B272" s="31">
        <v>43734</v>
      </c>
      <c r="C272" s="32">
        <v>20.4108142573386</v>
      </c>
      <c r="D272" s="33">
        <f t="shared" si="22"/>
        <v>3.0160648710450082</v>
      </c>
      <c r="E272" s="32">
        <v>288.23731801357701</v>
      </c>
      <c r="F272" s="34"/>
      <c r="G272" s="34"/>
      <c r="H272" s="35"/>
      <c r="S272" s="59">
        <f t="shared" si="23"/>
        <v>0</v>
      </c>
      <c r="T272" s="59">
        <f t="shared" si="24"/>
        <v>0</v>
      </c>
      <c r="U272" s="28" t="e">
        <f t="shared" si="20"/>
        <v>#N/A</v>
      </c>
      <c r="V272" s="28" t="e">
        <f t="shared" si="21"/>
        <v>#N/A</v>
      </c>
    </row>
    <row r="273" spans="2:22" x14ac:dyDescent="0.3">
      <c r="B273" s="31">
        <v>43735</v>
      </c>
      <c r="C273" s="32">
        <v>78.364455634728102</v>
      </c>
      <c r="D273" s="33">
        <f t="shared" si="22"/>
        <v>4.3613704525461818</v>
      </c>
      <c r="E273" s="32">
        <v>453.86617734074599</v>
      </c>
      <c r="F273" s="34"/>
      <c r="G273" s="34"/>
      <c r="H273" s="35"/>
      <c r="S273" s="59">
        <f t="shared" si="23"/>
        <v>0</v>
      </c>
      <c r="T273" s="59">
        <f t="shared" si="24"/>
        <v>0</v>
      </c>
      <c r="U273" s="28" t="e">
        <f t="shared" si="20"/>
        <v>#N/A</v>
      </c>
      <c r="V273" s="28" t="e">
        <f t="shared" si="21"/>
        <v>#N/A</v>
      </c>
    </row>
    <row r="274" spans="2:22" x14ac:dyDescent="0.3">
      <c r="B274" s="31">
        <v>43736</v>
      </c>
      <c r="C274" s="32">
        <v>125.052880756557</v>
      </c>
      <c r="D274" s="33">
        <f t="shared" si="22"/>
        <v>4.8287366938960048</v>
      </c>
      <c r="E274" s="32">
        <v>463.92732860481198</v>
      </c>
      <c r="F274" s="34"/>
      <c r="G274" s="34"/>
      <c r="H274" s="35"/>
      <c r="S274" s="59">
        <f t="shared" si="23"/>
        <v>0</v>
      </c>
      <c r="T274" s="59">
        <f t="shared" si="24"/>
        <v>0</v>
      </c>
      <c r="U274" s="28" t="e">
        <f t="shared" si="20"/>
        <v>#N/A</v>
      </c>
      <c r="V274" s="28" t="e">
        <f t="shared" si="21"/>
        <v>#N/A</v>
      </c>
    </row>
    <row r="275" spans="2:22" x14ac:dyDescent="0.3">
      <c r="B275" s="31">
        <v>43737</v>
      </c>
      <c r="C275" s="32">
        <v>216.36261044070099</v>
      </c>
      <c r="D275" s="33">
        <f t="shared" si="22"/>
        <v>5.3769557521952827</v>
      </c>
      <c r="E275" s="32">
        <v>499.89525225170104</v>
      </c>
      <c r="F275" s="34"/>
      <c r="G275" s="34"/>
      <c r="H275" s="35"/>
      <c r="S275" s="59">
        <f t="shared" si="23"/>
        <v>0</v>
      </c>
      <c r="T275" s="59">
        <f t="shared" si="24"/>
        <v>0</v>
      </c>
      <c r="U275" s="28" t="e">
        <f t="shared" si="20"/>
        <v>#N/A</v>
      </c>
      <c r="V275" s="28" t="e">
        <f t="shared" si="21"/>
        <v>#N/A</v>
      </c>
    </row>
    <row r="276" spans="2:22" x14ac:dyDescent="0.3">
      <c r="B276" s="31">
        <v>43738</v>
      </c>
      <c r="C276" s="32">
        <v>155.022582206875</v>
      </c>
      <c r="D276" s="33">
        <f t="shared" si="22"/>
        <v>5.0435707979645059</v>
      </c>
      <c r="E276" s="32">
        <v>530.34803933947001</v>
      </c>
      <c r="F276" s="34"/>
      <c r="G276" s="34"/>
      <c r="H276" s="35"/>
      <c r="S276" s="59">
        <f t="shared" si="23"/>
        <v>0</v>
      </c>
      <c r="T276" s="59">
        <f t="shared" si="24"/>
        <v>0</v>
      </c>
      <c r="U276" s="28" t="e">
        <f t="shared" si="20"/>
        <v>#N/A</v>
      </c>
      <c r="V276" s="28" t="e">
        <f t="shared" si="21"/>
        <v>#N/A</v>
      </c>
    </row>
    <row r="277" spans="2:22" x14ac:dyDescent="0.3">
      <c r="B277" s="31">
        <v>43739</v>
      </c>
      <c r="C277" s="32">
        <v>207.83351252786801</v>
      </c>
      <c r="D277" s="33">
        <f t="shared" si="22"/>
        <v>5.3367373386546637</v>
      </c>
      <c r="E277" s="32">
        <v>533.26568190651994</v>
      </c>
      <c r="F277" s="34"/>
      <c r="G277" s="34"/>
      <c r="H277" s="35"/>
      <c r="S277" s="59">
        <f t="shared" si="23"/>
        <v>0</v>
      </c>
      <c r="T277" s="59">
        <f t="shared" si="24"/>
        <v>0</v>
      </c>
      <c r="U277" s="28" t="e">
        <f t="shared" si="20"/>
        <v>#N/A</v>
      </c>
      <c r="V277" s="28" t="e">
        <f t="shared" si="21"/>
        <v>#N/A</v>
      </c>
    </row>
    <row r="278" spans="2:22" x14ac:dyDescent="0.3">
      <c r="B278" s="31">
        <v>43740</v>
      </c>
      <c r="C278" s="32">
        <v>194.474534904584</v>
      </c>
      <c r="D278" s="33">
        <f t="shared" si="22"/>
        <v>5.2703012285465096</v>
      </c>
      <c r="E278" s="32">
        <v>524.79507455421697</v>
      </c>
      <c r="F278" s="34"/>
      <c r="G278" s="34"/>
      <c r="H278" s="35"/>
      <c r="S278" s="59">
        <f t="shared" si="23"/>
        <v>0</v>
      </c>
      <c r="T278" s="59">
        <f t="shared" si="24"/>
        <v>0</v>
      </c>
      <c r="U278" s="28" t="e">
        <f t="shared" si="20"/>
        <v>#N/A</v>
      </c>
      <c r="V278" s="28" t="e">
        <f t="shared" si="21"/>
        <v>#N/A</v>
      </c>
    </row>
    <row r="279" spans="2:22" x14ac:dyDescent="0.3">
      <c r="B279" s="31">
        <v>43741</v>
      </c>
      <c r="C279" s="32">
        <v>62.673362372443101</v>
      </c>
      <c r="D279" s="33">
        <f t="shared" si="22"/>
        <v>4.1379365148229459</v>
      </c>
      <c r="E279" s="32">
        <v>421.94447898893202</v>
      </c>
      <c r="F279" s="34"/>
      <c r="G279" s="34"/>
      <c r="H279" s="35"/>
      <c r="S279" s="59">
        <f t="shared" si="23"/>
        <v>0</v>
      </c>
      <c r="T279" s="59">
        <f t="shared" si="24"/>
        <v>0</v>
      </c>
      <c r="U279" s="28" t="e">
        <f t="shared" si="20"/>
        <v>#N/A</v>
      </c>
      <c r="V279" s="28" t="e">
        <f t="shared" si="21"/>
        <v>#N/A</v>
      </c>
    </row>
    <row r="280" spans="2:22" x14ac:dyDescent="0.3">
      <c r="B280" s="31">
        <v>43742</v>
      </c>
      <c r="C280" s="32">
        <v>203.329570665956</v>
      </c>
      <c r="D280" s="33">
        <f t="shared" si="22"/>
        <v>5.3148281634065011</v>
      </c>
      <c r="E280" s="32">
        <v>519.67788433772296</v>
      </c>
      <c r="F280" s="34"/>
      <c r="G280" s="34"/>
      <c r="H280" s="35"/>
      <c r="S280" s="59">
        <f t="shared" si="23"/>
        <v>0</v>
      </c>
      <c r="T280" s="59">
        <f t="shared" si="24"/>
        <v>0</v>
      </c>
      <c r="U280" s="28" t="e">
        <f t="shared" si="20"/>
        <v>#N/A</v>
      </c>
      <c r="V280" s="28" t="e">
        <f t="shared" si="21"/>
        <v>#N/A</v>
      </c>
    </row>
    <row r="281" spans="2:22" x14ac:dyDescent="0.3">
      <c r="B281" s="31">
        <v>43743</v>
      </c>
      <c r="C281" s="32">
        <v>218.164315568283</v>
      </c>
      <c r="D281" s="33">
        <f t="shared" si="22"/>
        <v>5.3852485200078091</v>
      </c>
      <c r="E281" s="32">
        <v>521.67345223187704</v>
      </c>
      <c r="F281" s="34"/>
      <c r="G281" s="34"/>
      <c r="H281" s="35"/>
      <c r="S281" s="59">
        <f t="shared" si="23"/>
        <v>0</v>
      </c>
      <c r="T281" s="59">
        <f t="shared" si="24"/>
        <v>0</v>
      </c>
      <c r="U281" s="28" t="e">
        <f t="shared" si="20"/>
        <v>#N/A</v>
      </c>
      <c r="V281" s="28" t="e">
        <f t="shared" si="21"/>
        <v>#N/A</v>
      </c>
    </row>
    <row r="282" spans="2:22" x14ac:dyDescent="0.3">
      <c r="B282" s="31">
        <v>43744</v>
      </c>
      <c r="C282" s="32">
        <v>151.00123214535401</v>
      </c>
      <c r="D282" s="33">
        <f t="shared" si="22"/>
        <v>5.0172879966846393</v>
      </c>
      <c r="E282" s="32">
        <v>493.53438639374201</v>
      </c>
      <c r="F282" s="34"/>
      <c r="G282" s="34"/>
      <c r="H282" s="35"/>
      <c r="S282" s="59">
        <f t="shared" si="23"/>
        <v>0</v>
      </c>
      <c r="T282" s="59">
        <f t="shared" si="24"/>
        <v>0</v>
      </c>
      <c r="U282" s="28" t="e">
        <f t="shared" si="20"/>
        <v>#N/A</v>
      </c>
      <c r="V282" s="28" t="e">
        <f t="shared" si="21"/>
        <v>#N/A</v>
      </c>
    </row>
    <row r="283" spans="2:22" x14ac:dyDescent="0.3">
      <c r="B283" s="31">
        <v>43745</v>
      </c>
      <c r="C283" s="32">
        <v>218.045945959166</v>
      </c>
      <c r="D283" s="33">
        <f t="shared" si="22"/>
        <v>5.3847058018626281</v>
      </c>
      <c r="E283" s="32">
        <v>538.54934415068203</v>
      </c>
      <c r="F283" s="34"/>
      <c r="G283" s="34"/>
      <c r="H283" s="35"/>
      <c r="S283" s="59">
        <f t="shared" si="23"/>
        <v>0</v>
      </c>
      <c r="T283" s="59">
        <f t="shared" si="24"/>
        <v>0</v>
      </c>
      <c r="U283" s="28" t="e">
        <f t="shared" si="20"/>
        <v>#N/A</v>
      </c>
      <c r="V283" s="28" t="e">
        <f t="shared" si="21"/>
        <v>#N/A</v>
      </c>
    </row>
    <row r="284" spans="2:22" x14ac:dyDescent="0.3">
      <c r="B284" s="31">
        <v>43746</v>
      </c>
      <c r="C284" s="32">
        <v>57.613186286762399</v>
      </c>
      <c r="D284" s="33">
        <f t="shared" si="22"/>
        <v>4.0537514700913198</v>
      </c>
      <c r="E284" s="32">
        <v>409.000388942391</v>
      </c>
      <c r="F284" s="34"/>
      <c r="G284" s="34"/>
      <c r="H284" s="35"/>
      <c r="S284" s="59">
        <f t="shared" si="23"/>
        <v>0</v>
      </c>
      <c r="T284" s="59">
        <f t="shared" si="24"/>
        <v>0</v>
      </c>
      <c r="U284" s="28" t="e">
        <f t="shared" si="20"/>
        <v>#N/A</v>
      </c>
      <c r="V284" s="28" t="e">
        <f t="shared" si="21"/>
        <v>#N/A</v>
      </c>
    </row>
    <row r="285" spans="2:22" x14ac:dyDescent="0.3">
      <c r="B285" s="31">
        <v>43747</v>
      </c>
      <c r="C285" s="32">
        <v>41.269876137375803</v>
      </c>
      <c r="D285" s="33">
        <f t="shared" si="22"/>
        <v>3.7201328424848668</v>
      </c>
      <c r="E285" s="32">
        <v>343.50029131307798</v>
      </c>
      <c r="F285" s="34"/>
      <c r="G285" s="34"/>
      <c r="H285" s="35"/>
      <c r="S285" s="59">
        <f t="shared" si="23"/>
        <v>0</v>
      </c>
      <c r="T285" s="59">
        <f t="shared" si="24"/>
        <v>0</v>
      </c>
      <c r="U285" s="28" t="e">
        <f t="shared" si="20"/>
        <v>#N/A</v>
      </c>
      <c r="V285" s="28" t="e">
        <f t="shared" si="21"/>
        <v>#N/A</v>
      </c>
    </row>
    <row r="286" spans="2:22" x14ac:dyDescent="0.3">
      <c r="B286" s="31">
        <v>43748</v>
      </c>
      <c r="C286" s="32">
        <v>69.431427847593994</v>
      </c>
      <c r="D286" s="33">
        <f t="shared" si="22"/>
        <v>4.2403396158366515</v>
      </c>
      <c r="E286" s="32">
        <v>420.55852153281796</v>
      </c>
      <c r="F286" s="34"/>
      <c r="G286" s="34"/>
      <c r="H286" s="35"/>
      <c r="S286" s="59">
        <f t="shared" si="23"/>
        <v>0</v>
      </c>
      <c r="T286" s="59">
        <f t="shared" si="24"/>
        <v>0</v>
      </c>
      <c r="U286" s="28" t="e">
        <f t="shared" si="20"/>
        <v>#N/A</v>
      </c>
      <c r="V286" s="28" t="e">
        <f t="shared" si="21"/>
        <v>#N/A</v>
      </c>
    </row>
    <row r="287" spans="2:22" x14ac:dyDescent="0.3">
      <c r="B287" s="31">
        <v>43749</v>
      </c>
      <c r="C287" s="32">
        <v>128.68333354592301</v>
      </c>
      <c r="D287" s="33">
        <f t="shared" si="22"/>
        <v>4.8573546077387526</v>
      </c>
      <c r="E287" s="32">
        <v>489.88574237378702</v>
      </c>
      <c r="F287" s="34"/>
      <c r="G287" s="34"/>
      <c r="H287" s="35"/>
      <c r="S287" s="59">
        <f t="shared" si="23"/>
        <v>0</v>
      </c>
      <c r="T287" s="59">
        <f t="shared" si="24"/>
        <v>0</v>
      </c>
      <c r="U287" s="28" t="e">
        <f t="shared" si="20"/>
        <v>#N/A</v>
      </c>
      <c r="V287" s="28" t="e">
        <f t="shared" si="21"/>
        <v>#N/A</v>
      </c>
    </row>
    <row r="288" spans="2:22" x14ac:dyDescent="0.3">
      <c r="B288" s="31">
        <v>43750</v>
      </c>
      <c r="C288" s="32">
        <v>70.5494080483913</v>
      </c>
      <c r="D288" s="33">
        <f t="shared" si="22"/>
        <v>4.2563132877376306</v>
      </c>
      <c r="E288" s="32">
        <v>399.44083925880398</v>
      </c>
      <c r="F288" s="34"/>
      <c r="G288" s="34"/>
      <c r="H288" s="35"/>
      <c r="S288" s="59">
        <f t="shared" si="23"/>
        <v>0</v>
      </c>
      <c r="T288" s="59">
        <f t="shared" si="24"/>
        <v>0</v>
      </c>
      <c r="U288" s="28" t="e">
        <f t="shared" si="20"/>
        <v>#N/A</v>
      </c>
      <c r="V288" s="28" t="e">
        <f t="shared" si="21"/>
        <v>#N/A</v>
      </c>
    </row>
    <row r="289" spans="2:22" x14ac:dyDescent="0.3">
      <c r="B289" s="31">
        <v>43751</v>
      </c>
      <c r="C289" s="32">
        <v>163.49961178377299</v>
      </c>
      <c r="D289" s="33">
        <f t="shared" si="22"/>
        <v>5.0968106159233146</v>
      </c>
      <c r="E289" s="32">
        <v>504.80622572439199</v>
      </c>
      <c r="F289" s="34"/>
      <c r="G289" s="34"/>
      <c r="H289" s="35"/>
      <c r="S289" s="59">
        <f t="shared" si="23"/>
        <v>0</v>
      </c>
      <c r="T289" s="59">
        <f t="shared" si="24"/>
        <v>0</v>
      </c>
      <c r="U289" s="28" t="e">
        <f t="shared" si="20"/>
        <v>#N/A</v>
      </c>
      <c r="V289" s="28" t="e">
        <f t="shared" si="21"/>
        <v>#N/A</v>
      </c>
    </row>
    <row r="290" spans="2:22" x14ac:dyDescent="0.3">
      <c r="B290" s="31">
        <v>43752</v>
      </c>
      <c r="C290" s="32">
        <v>194.97767880558999</v>
      </c>
      <c r="D290" s="33">
        <f t="shared" si="22"/>
        <v>5.2728850843481831</v>
      </c>
      <c r="E290" s="32">
        <v>541.79950193058107</v>
      </c>
      <c r="F290" s="34"/>
      <c r="G290" s="34"/>
      <c r="H290" s="35"/>
      <c r="S290" s="59">
        <f t="shared" si="23"/>
        <v>0</v>
      </c>
      <c r="T290" s="59">
        <f t="shared" si="24"/>
        <v>0</v>
      </c>
      <c r="U290" s="28" t="e">
        <f t="shared" si="20"/>
        <v>#N/A</v>
      </c>
      <c r="V290" s="28" t="e">
        <f t="shared" si="21"/>
        <v>#N/A</v>
      </c>
    </row>
    <row r="291" spans="2:22" x14ac:dyDescent="0.3">
      <c r="B291" s="31">
        <v>43753</v>
      </c>
      <c r="C291" s="32">
        <v>181.47861634381101</v>
      </c>
      <c r="D291" s="33">
        <f t="shared" si="22"/>
        <v>5.2011378304764788</v>
      </c>
      <c r="E291" s="32">
        <v>510.23781745304899</v>
      </c>
      <c r="F291" s="34"/>
      <c r="G291" s="34"/>
      <c r="H291" s="35"/>
      <c r="S291" s="59">
        <f t="shared" si="23"/>
        <v>0</v>
      </c>
      <c r="T291" s="59">
        <f t="shared" si="24"/>
        <v>0</v>
      </c>
      <c r="U291" s="28" t="e">
        <f t="shared" si="20"/>
        <v>#N/A</v>
      </c>
      <c r="V291" s="28" t="e">
        <f t="shared" si="21"/>
        <v>#N/A</v>
      </c>
    </row>
    <row r="292" spans="2:22" x14ac:dyDescent="0.3">
      <c r="B292" s="31">
        <v>43754</v>
      </c>
      <c r="C292" s="32">
        <v>154.43403858691499</v>
      </c>
      <c r="D292" s="33">
        <f t="shared" si="22"/>
        <v>5.0397670704627036</v>
      </c>
      <c r="E292" s="32">
        <v>479.373870420316</v>
      </c>
      <c r="F292" s="34"/>
      <c r="G292" s="34"/>
      <c r="H292" s="35"/>
      <c r="S292" s="59">
        <f t="shared" si="23"/>
        <v>0</v>
      </c>
      <c r="T292" s="59">
        <f t="shared" si="24"/>
        <v>0</v>
      </c>
      <c r="U292" s="28" t="e">
        <f t="shared" si="20"/>
        <v>#N/A</v>
      </c>
      <c r="V292" s="28" t="e">
        <f t="shared" si="21"/>
        <v>#N/A</v>
      </c>
    </row>
    <row r="293" spans="2:22" x14ac:dyDescent="0.3">
      <c r="B293" s="31">
        <v>43755</v>
      </c>
      <c r="C293" s="32">
        <v>171.75140039063999</v>
      </c>
      <c r="D293" s="33">
        <f t="shared" si="22"/>
        <v>5.1460480847265107</v>
      </c>
      <c r="E293" s="32">
        <v>543.71814179895705</v>
      </c>
      <c r="F293" s="34"/>
      <c r="G293" s="34"/>
      <c r="H293" s="35"/>
      <c r="S293" s="59">
        <f t="shared" si="23"/>
        <v>0</v>
      </c>
      <c r="T293" s="59">
        <f t="shared" si="24"/>
        <v>0</v>
      </c>
      <c r="U293" s="28" t="e">
        <f t="shared" si="20"/>
        <v>#N/A</v>
      </c>
      <c r="V293" s="28" t="e">
        <f t="shared" si="21"/>
        <v>#N/A</v>
      </c>
    </row>
    <row r="294" spans="2:22" x14ac:dyDescent="0.3">
      <c r="B294" s="31">
        <v>43756</v>
      </c>
      <c r="C294" s="32">
        <v>212.616566549987</v>
      </c>
      <c r="D294" s="33">
        <f t="shared" si="22"/>
        <v>5.359490386437284</v>
      </c>
      <c r="E294" s="32">
        <v>555.14138125434999</v>
      </c>
      <c r="F294" s="34"/>
      <c r="G294" s="34"/>
      <c r="H294" s="35"/>
      <c r="S294" s="59">
        <f t="shared" si="23"/>
        <v>0</v>
      </c>
      <c r="T294" s="59">
        <f t="shared" si="24"/>
        <v>0</v>
      </c>
      <c r="U294" s="28" t="e">
        <f t="shared" si="20"/>
        <v>#N/A</v>
      </c>
      <c r="V294" s="28" t="e">
        <f t="shared" si="21"/>
        <v>#N/A</v>
      </c>
    </row>
    <row r="295" spans="2:22" x14ac:dyDescent="0.3">
      <c r="B295" s="31">
        <v>43757</v>
      </c>
      <c r="C295" s="32">
        <v>115.170156937093</v>
      </c>
      <c r="D295" s="33">
        <f t="shared" si="22"/>
        <v>4.7464106603359006</v>
      </c>
      <c r="E295" s="32">
        <v>483.404202210569</v>
      </c>
      <c r="F295" s="34"/>
      <c r="G295" s="34"/>
      <c r="H295" s="35"/>
      <c r="S295" s="59">
        <f t="shared" si="23"/>
        <v>0</v>
      </c>
      <c r="T295" s="59">
        <f t="shared" si="24"/>
        <v>0</v>
      </c>
      <c r="U295" s="28" t="e">
        <f t="shared" si="20"/>
        <v>#N/A</v>
      </c>
      <c r="V295" s="28" t="e">
        <f t="shared" si="21"/>
        <v>#N/A</v>
      </c>
    </row>
    <row r="296" spans="2:22" x14ac:dyDescent="0.3">
      <c r="B296" s="31">
        <v>43758</v>
      </c>
      <c r="C296" s="32">
        <v>187.43880719877799</v>
      </c>
      <c r="D296" s="33">
        <f t="shared" si="22"/>
        <v>5.233452430536409</v>
      </c>
      <c r="E296" s="32">
        <v>519.04613867357295</v>
      </c>
      <c r="F296" s="34"/>
      <c r="G296" s="34"/>
      <c r="H296" s="35"/>
      <c r="S296" s="59">
        <f t="shared" si="23"/>
        <v>0</v>
      </c>
      <c r="T296" s="59">
        <f t="shared" si="24"/>
        <v>0</v>
      </c>
      <c r="U296" s="28" t="e">
        <f t="shared" si="20"/>
        <v>#N/A</v>
      </c>
      <c r="V296" s="28" t="e">
        <f t="shared" si="21"/>
        <v>#N/A</v>
      </c>
    </row>
    <row r="297" spans="2:22" x14ac:dyDescent="0.3">
      <c r="B297" s="31">
        <v>43759</v>
      </c>
      <c r="C297" s="32">
        <v>123.454960044473</v>
      </c>
      <c r="D297" s="33">
        <f t="shared" si="22"/>
        <v>4.8158763935541042</v>
      </c>
      <c r="E297" s="32">
        <v>467.78383653649604</v>
      </c>
      <c r="F297" s="34"/>
      <c r="G297" s="34"/>
      <c r="H297" s="35"/>
      <c r="S297" s="59">
        <f t="shared" si="23"/>
        <v>0</v>
      </c>
      <c r="T297" s="59">
        <f t="shared" si="24"/>
        <v>0</v>
      </c>
      <c r="U297" s="28" t="e">
        <f t="shared" si="20"/>
        <v>#N/A</v>
      </c>
      <c r="V297" s="28" t="e">
        <f t="shared" si="21"/>
        <v>#N/A</v>
      </c>
    </row>
    <row r="298" spans="2:22" x14ac:dyDescent="0.3">
      <c r="B298" s="31">
        <v>43760</v>
      </c>
      <c r="C298" s="32">
        <v>128.70303628034901</v>
      </c>
      <c r="D298" s="33">
        <f t="shared" si="22"/>
        <v>4.8575077062456993</v>
      </c>
      <c r="E298" s="32">
        <v>451.58661022277704</v>
      </c>
      <c r="F298" s="34"/>
      <c r="G298" s="34"/>
      <c r="H298" s="35"/>
      <c r="S298" s="59">
        <f t="shared" si="23"/>
        <v>0</v>
      </c>
      <c r="T298" s="59">
        <f t="shared" si="24"/>
        <v>0</v>
      </c>
      <c r="U298" s="28" t="e">
        <f t="shared" si="20"/>
        <v>#N/A</v>
      </c>
      <c r="V298" s="28" t="e">
        <f t="shared" si="21"/>
        <v>#N/A</v>
      </c>
    </row>
    <row r="299" spans="2:22" x14ac:dyDescent="0.3">
      <c r="B299" s="31">
        <v>43761</v>
      </c>
      <c r="C299" s="32">
        <v>79.647755697369604</v>
      </c>
      <c r="D299" s="33">
        <f t="shared" si="22"/>
        <v>4.3776138589015705</v>
      </c>
      <c r="E299" s="32">
        <v>437.32070733427497</v>
      </c>
      <c r="F299" s="34"/>
      <c r="G299" s="34"/>
      <c r="H299" s="35"/>
      <c r="S299" s="59">
        <f t="shared" si="23"/>
        <v>0</v>
      </c>
      <c r="T299" s="59">
        <f t="shared" si="24"/>
        <v>0</v>
      </c>
      <c r="U299" s="28" t="e">
        <f t="shared" si="20"/>
        <v>#N/A</v>
      </c>
      <c r="V299" s="28" t="e">
        <f t="shared" si="21"/>
        <v>#N/A</v>
      </c>
    </row>
    <row r="300" spans="2:22" x14ac:dyDescent="0.3">
      <c r="B300" s="31">
        <v>43762</v>
      </c>
      <c r="C300" s="32">
        <v>151.640669843182</v>
      </c>
      <c r="D300" s="33">
        <f t="shared" si="22"/>
        <v>5.0215137079635026</v>
      </c>
      <c r="E300" s="32">
        <v>518.48472325608498</v>
      </c>
      <c r="F300" s="34"/>
      <c r="G300" s="34"/>
      <c r="H300" s="35"/>
      <c r="S300" s="59">
        <f t="shared" si="23"/>
        <v>0</v>
      </c>
      <c r="T300" s="59">
        <f t="shared" si="24"/>
        <v>0</v>
      </c>
      <c r="U300" s="28" t="e">
        <f t="shared" si="20"/>
        <v>#N/A</v>
      </c>
      <c r="V300" s="28" t="e">
        <f t="shared" si="21"/>
        <v>#N/A</v>
      </c>
    </row>
    <row r="301" spans="2:22" x14ac:dyDescent="0.3">
      <c r="B301" s="31">
        <v>43763</v>
      </c>
      <c r="C301" s="32">
        <v>207.89736344478999</v>
      </c>
      <c r="D301" s="33">
        <f t="shared" si="22"/>
        <v>5.3370445129403103</v>
      </c>
      <c r="E301" s="32">
        <v>565.07578251589598</v>
      </c>
      <c r="F301" s="34"/>
      <c r="G301" s="34"/>
      <c r="H301" s="35"/>
      <c r="S301" s="59">
        <f t="shared" si="23"/>
        <v>0</v>
      </c>
      <c r="T301" s="59">
        <f t="shared" si="24"/>
        <v>0</v>
      </c>
      <c r="U301" s="28" t="e">
        <f t="shared" si="20"/>
        <v>#N/A</v>
      </c>
      <c r="V301" s="28" t="e">
        <f t="shared" si="21"/>
        <v>#N/A</v>
      </c>
    </row>
    <row r="302" spans="2:22" x14ac:dyDescent="0.3">
      <c r="B302" s="31">
        <v>43764</v>
      </c>
      <c r="C302" s="32">
        <v>213.72419733554099</v>
      </c>
      <c r="D302" s="33">
        <f t="shared" si="22"/>
        <v>5.3646863863106304</v>
      </c>
      <c r="E302" s="32">
        <v>542.27199558179007</v>
      </c>
      <c r="F302" s="34"/>
      <c r="G302" s="34"/>
      <c r="H302" s="35"/>
      <c r="S302" s="59">
        <f t="shared" si="23"/>
        <v>0</v>
      </c>
      <c r="T302" s="59">
        <f t="shared" si="24"/>
        <v>0</v>
      </c>
      <c r="U302" s="28" t="e">
        <f t="shared" si="20"/>
        <v>#N/A</v>
      </c>
      <c r="V302" s="28" t="e">
        <f t="shared" si="21"/>
        <v>#N/A</v>
      </c>
    </row>
    <row r="303" spans="2:22" x14ac:dyDescent="0.3">
      <c r="B303" s="31">
        <v>43765</v>
      </c>
      <c r="C303" s="32">
        <v>185.492133516818</v>
      </c>
      <c r="D303" s="33">
        <f t="shared" si="22"/>
        <v>5.2230124742308677</v>
      </c>
      <c r="E303" s="32">
        <v>557.67686398041997</v>
      </c>
      <c r="F303" s="34"/>
      <c r="G303" s="34"/>
      <c r="H303" s="35"/>
      <c r="S303" s="59">
        <f t="shared" si="23"/>
        <v>0</v>
      </c>
      <c r="T303" s="59">
        <f t="shared" si="24"/>
        <v>0</v>
      </c>
      <c r="U303" s="28" t="e">
        <f t="shared" si="20"/>
        <v>#N/A</v>
      </c>
      <c r="V303" s="28" t="e">
        <f t="shared" si="21"/>
        <v>#N/A</v>
      </c>
    </row>
    <row r="304" spans="2:22" x14ac:dyDescent="0.3">
      <c r="B304" s="31">
        <v>43766</v>
      </c>
      <c r="C304" s="32">
        <v>62.790849041193702</v>
      </c>
      <c r="D304" s="33">
        <f t="shared" si="22"/>
        <v>4.1398093469520001</v>
      </c>
      <c r="E304" s="32">
        <v>409.65200589825696</v>
      </c>
      <c r="F304" s="34"/>
      <c r="G304" s="34"/>
      <c r="H304" s="35"/>
      <c r="S304" s="59">
        <f t="shared" si="23"/>
        <v>0</v>
      </c>
      <c r="T304" s="59">
        <f t="shared" si="24"/>
        <v>0</v>
      </c>
      <c r="U304" s="28" t="e">
        <f t="shared" si="20"/>
        <v>#N/A</v>
      </c>
      <c r="V304" s="28" t="e">
        <f t="shared" si="21"/>
        <v>#N/A</v>
      </c>
    </row>
    <row r="305" spans="2:22" x14ac:dyDescent="0.3">
      <c r="B305" s="31">
        <v>43767</v>
      </c>
      <c r="C305" s="32">
        <v>98.435299592092605</v>
      </c>
      <c r="D305" s="33">
        <f t="shared" si="22"/>
        <v>4.5893994754199419</v>
      </c>
      <c r="E305" s="32">
        <v>467.024662091962</v>
      </c>
      <c r="F305" s="34"/>
      <c r="G305" s="34"/>
      <c r="H305" s="35"/>
      <c r="S305" s="59">
        <f t="shared" si="23"/>
        <v>0</v>
      </c>
      <c r="T305" s="59">
        <f t="shared" si="24"/>
        <v>0</v>
      </c>
      <c r="U305" s="28" t="e">
        <f t="shared" si="20"/>
        <v>#N/A</v>
      </c>
      <c r="V305" s="28" t="e">
        <f t="shared" si="21"/>
        <v>#N/A</v>
      </c>
    </row>
    <row r="306" spans="2:22" x14ac:dyDescent="0.3">
      <c r="B306" s="31">
        <v>43768</v>
      </c>
      <c r="C306" s="32">
        <v>115.941896503791</v>
      </c>
      <c r="D306" s="33">
        <f t="shared" si="22"/>
        <v>4.7530891734092577</v>
      </c>
      <c r="E306" s="32">
        <v>506.58264459924101</v>
      </c>
      <c r="F306" s="34"/>
      <c r="G306" s="34"/>
      <c r="H306" s="35"/>
      <c r="S306" s="59">
        <f t="shared" si="23"/>
        <v>0</v>
      </c>
      <c r="T306" s="59">
        <f t="shared" si="24"/>
        <v>0</v>
      </c>
      <c r="U306" s="28" t="e">
        <f t="shared" si="20"/>
        <v>#N/A</v>
      </c>
      <c r="V306" s="28" t="e">
        <f t="shared" si="21"/>
        <v>#N/A</v>
      </c>
    </row>
    <row r="307" spans="2:22" x14ac:dyDescent="0.3">
      <c r="B307" s="31">
        <v>43769</v>
      </c>
      <c r="C307" s="32">
        <v>42.424050467088797</v>
      </c>
      <c r="D307" s="33">
        <f t="shared" si="22"/>
        <v>3.7477154294222976</v>
      </c>
      <c r="E307" s="32">
        <v>393.63106402104199</v>
      </c>
      <c r="F307" s="34"/>
      <c r="G307" s="34"/>
      <c r="H307" s="35"/>
      <c r="S307" s="59">
        <f t="shared" si="23"/>
        <v>0</v>
      </c>
      <c r="T307" s="59">
        <f t="shared" si="24"/>
        <v>0</v>
      </c>
      <c r="U307" s="28" t="e">
        <f t="shared" si="20"/>
        <v>#N/A</v>
      </c>
      <c r="V307" s="28" t="e">
        <f t="shared" si="21"/>
        <v>#N/A</v>
      </c>
    </row>
    <row r="308" spans="2:22" x14ac:dyDescent="0.3">
      <c r="B308" s="31">
        <v>43770</v>
      </c>
      <c r="C308" s="32">
        <v>86.788952751085205</v>
      </c>
      <c r="D308" s="33">
        <f t="shared" si="22"/>
        <v>4.4634793411135432</v>
      </c>
      <c r="E308" s="32">
        <v>442.74723748314898</v>
      </c>
      <c r="F308" s="34"/>
      <c r="G308" s="34"/>
      <c r="H308" s="35"/>
      <c r="S308" s="59">
        <f t="shared" si="23"/>
        <v>0</v>
      </c>
      <c r="T308" s="59">
        <f t="shared" si="24"/>
        <v>0</v>
      </c>
      <c r="U308" s="28" t="e">
        <f t="shared" si="20"/>
        <v>#N/A</v>
      </c>
      <c r="V308" s="28" t="e">
        <f t="shared" si="21"/>
        <v>#N/A</v>
      </c>
    </row>
    <row r="309" spans="2:22" x14ac:dyDescent="0.3">
      <c r="B309" s="31">
        <v>43771</v>
      </c>
      <c r="C309" s="32">
        <v>49.206339176744201</v>
      </c>
      <c r="D309" s="33">
        <f t="shared" si="22"/>
        <v>3.8960224602542275</v>
      </c>
      <c r="E309" s="32">
        <v>360.47424227999295</v>
      </c>
      <c r="F309" s="34"/>
      <c r="G309" s="34"/>
      <c r="H309" s="35"/>
      <c r="S309" s="59">
        <f t="shared" si="23"/>
        <v>0</v>
      </c>
      <c r="T309" s="59">
        <f t="shared" si="24"/>
        <v>0</v>
      </c>
      <c r="U309" s="28" t="e">
        <f t="shared" si="20"/>
        <v>#N/A</v>
      </c>
      <c r="V309" s="28" t="e">
        <f t="shared" si="21"/>
        <v>#N/A</v>
      </c>
    </row>
    <row r="310" spans="2:22" x14ac:dyDescent="0.3">
      <c r="B310" s="31">
        <v>43772</v>
      </c>
      <c r="C310" s="32">
        <v>203.46383362077199</v>
      </c>
      <c r="D310" s="33">
        <f t="shared" si="22"/>
        <v>5.3154882673230173</v>
      </c>
      <c r="E310" s="32">
        <v>544.15813731597598</v>
      </c>
      <c r="F310" s="34"/>
      <c r="G310" s="34"/>
      <c r="H310" s="35"/>
      <c r="S310" s="59">
        <f t="shared" si="23"/>
        <v>0</v>
      </c>
      <c r="T310" s="59">
        <f t="shared" si="24"/>
        <v>0</v>
      </c>
      <c r="U310" s="28" t="e">
        <f t="shared" si="20"/>
        <v>#N/A</v>
      </c>
      <c r="V310" s="28" t="e">
        <f t="shared" si="21"/>
        <v>#N/A</v>
      </c>
    </row>
    <row r="311" spans="2:22" x14ac:dyDescent="0.3">
      <c r="B311" s="31">
        <v>43773</v>
      </c>
      <c r="C311" s="32">
        <v>163.29177448525999</v>
      </c>
      <c r="D311" s="33">
        <f t="shared" si="22"/>
        <v>5.0955386281337436</v>
      </c>
      <c r="E311" s="32">
        <v>506.98677051098605</v>
      </c>
      <c r="F311" s="34"/>
      <c r="G311" s="34"/>
      <c r="H311" s="35"/>
      <c r="S311" s="59">
        <f t="shared" si="23"/>
        <v>0</v>
      </c>
      <c r="T311" s="59">
        <f t="shared" si="24"/>
        <v>0</v>
      </c>
      <c r="U311" s="28" t="e">
        <f t="shared" si="20"/>
        <v>#N/A</v>
      </c>
      <c r="V311" s="28" t="e">
        <f t="shared" si="21"/>
        <v>#N/A</v>
      </c>
    </row>
    <row r="312" spans="2:22" x14ac:dyDescent="0.3">
      <c r="B312" s="31">
        <v>43774</v>
      </c>
      <c r="C312" s="32">
        <v>174.26305639557501</v>
      </c>
      <c r="D312" s="33">
        <f t="shared" si="22"/>
        <v>5.1605659759330145</v>
      </c>
      <c r="E312" s="32">
        <v>534.37014060596698</v>
      </c>
      <c r="F312" s="34"/>
      <c r="G312" s="34"/>
      <c r="H312" s="35"/>
      <c r="S312" s="59">
        <f t="shared" si="23"/>
        <v>0</v>
      </c>
      <c r="T312" s="59">
        <f t="shared" si="24"/>
        <v>0</v>
      </c>
      <c r="U312" s="28" t="e">
        <f t="shared" si="20"/>
        <v>#N/A</v>
      </c>
      <c r="V312" s="28" t="e">
        <f t="shared" si="21"/>
        <v>#N/A</v>
      </c>
    </row>
    <row r="313" spans="2:22" x14ac:dyDescent="0.3">
      <c r="B313" s="31">
        <v>43775</v>
      </c>
      <c r="C313" s="32">
        <v>191.43127340823401</v>
      </c>
      <c r="D313" s="33">
        <f t="shared" si="22"/>
        <v>5.2545288586091639</v>
      </c>
      <c r="E313" s="32">
        <v>521.14708726534002</v>
      </c>
      <c r="F313" s="34"/>
      <c r="G313" s="34"/>
      <c r="H313" s="35"/>
      <c r="S313" s="59">
        <f t="shared" si="23"/>
        <v>0</v>
      </c>
      <c r="T313" s="59">
        <f t="shared" si="24"/>
        <v>0</v>
      </c>
      <c r="U313" s="28" t="e">
        <f t="shared" si="20"/>
        <v>#N/A</v>
      </c>
      <c r="V313" s="28" t="e">
        <f t="shared" si="21"/>
        <v>#N/A</v>
      </c>
    </row>
    <row r="314" spans="2:22" x14ac:dyDescent="0.3">
      <c r="B314" s="31">
        <v>43776</v>
      </c>
      <c r="C314" s="32">
        <v>67.356466297060294</v>
      </c>
      <c r="D314" s="33">
        <f t="shared" si="22"/>
        <v>4.2099989085974929</v>
      </c>
      <c r="E314" s="32">
        <v>423.05707336874599</v>
      </c>
      <c r="F314" s="34"/>
      <c r="G314" s="34"/>
      <c r="H314" s="35"/>
      <c r="S314" s="59">
        <f t="shared" si="23"/>
        <v>0</v>
      </c>
      <c r="T314" s="59">
        <f t="shared" si="24"/>
        <v>0</v>
      </c>
      <c r="U314" s="28" t="e">
        <f t="shared" si="20"/>
        <v>#N/A</v>
      </c>
      <c r="V314" s="28" t="e">
        <f t="shared" si="21"/>
        <v>#N/A</v>
      </c>
    </row>
    <row r="315" spans="2:22" x14ac:dyDescent="0.3">
      <c r="B315" s="31">
        <v>43777</v>
      </c>
      <c r="C315" s="32">
        <v>156.050230124965</v>
      </c>
      <c r="D315" s="33">
        <f t="shared" si="22"/>
        <v>5.0501779434030771</v>
      </c>
      <c r="E315" s="32">
        <v>550.66907128861999</v>
      </c>
      <c r="F315" s="34"/>
      <c r="G315" s="34"/>
      <c r="H315" s="35"/>
      <c r="S315" s="59">
        <f t="shared" si="23"/>
        <v>0</v>
      </c>
      <c r="T315" s="59">
        <f t="shared" si="24"/>
        <v>0</v>
      </c>
      <c r="U315" s="28" t="e">
        <f t="shared" si="20"/>
        <v>#N/A</v>
      </c>
      <c r="V315" s="28" t="e">
        <f t="shared" si="21"/>
        <v>#N/A</v>
      </c>
    </row>
    <row r="316" spans="2:22" x14ac:dyDescent="0.3">
      <c r="B316" s="31">
        <v>43778</v>
      </c>
      <c r="C316" s="32">
        <v>182.29050336405601</v>
      </c>
      <c r="D316" s="33">
        <f t="shared" si="22"/>
        <v>5.2056015868776573</v>
      </c>
      <c r="E316" s="32">
        <v>519.20012851256206</v>
      </c>
      <c r="F316" s="34"/>
      <c r="G316" s="34"/>
      <c r="H316" s="35"/>
      <c r="S316" s="59">
        <f t="shared" si="23"/>
        <v>0</v>
      </c>
      <c r="T316" s="59">
        <f t="shared" si="24"/>
        <v>0</v>
      </c>
      <c r="U316" s="28" t="e">
        <f t="shared" si="20"/>
        <v>#N/A</v>
      </c>
      <c r="V316" s="28" t="e">
        <f t="shared" si="21"/>
        <v>#N/A</v>
      </c>
    </row>
    <row r="317" spans="2:22" x14ac:dyDescent="0.3">
      <c r="B317" s="31">
        <v>43779</v>
      </c>
      <c r="C317" s="32">
        <v>78.019166300073294</v>
      </c>
      <c r="D317" s="33">
        <f t="shared" si="22"/>
        <v>4.3569545183007472</v>
      </c>
      <c r="E317" s="32">
        <v>449.66817896055102</v>
      </c>
      <c r="F317" s="34"/>
      <c r="G317" s="34"/>
      <c r="H317" s="35"/>
      <c r="S317" s="59">
        <f t="shared" si="23"/>
        <v>0</v>
      </c>
      <c r="T317" s="59">
        <f t="shared" si="24"/>
        <v>0</v>
      </c>
      <c r="U317" s="28" t="e">
        <f t="shared" si="20"/>
        <v>#N/A</v>
      </c>
      <c r="V317" s="28" t="e">
        <f t="shared" si="21"/>
        <v>#N/A</v>
      </c>
    </row>
    <row r="318" spans="2:22" x14ac:dyDescent="0.3">
      <c r="B318" s="31">
        <v>43780</v>
      </c>
      <c r="C318" s="32">
        <v>33.489894289523399</v>
      </c>
      <c r="D318" s="33">
        <f t="shared" si="22"/>
        <v>3.5112437303222839</v>
      </c>
      <c r="E318" s="32">
        <v>366.73645455599797</v>
      </c>
      <c r="F318" s="34"/>
      <c r="G318" s="34"/>
      <c r="H318" s="35"/>
      <c r="S318" s="59">
        <f t="shared" si="23"/>
        <v>0</v>
      </c>
      <c r="T318" s="59">
        <f t="shared" si="24"/>
        <v>0</v>
      </c>
      <c r="U318" s="28" t="e">
        <f t="shared" si="20"/>
        <v>#N/A</v>
      </c>
      <c r="V318" s="28" t="e">
        <f t="shared" si="21"/>
        <v>#N/A</v>
      </c>
    </row>
    <row r="319" spans="2:22" x14ac:dyDescent="0.3">
      <c r="B319" s="31">
        <v>43781</v>
      </c>
      <c r="C319" s="32">
        <v>162.49417250976001</v>
      </c>
      <c r="D319" s="33">
        <f t="shared" si="22"/>
        <v>5.0906421396483541</v>
      </c>
      <c r="E319" s="32">
        <v>491.29442776133504</v>
      </c>
      <c r="F319" s="34"/>
      <c r="G319" s="34"/>
      <c r="H319" s="35"/>
      <c r="S319" s="59">
        <f t="shared" si="23"/>
        <v>0</v>
      </c>
      <c r="T319" s="59">
        <f t="shared" si="24"/>
        <v>0</v>
      </c>
      <c r="U319" s="28" t="e">
        <f t="shared" si="20"/>
        <v>#N/A</v>
      </c>
      <c r="V319" s="28" t="e">
        <f t="shared" si="21"/>
        <v>#N/A</v>
      </c>
    </row>
    <row r="320" spans="2:22" x14ac:dyDescent="0.3">
      <c r="B320" s="31">
        <v>43782</v>
      </c>
      <c r="C320" s="32">
        <v>154.99226756393901</v>
      </c>
      <c r="D320" s="33">
        <f t="shared" si="22"/>
        <v>5.0433752289906</v>
      </c>
      <c r="E320" s="32">
        <v>500.23285945843202</v>
      </c>
      <c r="F320" s="34"/>
      <c r="G320" s="34"/>
      <c r="H320" s="35"/>
      <c r="S320" s="59">
        <f t="shared" si="23"/>
        <v>0</v>
      </c>
      <c r="T320" s="59">
        <f t="shared" si="24"/>
        <v>0</v>
      </c>
      <c r="U320" s="28" t="e">
        <f t="shared" si="20"/>
        <v>#N/A</v>
      </c>
      <c r="V320" s="28" t="e">
        <f t="shared" si="21"/>
        <v>#N/A</v>
      </c>
    </row>
    <row r="321" spans="2:22" x14ac:dyDescent="0.3">
      <c r="B321" s="31">
        <v>43783</v>
      </c>
      <c r="C321" s="32">
        <v>161.95327148772799</v>
      </c>
      <c r="D321" s="33">
        <f t="shared" si="22"/>
        <v>5.0873078460167545</v>
      </c>
      <c r="E321" s="32">
        <v>504.63300026412503</v>
      </c>
      <c r="F321" s="34"/>
      <c r="G321" s="34"/>
      <c r="H321" s="35"/>
      <c r="S321" s="59">
        <f t="shared" si="23"/>
        <v>0</v>
      </c>
      <c r="T321" s="59">
        <f t="shared" si="24"/>
        <v>0</v>
      </c>
      <c r="U321" s="28" t="e">
        <f t="shared" si="20"/>
        <v>#N/A</v>
      </c>
      <c r="V321" s="28" t="e">
        <f t="shared" si="21"/>
        <v>#N/A</v>
      </c>
    </row>
    <row r="322" spans="2:22" x14ac:dyDescent="0.3">
      <c r="B322" s="31">
        <v>43784</v>
      </c>
      <c r="C322" s="32">
        <v>169.872490437701</v>
      </c>
      <c r="D322" s="33">
        <f t="shared" si="22"/>
        <v>5.1350480993685199</v>
      </c>
      <c r="E322" s="32">
        <v>525.38579562379198</v>
      </c>
      <c r="F322" s="34"/>
      <c r="G322" s="34"/>
      <c r="H322" s="35"/>
      <c r="S322" s="59">
        <f t="shared" si="23"/>
        <v>0</v>
      </c>
      <c r="T322" s="59">
        <f t="shared" si="24"/>
        <v>0</v>
      </c>
      <c r="U322" s="28" t="e">
        <f t="shared" si="20"/>
        <v>#N/A</v>
      </c>
      <c r="V322" s="28" t="e">
        <f t="shared" si="21"/>
        <v>#N/A</v>
      </c>
    </row>
    <row r="323" spans="2:22" x14ac:dyDescent="0.3">
      <c r="B323" s="31">
        <v>43785</v>
      </c>
      <c r="C323" s="32">
        <v>127.509945100173</v>
      </c>
      <c r="D323" s="33">
        <f t="shared" si="22"/>
        <v>4.8481943623422481</v>
      </c>
      <c r="E323" s="32">
        <v>481.48640547295901</v>
      </c>
      <c r="F323" s="34"/>
      <c r="G323" s="34"/>
      <c r="H323" s="35"/>
      <c r="S323" s="59">
        <f t="shared" si="23"/>
        <v>0</v>
      </c>
      <c r="T323" s="59">
        <f t="shared" si="24"/>
        <v>0</v>
      </c>
      <c r="U323" s="28" t="e">
        <f t="shared" si="20"/>
        <v>#N/A</v>
      </c>
      <c r="V323" s="28" t="e">
        <f t="shared" si="21"/>
        <v>#N/A</v>
      </c>
    </row>
    <row r="324" spans="2:22" x14ac:dyDescent="0.3">
      <c r="B324" s="31">
        <v>43786</v>
      </c>
      <c r="C324" s="32">
        <v>174.06643766909801</v>
      </c>
      <c r="D324" s="33">
        <f t="shared" si="22"/>
        <v>5.159437052022124</v>
      </c>
      <c r="E324" s="32">
        <v>468.95411128756103</v>
      </c>
      <c r="F324" s="34"/>
      <c r="G324" s="34"/>
      <c r="H324" s="35"/>
      <c r="S324" s="59">
        <f t="shared" si="23"/>
        <v>0</v>
      </c>
      <c r="T324" s="59">
        <f t="shared" si="24"/>
        <v>0</v>
      </c>
      <c r="U324" s="28" t="e">
        <f t="shared" ref="U324:U387" si="25">IF($X$3=TRUE,S324,NA())</f>
        <v>#N/A</v>
      </c>
      <c r="V324" s="28" t="e">
        <f t="shared" ref="V324:V387" si="26">IF($X$4=TRUE,T324,NA())</f>
        <v>#N/A</v>
      </c>
    </row>
    <row r="325" spans="2:22" x14ac:dyDescent="0.3">
      <c r="B325" s="31">
        <v>43787</v>
      </c>
      <c r="C325" s="32">
        <v>170.34162662923299</v>
      </c>
      <c r="D325" s="33">
        <f t="shared" ref="D325:D388" si="27">LN($C325)</f>
        <v>5.137805988975976</v>
      </c>
      <c r="E325" s="32">
        <v>537.26790614061599</v>
      </c>
      <c r="F325" s="34"/>
      <c r="G325" s="34"/>
      <c r="H325" s="35"/>
      <c r="S325" s="59">
        <f t="shared" ref="S325:S388" si="28">F325</f>
        <v>0</v>
      </c>
      <c r="T325" s="59">
        <f t="shared" ref="T325:T388" si="29">G325</f>
        <v>0</v>
      </c>
      <c r="U325" s="28" t="e">
        <f t="shared" si="25"/>
        <v>#N/A</v>
      </c>
      <c r="V325" s="28" t="e">
        <f t="shared" si="26"/>
        <v>#N/A</v>
      </c>
    </row>
    <row r="326" spans="2:22" x14ac:dyDescent="0.3">
      <c r="B326" s="31">
        <v>43788</v>
      </c>
      <c r="C326" s="32">
        <v>170.496508786455</v>
      </c>
      <c r="D326" s="33">
        <f t="shared" si="27"/>
        <v>5.1387148201881514</v>
      </c>
      <c r="E326" s="32">
        <v>518.40889851459701</v>
      </c>
      <c r="F326" s="34"/>
      <c r="G326" s="34"/>
      <c r="H326" s="35"/>
      <c r="S326" s="59">
        <f t="shared" si="28"/>
        <v>0</v>
      </c>
      <c r="T326" s="59">
        <f t="shared" si="29"/>
        <v>0</v>
      </c>
      <c r="U326" s="28" t="e">
        <f t="shared" si="25"/>
        <v>#N/A</v>
      </c>
      <c r="V326" s="28" t="e">
        <f t="shared" si="26"/>
        <v>#N/A</v>
      </c>
    </row>
    <row r="327" spans="2:22" x14ac:dyDescent="0.3">
      <c r="B327" s="31">
        <v>43789</v>
      </c>
      <c r="C327" s="32">
        <v>104.57053634338099</v>
      </c>
      <c r="D327" s="33">
        <f t="shared" si="27"/>
        <v>4.649861832634171</v>
      </c>
      <c r="E327" s="32">
        <v>456.13566895757003</v>
      </c>
      <c r="F327" s="34"/>
      <c r="G327" s="34"/>
      <c r="H327" s="35"/>
      <c r="S327" s="59">
        <f t="shared" si="28"/>
        <v>0</v>
      </c>
      <c r="T327" s="59">
        <f t="shared" si="29"/>
        <v>0</v>
      </c>
      <c r="U327" s="28" t="e">
        <f t="shared" si="25"/>
        <v>#N/A</v>
      </c>
      <c r="V327" s="28" t="e">
        <f t="shared" si="26"/>
        <v>#N/A</v>
      </c>
    </row>
    <row r="328" spans="2:22" x14ac:dyDescent="0.3">
      <c r="B328" s="31">
        <v>43790</v>
      </c>
      <c r="C328" s="32">
        <v>202.59174246340999</v>
      </c>
      <c r="D328" s="33">
        <f t="shared" si="27"/>
        <v>5.3111928331528144</v>
      </c>
      <c r="E328" s="32">
        <v>549.63803232254202</v>
      </c>
      <c r="F328" s="34"/>
      <c r="G328" s="34"/>
      <c r="H328" s="35"/>
      <c r="S328" s="59">
        <f t="shared" si="28"/>
        <v>0</v>
      </c>
      <c r="T328" s="59">
        <f t="shared" si="29"/>
        <v>0</v>
      </c>
      <c r="U328" s="28" t="e">
        <f t="shared" si="25"/>
        <v>#N/A</v>
      </c>
      <c r="V328" s="28" t="e">
        <f t="shared" si="26"/>
        <v>#N/A</v>
      </c>
    </row>
    <row r="329" spans="2:22" x14ac:dyDescent="0.3">
      <c r="B329" s="31">
        <v>43791</v>
      </c>
      <c r="C329" s="32">
        <v>47.930209087207899</v>
      </c>
      <c r="D329" s="33">
        <f t="shared" si="27"/>
        <v>3.8697459755072763</v>
      </c>
      <c r="E329" s="32">
        <v>405.66181588465201</v>
      </c>
      <c r="F329" s="34"/>
      <c r="G329" s="34"/>
      <c r="H329" s="35"/>
      <c r="S329" s="59">
        <f t="shared" si="28"/>
        <v>0</v>
      </c>
      <c r="T329" s="59">
        <f t="shared" si="29"/>
        <v>0</v>
      </c>
      <c r="U329" s="28" t="e">
        <f t="shared" si="25"/>
        <v>#N/A</v>
      </c>
      <c r="V329" s="28" t="e">
        <f t="shared" si="26"/>
        <v>#N/A</v>
      </c>
    </row>
    <row r="330" spans="2:22" x14ac:dyDescent="0.3">
      <c r="B330" s="31">
        <v>43792</v>
      </c>
      <c r="C330" s="32">
        <v>125.83866126835299</v>
      </c>
      <c r="D330" s="33">
        <f t="shared" si="27"/>
        <v>4.8350006203300602</v>
      </c>
      <c r="E330" s="32">
        <v>478.25043901406804</v>
      </c>
      <c r="F330" s="34"/>
      <c r="G330" s="34"/>
      <c r="H330" s="35"/>
      <c r="S330" s="59">
        <f t="shared" si="28"/>
        <v>0</v>
      </c>
      <c r="T330" s="59">
        <f t="shared" si="29"/>
        <v>0</v>
      </c>
      <c r="U330" s="28" t="e">
        <f t="shared" si="25"/>
        <v>#N/A</v>
      </c>
      <c r="V330" s="28" t="e">
        <f t="shared" si="26"/>
        <v>#N/A</v>
      </c>
    </row>
    <row r="331" spans="2:22" x14ac:dyDescent="0.3">
      <c r="B331" s="31">
        <v>43793</v>
      </c>
      <c r="C331" s="32">
        <v>49.150625271722703</v>
      </c>
      <c r="D331" s="33">
        <f t="shared" si="27"/>
        <v>3.8948895682156675</v>
      </c>
      <c r="E331" s="32">
        <v>367.35385643176602</v>
      </c>
      <c r="F331" s="34"/>
      <c r="G331" s="34"/>
      <c r="H331" s="35"/>
      <c r="S331" s="59">
        <f t="shared" si="28"/>
        <v>0</v>
      </c>
      <c r="T331" s="59">
        <f t="shared" si="29"/>
        <v>0</v>
      </c>
      <c r="U331" s="28" t="e">
        <f t="shared" si="25"/>
        <v>#N/A</v>
      </c>
      <c r="V331" s="28" t="e">
        <f t="shared" si="26"/>
        <v>#N/A</v>
      </c>
    </row>
    <row r="332" spans="2:22" x14ac:dyDescent="0.3">
      <c r="B332" s="31">
        <v>43794</v>
      </c>
      <c r="C332" s="32">
        <v>157.63264981098499</v>
      </c>
      <c r="D332" s="33">
        <f t="shared" si="27"/>
        <v>5.0602673248187031</v>
      </c>
      <c r="E332" s="32">
        <v>494.17644207775794</v>
      </c>
      <c r="F332" s="34"/>
      <c r="G332" s="34"/>
      <c r="H332" s="35"/>
      <c r="S332" s="59">
        <f t="shared" si="28"/>
        <v>0</v>
      </c>
      <c r="T332" s="59">
        <f t="shared" si="29"/>
        <v>0</v>
      </c>
      <c r="U332" s="28" t="e">
        <f t="shared" si="25"/>
        <v>#N/A</v>
      </c>
      <c r="V332" s="28" t="e">
        <f t="shared" si="26"/>
        <v>#N/A</v>
      </c>
    </row>
    <row r="333" spans="2:22" x14ac:dyDescent="0.3">
      <c r="B333" s="31">
        <v>43795</v>
      </c>
      <c r="C333" s="32">
        <v>166.642982773483</v>
      </c>
      <c r="D333" s="33">
        <f t="shared" si="27"/>
        <v>5.1158536962973411</v>
      </c>
      <c r="E333" s="32">
        <v>518.57502173504292</v>
      </c>
      <c r="F333" s="34"/>
      <c r="G333" s="34"/>
      <c r="H333" s="35"/>
      <c r="S333" s="59">
        <f t="shared" si="28"/>
        <v>0</v>
      </c>
      <c r="T333" s="59">
        <f t="shared" si="29"/>
        <v>0</v>
      </c>
      <c r="U333" s="28" t="e">
        <f t="shared" si="25"/>
        <v>#N/A</v>
      </c>
      <c r="V333" s="28" t="e">
        <f t="shared" si="26"/>
        <v>#N/A</v>
      </c>
    </row>
    <row r="334" spans="2:22" x14ac:dyDescent="0.3">
      <c r="B334" s="31">
        <v>43796</v>
      </c>
      <c r="C334" s="32">
        <v>25.857341643422799</v>
      </c>
      <c r="D334" s="33">
        <f t="shared" si="27"/>
        <v>3.2525945700481409</v>
      </c>
      <c r="E334" s="32">
        <v>342.59780016541998</v>
      </c>
      <c r="F334" s="34"/>
      <c r="G334" s="34"/>
      <c r="H334" s="35"/>
      <c r="S334" s="59">
        <f t="shared" si="28"/>
        <v>0</v>
      </c>
      <c r="T334" s="59">
        <f t="shared" si="29"/>
        <v>0</v>
      </c>
      <c r="U334" s="28" t="e">
        <f t="shared" si="25"/>
        <v>#N/A</v>
      </c>
      <c r="V334" s="28" t="e">
        <f t="shared" si="26"/>
        <v>#N/A</v>
      </c>
    </row>
    <row r="335" spans="2:22" x14ac:dyDescent="0.3">
      <c r="B335" s="31">
        <v>43797</v>
      </c>
      <c r="C335" s="32">
        <v>34.042775565758298</v>
      </c>
      <c r="D335" s="33">
        <f t="shared" si="27"/>
        <v>3.5276178387406292</v>
      </c>
      <c r="E335" s="32">
        <v>350.66128298492299</v>
      </c>
      <c r="F335" s="34"/>
      <c r="G335" s="34"/>
      <c r="H335" s="35"/>
      <c r="S335" s="59">
        <f t="shared" si="28"/>
        <v>0</v>
      </c>
      <c r="T335" s="59">
        <f t="shared" si="29"/>
        <v>0</v>
      </c>
      <c r="U335" s="28" t="e">
        <f t="shared" si="25"/>
        <v>#N/A</v>
      </c>
      <c r="V335" s="28" t="e">
        <f t="shared" si="26"/>
        <v>#N/A</v>
      </c>
    </row>
    <row r="336" spans="2:22" x14ac:dyDescent="0.3">
      <c r="B336" s="31">
        <v>43798</v>
      </c>
      <c r="C336" s="32">
        <v>128.30921931192299</v>
      </c>
      <c r="D336" s="33">
        <f t="shared" si="27"/>
        <v>4.8544431264984471</v>
      </c>
      <c r="E336" s="32">
        <v>491.20100774526099</v>
      </c>
      <c r="F336" s="34"/>
      <c r="G336" s="34"/>
      <c r="H336" s="35"/>
      <c r="S336" s="59">
        <f t="shared" si="28"/>
        <v>0</v>
      </c>
      <c r="T336" s="59">
        <f t="shared" si="29"/>
        <v>0</v>
      </c>
      <c r="U336" s="28" t="e">
        <f t="shared" si="25"/>
        <v>#N/A</v>
      </c>
      <c r="V336" s="28" t="e">
        <f t="shared" si="26"/>
        <v>#N/A</v>
      </c>
    </row>
    <row r="337" spans="2:22" x14ac:dyDescent="0.3">
      <c r="B337" s="31">
        <v>43799</v>
      </c>
      <c r="C337" s="32">
        <v>38.763803411275099</v>
      </c>
      <c r="D337" s="33">
        <f t="shared" si="27"/>
        <v>3.6574869094342839</v>
      </c>
      <c r="E337" s="32">
        <v>357.42906198627099</v>
      </c>
      <c r="F337" s="34"/>
      <c r="G337" s="34"/>
      <c r="H337" s="35"/>
      <c r="S337" s="59">
        <f t="shared" si="28"/>
        <v>0</v>
      </c>
      <c r="T337" s="59">
        <f t="shared" si="29"/>
        <v>0</v>
      </c>
      <c r="U337" s="28" t="e">
        <f t="shared" si="25"/>
        <v>#N/A</v>
      </c>
      <c r="V337" s="28" t="e">
        <f t="shared" si="26"/>
        <v>#N/A</v>
      </c>
    </row>
    <row r="338" spans="2:22" x14ac:dyDescent="0.3">
      <c r="B338" s="31">
        <v>43800</v>
      </c>
      <c r="C338" s="32">
        <v>76.352129252627506</v>
      </c>
      <c r="D338" s="33">
        <f t="shared" si="27"/>
        <v>4.3353559193259077</v>
      </c>
      <c r="E338" s="32">
        <v>457.32224019106098</v>
      </c>
      <c r="F338" s="34"/>
      <c r="G338" s="34"/>
      <c r="H338" s="35"/>
      <c r="S338" s="59">
        <f t="shared" si="28"/>
        <v>0</v>
      </c>
      <c r="T338" s="59">
        <f t="shared" si="29"/>
        <v>0</v>
      </c>
      <c r="U338" s="28" t="e">
        <f t="shared" si="25"/>
        <v>#N/A</v>
      </c>
      <c r="V338" s="28" t="e">
        <f t="shared" si="26"/>
        <v>#N/A</v>
      </c>
    </row>
    <row r="339" spans="2:22" x14ac:dyDescent="0.3">
      <c r="B339" s="31">
        <v>43801</v>
      </c>
      <c r="C339" s="32">
        <v>108.271779334173</v>
      </c>
      <c r="D339" s="33">
        <f t="shared" si="27"/>
        <v>4.6846445414186064</v>
      </c>
      <c r="E339" s="32">
        <v>478.08797567185798</v>
      </c>
      <c r="F339" s="34"/>
      <c r="G339" s="34"/>
      <c r="H339" s="35"/>
      <c r="S339" s="59">
        <f t="shared" si="28"/>
        <v>0</v>
      </c>
      <c r="T339" s="59">
        <f t="shared" si="29"/>
        <v>0</v>
      </c>
      <c r="U339" s="28" t="e">
        <f t="shared" si="25"/>
        <v>#N/A</v>
      </c>
      <c r="V339" s="28" t="e">
        <f t="shared" si="26"/>
        <v>#N/A</v>
      </c>
    </row>
    <row r="340" spans="2:22" x14ac:dyDescent="0.3">
      <c r="B340" s="31">
        <v>43802</v>
      </c>
      <c r="C340" s="32">
        <v>119.315825523809</v>
      </c>
      <c r="D340" s="33">
        <f t="shared" si="27"/>
        <v>4.7817739734814797</v>
      </c>
      <c r="E340" s="32">
        <v>475.676596037107</v>
      </c>
      <c r="F340" s="34"/>
      <c r="G340" s="34"/>
      <c r="H340" s="35"/>
      <c r="S340" s="59">
        <f t="shared" si="28"/>
        <v>0</v>
      </c>
      <c r="T340" s="59">
        <f t="shared" si="29"/>
        <v>0</v>
      </c>
      <c r="U340" s="28" t="e">
        <f t="shared" si="25"/>
        <v>#N/A</v>
      </c>
      <c r="V340" s="28" t="e">
        <f t="shared" si="26"/>
        <v>#N/A</v>
      </c>
    </row>
    <row r="341" spans="2:22" x14ac:dyDescent="0.3">
      <c r="B341" s="31">
        <v>43803</v>
      </c>
      <c r="C341" s="32">
        <v>40.362881664186702</v>
      </c>
      <c r="D341" s="33">
        <f t="shared" si="27"/>
        <v>3.6979105919501656</v>
      </c>
      <c r="E341" s="32">
        <v>388.47843422070599</v>
      </c>
      <c r="F341" s="34"/>
      <c r="G341" s="34"/>
      <c r="H341" s="35"/>
      <c r="S341" s="59">
        <f t="shared" si="28"/>
        <v>0</v>
      </c>
      <c r="T341" s="59">
        <f t="shared" si="29"/>
        <v>0</v>
      </c>
      <c r="U341" s="28" t="e">
        <f t="shared" si="25"/>
        <v>#N/A</v>
      </c>
      <c r="V341" s="28" t="e">
        <f t="shared" si="26"/>
        <v>#N/A</v>
      </c>
    </row>
    <row r="342" spans="2:22" x14ac:dyDescent="0.3">
      <c r="B342" s="31">
        <v>43804</v>
      </c>
      <c r="C342" s="32">
        <v>133.583608949557</v>
      </c>
      <c r="D342" s="33">
        <f t="shared" si="27"/>
        <v>4.8947275660725023</v>
      </c>
      <c r="E342" s="32">
        <v>467.13956215908803</v>
      </c>
      <c r="F342" s="34"/>
      <c r="G342" s="34"/>
      <c r="H342" s="35"/>
      <c r="S342" s="59">
        <f t="shared" si="28"/>
        <v>0</v>
      </c>
      <c r="T342" s="59">
        <f t="shared" si="29"/>
        <v>0</v>
      </c>
      <c r="U342" s="28" t="e">
        <f t="shared" si="25"/>
        <v>#N/A</v>
      </c>
      <c r="V342" s="28" t="e">
        <f t="shared" si="26"/>
        <v>#N/A</v>
      </c>
    </row>
    <row r="343" spans="2:22" x14ac:dyDescent="0.3">
      <c r="B343" s="31">
        <v>43805</v>
      </c>
      <c r="C343" s="32">
        <v>70.253548938780995</v>
      </c>
      <c r="D343" s="33">
        <f t="shared" si="27"/>
        <v>4.2521108256393374</v>
      </c>
      <c r="E343" s="32">
        <v>419.66367927113998</v>
      </c>
      <c r="F343" s="34"/>
      <c r="G343" s="34"/>
      <c r="H343" s="35"/>
      <c r="S343" s="59">
        <f t="shared" si="28"/>
        <v>0</v>
      </c>
      <c r="T343" s="59">
        <f t="shared" si="29"/>
        <v>0</v>
      </c>
      <c r="U343" s="28" t="e">
        <f t="shared" si="25"/>
        <v>#N/A</v>
      </c>
      <c r="V343" s="28" t="e">
        <f t="shared" si="26"/>
        <v>#N/A</v>
      </c>
    </row>
    <row r="344" spans="2:22" x14ac:dyDescent="0.3">
      <c r="B344" s="31">
        <v>43806</v>
      </c>
      <c r="C344" s="32">
        <v>94.729677941650195</v>
      </c>
      <c r="D344" s="33">
        <f t="shared" si="27"/>
        <v>4.5510273401313226</v>
      </c>
      <c r="E344" s="32">
        <v>414.54353217209297</v>
      </c>
      <c r="F344" s="34"/>
      <c r="G344" s="34"/>
      <c r="H344" s="35"/>
      <c r="S344" s="59">
        <f t="shared" si="28"/>
        <v>0</v>
      </c>
      <c r="T344" s="59">
        <f t="shared" si="29"/>
        <v>0</v>
      </c>
      <c r="U344" s="28" t="e">
        <f t="shared" si="25"/>
        <v>#N/A</v>
      </c>
      <c r="V344" s="28" t="e">
        <f t="shared" si="26"/>
        <v>#N/A</v>
      </c>
    </row>
    <row r="345" spans="2:22" x14ac:dyDescent="0.3">
      <c r="B345" s="31">
        <v>43807</v>
      </c>
      <c r="C345" s="32">
        <v>69.435378471389399</v>
      </c>
      <c r="D345" s="33">
        <f t="shared" si="27"/>
        <v>4.2403965138657949</v>
      </c>
      <c r="E345" s="32">
        <v>426.26370499110197</v>
      </c>
      <c r="F345" s="34"/>
      <c r="G345" s="34"/>
      <c r="H345" s="35"/>
      <c r="S345" s="59">
        <f t="shared" si="28"/>
        <v>0</v>
      </c>
      <c r="T345" s="59">
        <f t="shared" si="29"/>
        <v>0</v>
      </c>
      <c r="U345" s="28" t="e">
        <f t="shared" si="25"/>
        <v>#N/A</v>
      </c>
      <c r="V345" s="28" t="e">
        <f t="shared" si="26"/>
        <v>#N/A</v>
      </c>
    </row>
    <row r="346" spans="2:22" x14ac:dyDescent="0.3">
      <c r="B346" s="31">
        <v>43808</v>
      </c>
      <c r="C346" s="32">
        <v>216.162165794522</v>
      </c>
      <c r="D346" s="33">
        <f t="shared" si="27"/>
        <v>5.3760288935664047</v>
      </c>
      <c r="E346" s="32">
        <v>562.79545314148402</v>
      </c>
      <c r="F346" s="34"/>
      <c r="G346" s="34"/>
      <c r="H346" s="35"/>
      <c r="S346" s="59">
        <f t="shared" si="28"/>
        <v>0</v>
      </c>
      <c r="T346" s="59">
        <f t="shared" si="29"/>
        <v>0</v>
      </c>
      <c r="U346" s="28" t="e">
        <f t="shared" si="25"/>
        <v>#N/A</v>
      </c>
      <c r="V346" s="28" t="e">
        <f t="shared" si="26"/>
        <v>#N/A</v>
      </c>
    </row>
    <row r="347" spans="2:22" x14ac:dyDescent="0.3">
      <c r="B347" s="31">
        <v>43809</v>
      </c>
      <c r="C347" s="32">
        <v>28.493534103035898</v>
      </c>
      <c r="D347" s="33">
        <f t="shared" si="27"/>
        <v>3.3496771879572136</v>
      </c>
      <c r="E347" s="32">
        <v>347.724697594068</v>
      </c>
      <c r="F347" s="34"/>
      <c r="G347" s="34"/>
      <c r="H347" s="35"/>
      <c r="S347" s="59">
        <f t="shared" si="28"/>
        <v>0</v>
      </c>
      <c r="T347" s="59">
        <f t="shared" si="29"/>
        <v>0</v>
      </c>
      <c r="U347" s="28" t="e">
        <f t="shared" si="25"/>
        <v>#N/A</v>
      </c>
      <c r="V347" s="28" t="e">
        <f t="shared" si="26"/>
        <v>#N/A</v>
      </c>
    </row>
    <row r="348" spans="2:22" x14ac:dyDescent="0.3">
      <c r="B348" s="31">
        <v>43810</v>
      </c>
      <c r="C348" s="32">
        <v>175.401874193922</v>
      </c>
      <c r="D348" s="33">
        <f t="shared" si="27"/>
        <v>5.1670797651371076</v>
      </c>
      <c r="E348" s="32">
        <v>531.10323279044803</v>
      </c>
      <c r="F348" s="34"/>
      <c r="G348" s="34"/>
      <c r="H348" s="35"/>
      <c r="S348" s="59">
        <f t="shared" si="28"/>
        <v>0</v>
      </c>
      <c r="T348" s="59">
        <f t="shared" si="29"/>
        <v>0</v>
      </c>
      <c r="U348" s="28" t="e">
        <f t="shared" si="25"/>
        <v>#N/A</v>
      </c>
      <c r="V348" s="28" t="e">
        <f t="shared" si="26"/>
        <v>#N/A</v>
      </c>
    </row>
    <row r="349" spans="2:22" x14ac:dyDescent="0.3">
      <c r="B349" s="31">
        <v>43811</v>
      </c>
      <c r="C349" s="32">
        <v>192.04096959903799</v>
      </c>
      <c r="D349" s="33">
        <f t="shared" si="27"/>
        <v>5.2577087325931204</v>
      </c>
      <c r="E349" s="32">
        <v>464.073953780804</v>
      </c>
      <c r="F349" s="34"/>
      <c r="G349" s="34"/>
      <c r="H349" s="35"/>
      <c r="S349" s="59">
        <f t="shared" si="28"/>
        <v>0</v>
      </c>
      <c r="T349" s="59">
        <f t="shared" si="29"/>
        <v>0</v>
      </c>
      <c r="U349" s="28" t="e">
        <f t="shared" si="25"/>
        <v>#N/A</v>
      </c>
      <c r="V349" s="28" t="e">
        <f t="shared" si="26"/>
        <v>#N/A</v>
      </c>
    </row>
    <row r="350" spans="2:22" x14ac:dyDescent="0.3">
      <c r="B350" s="31">
        <v>43812</v>
      </c>
      <c r="C350" s="32">
        <v>112.82340724021201</v>
      </c>
      <c r="D350" s="33">
        <f t="shared" si="27"/>
        <v>4.7258238285313174</v>
      </c>
      <c r="E350" s="32">
        <v>460.71687487280496</v>
      </c>
      <c r="F350" s="34"/>
      <c r="G350" s="34"/>
      <c r="H350" s="35"/>
      <c r="S350" s="59">
        <f t="shared" si="28"/>
        <v>0</v>
      </c>
      <c r="T350" s="59">
        <f t="shared" si="29"/>
        <v>0</v>
      </c>
      <c r="U350" s="28" t="e">
        <f t="shared" si="25"/>
        <v>#N/A</v>
      </c>
      <c r="V350" s="28" t="e">
        <f t="shared" si="26"/>
        <v>#N/A</v>
      </c>
    </row>
    <row r="351" spans="2:22" x14ac:dyDescent="0.3">
      <c r="B351" s="31">
        <v>43813</v>
      </c>
      <c r="C351" s="32">
        <v>213.61876444891101</v>
      </c>
      <c r="D351" s="33">
        <f t="shared" si="27"/>
        <v>5.3641929517711731</v>
      </c>
      <c r="E351" s="32">
        <v>550.10386352881801</v>
      </c>
      <c r="F351" s="34"/>
      <c r="G351" s="34"/>
      <c r="H351" s="35"/>
      <c r="S351" s="59">
        <f t="shared" si="28"/>
        <v>0</v>
      </c>
      <c r="T351" s="59">
        <f t="shared" si="29"/>
        <v>0</v>
      </c>
      <c r="U351" s="28" t="e">
        <f t="shared" si="25"/>
        <v>#N/A</v>
      </c>
      <c r="V351" s="28" t="e">
        <f t="shared" si="26"/>
        <v>#N/A</v>
      </c>
    </row>
    <row r="352" spans="2:22" x14ac:dyDescent="0.3">
      <c r="B352" s="31">
        <v>43814</v>
      </c>
      <c r="C352" s="32">
        <v>75.2094257902354</v>
      </c>
      <c r="D352" s="33">
        <f t="shared" si="27"/>
        <v>4.3202765660562799</v>
      </c>
      <c r="E352" s="32">
        <v>447.08240903427196</v>
      </c>
      <c r="F352" s="34"/>
      <c r="G352" s="34"/>
      <c r="H352" s="35"/>
      <c r="S352" s="59">
        <f t="shared" si="28"/>
        <v>0</v>
      </c>
      <c r="T352" s="59">
        <f t="shared" si="29"/>
        <v>0</v>
      </c>
      <c r="U352" s="28" t="e">
        <f t="shared" si="25"/>
        <v>#N/A</v>
      </c>
      <c r="V352" s="28" t="e">
        <f t="shared" si="26"/>
        <v>#N/A</v>
      </c>
    </row>
    <row r="353" spans="2:22" x14ac:dyDescent="0.3">
      <c r="B353" s="31">
        <v>43815</v>
      </c>
      <c r="C353" s="32">
        <v>98.905588202178507</v>
      </c>
      <c r="D353" s="33">
        <f t="shared" si="27"/>
        <v>4.5941657405933558</v>
      </c>
      <c r="E353" s="32">
        <v>457.74276404659804</v>
      </c>
      <c r="F353" s="34"/>
      <c r="G353" s="34"/>
      <c r="H353" s="35"/>
      <c r="S353" s="59">
        <f t="shared" si="28"/>
        <v>0</v>
      </c>
      <c r="T353" s="59">
        <f t="shared" si="29"/>
        <v>0</v>
      </c>
      <c r="U353" s="28" t="e">
        <f t="shared" si="25"/>
        <v>#N/A</v>
      </c>
      <c r="V353" s="28" t="e">
        <f t="shared" si="26"/>
        <v>#N/A</v>
      </c>
    </row>
    <row r="354" spans="2:22" x14ac:dyDescent="0.3">
      <c r="B354" s="31">
        <v>43816</v>
      </c>
      <c r="C354" s="32">
        <v>59.269057475030401</v>
      </c>
      <c r="D354" s="33">
        <f t="shared" si="27"/>
        <v>4.082087373446722</v>
      </c>
      <c r="E354" s="32">
        <v>402.40623978132703</v>
      </c>
      <c r="F354" s="34"/>
      <c r="G354" s="34"/>
      <c r="H354" s="35"/>
      <c r="S354" s="59">
        <f t="shared" si="28"/>
        <v>0</v>
      </c>
      <c r="T354" s="59">
        <f t="shared" si="29"/>
        <v>0</v>
      </c>
      <c r="U354" s="28" t="e">
        <f t="shared" si="25"/>
        <v>#N/A</v>
      </c>
      <c r="V354" s="28" t="e">
        <f t="shared" si="26"/>
        <v>#N/A</v>
      </c>
    </row>
    <row r="355" spans="2:22" x14ac:dyDescent="0.3">
      <c r="B355" s="31">
        <v>43817</v>
      </c>
      <c r="C355" s="32">
        <v>125.196014884859</v>
      </c>
      <c r="D355" s="33">
        <f t="shared" si="27"/>
        <v>4.8298806281662738</v>
      </c>
      <c r="E355" s="32">
        <v>451.59046189515101</v>
      </c>
      <c r="F355" s="34"/>
      <c r="G355" s="34"/>
      <c r="H355" s="35"/>
      <c r="S355" s="59">
        <f t="shared" si="28"/>
        <v>0</v>
      </c>
      <c r="T355" s="59">
        <f t="shared" si="29"/>
        <v>0</v>
      </c>
      <c r="U355" s="28" t="e">
        <f t="shared" si="25"/>
        <v>#N/A</v>
      </c>
      <c r="V355" s="28" t="e">
        <f t="shared" si="26"/>
        <v>#N/A</v>
      </c>
    </row>
    <row r="356" spans="2:22" x14ac:dyDescent="0.3">
      <c r="B356" s="31">
        <v>43818</v>
      </c>
      <c r="C356" s="32">
        <v>206.69012081809299</v>
      </c>
      <c r="D356" s="33">
        <f t="shared" si="27"/>
        <v>5.3312206707612528</v>
      </c>
      <c r="E356" s="32">
        <v>532.38032595607001</v>
      </c>
      <c r="F356" s="34"/>
      <c r="G356" s="34"/>
      <c r="H356" s="35"/>
      <c r="S356" s="59">
        <f t="shared" si="28"/>
        <v>0</v>
      </c>
      <c r="T356" s="59">
        <f t="shared" si="29"/>
        <v>0</v>
      </c>
      <c r="U356" s="28" t="e">
        <f t="shared" si="25"/>
        <v>#N/A</v>
      </c>
      <c r="V356" s="28" t="e">
        <f t="shared" si="26"/>
        <v>#N/A</v>
      </c>
    </row>
    <row r="357" spans="2:22" x14ac:dyDescent="0.3">
      <c r="B357" s="31">
        <v>43819</v>
      </c>
      <c r="C357" s="32">
        <v>45.800172891467803</v>
      </c>
      <c r="D357" s="33">
        <f t="shared" si="27"/>
        <v>3.8242878660358919</v>
      </c>
      <c r="E357" s="32">
        <v>356.56941124426396</v>
      </c>
      <c r="F357" s="34"/>
      <c r="G357" s="34"/>
      <c r="H357" s="35"/>
      <c r="S357" s="59">
        <f t="shared" si="28"/>
        <v>0</v>
      </c>
      <c r="T357" s="59">
        <f t="shared" si="29"/>
        <v>0</v>
      </c>
      <c r="U357" s="28" t="e">
        <f t="shared" si="25"/>
        <v>#N/A</v>
      </c>
      <c r="V357" s="28" t="e">
        <f t="shared" si="26"/>
        <v>#N/A</v>
      </c>
    </row>
    <row r="358" spans="2:22" x14ac:dyDescent="0.3">
      <c r="B358" s="31">
        <v>43820</v>
      </c>
      <c r="C358" s="32">
        <v>48.153796261176502</v>
      </c>
      <c r="D358" s="33">
        <f t="shared" si="27"/>
        <v>3.874399977528272</v>
      </c>
      <c r="E358" s="32">
        <v>402.65053657722302</v>
      </c>
      <c r="F358" s="34"/>
      <c r="G358" s="34"/>
      <c r="H358" s="35"/>
      <c r="S358" s="59">
        <f t="shared" si="28"/>
        <v>0</v>
      </c>
      <c r="T358" s="59">
        <f t="shared" si="29"/>
        <v>0</v>
      </c>
      <c r="U358" s="28" t="e">
        <f t="shared" si="25"/>
        <v>#N/A</v>
      </c>
      <c r="V358" s="28" t="e">
        <f t="shared" si="26"/>
        <v>#N/A</v>
      </c>
    </row>
    <row r="359" spans="2:22" x14ac:dyDescent="0.3">
      <c r="B359" s="31">
        <v>43821</v>
      </c>
      <c r="C359" s="32">
        <v>59.716442627832301</v>
      </c>
      <c r="D359" s="33">
        <f t="shared" si="27"/>
        <v>4.0896074033788965</v>
      </c>
      <c r="E359" s="32">
        <v>422.69549324858201</v>
      </c>
      <c r="F359" s="34"/>
      <c r="G359" s="34"/>
      <c r="H359" s="35"/>
      <c r="S359" s="59">
        <f t="shared" si="28"/>
        <v>0</v>
      </c>
      <c r="T359" s="59">
        <f t="shared" si="29"/>
        <v>0</v>
      </c>
      <c r="U359" s="28" t="e">
        <f t="shared" si="25"/>
        <v>#N/A</v>
      </c>
      <c r="V359" s="28" t="e">
        <f t="shared" si="26"/>
        <v>#N/A</v>
      </c>
    </row>
    <row r="360" spans="2:22" x14ac:dyDescent="0.3">
      <c r="B360" s="31">
        <v>43822</v>
      </c>
      <c r="C360" s="32">
        <v>119.135689996183</v>
      </c>
      <c r="D360" s="33">
        <f t="shared" si="27"/>
        <v>4.7802630955866574</v>
      </c>
      <c r="E360" s="32">
        <v>499.76462171619198</v>
      </c>
      <c r="F360" s="34"/>
      <c r="G360" s="34"/>
      <c r="H360" s="35"/>
      <c r="S360" s="59">
        <f t="shared" si="28"/>
        <v>0</v>
      </c>
      <c r="T360" s="59">
        <f t="shared" si="29"/>
        <v>0</v>
      </c>
      <c r="U360" s="28" t="e">
        <f t="shared" si="25"/>
        <v>#N/A</v>
      </c>
      <c r="V360" s="28" t="e">
        <f t="shared" si="26"/>
        <v>#N/A</v>
      </c>
    </row>
    <row r="361" spans="2:22" x14ac:dyDescent="0.3">
      <c r="B361" s="31">
        <v>43823</v>
      </c>
      <c r="C361" s="32">
        <v>146.298512518406</v>
      </c>
      <c r="D361" s="33">
        <f t="shared" si="27"/>
        <v>4.9856491406360863</v>
      </c>
      <c r="E361" s="32">
        <v>506.75985300880399</v>
      </c>
      <c r="F361" s="34"/>
      <c r="G361" s="34"/>
      <c r="H361" s="35"/>
      <c r="S361" s="59">
        <f t="shared" si="28"/>
        <v>0</v>
      </c>
      <c r="T361" s="59">
        <f t="shared" si="29"/>
        <v>0</v>
      </c>
      <c r="U361" s="28" t="e">
        <f t="shared" si="25"/>
        <v>#N/A</v>
      </c>
      <c r="V361" s="28" t="e">
        <f t="shared" si="26"/>
        <v>#N/A</v>
      </c>
    </row>
    <row r="362" spans="2:22" x14ac:dyDescent="0.3">
      <c r="B362" s="31">
        <v>43824</v>
      </c>
      <c r="C362" s="32">
        <v>129.651698963717</v>
      </c>
      <c r="D362" s="33">
        <f t="shared" si="27"/>
        <v>4.8648516161311086</v>
      </c>
      <c r="E362" s="32">
        <v>497.125903508416</v>
      </c>
      <c r="F362" s="34"/>
      <c r="G362" s="34"/>
      <c r="H362" s="35"/>
      <c r="S362" s="59">
        <f t="shared" si="28"/>
        <v>0</v>
      </c>
      <c r="T362" s="59">
        <f t="shared" si="29"/>
        <v>0</v>
      </c>
      <c r="U362" s="28" t="e">
        <f t="shared" si="25"/>
        <v>#N/A</v>
      </c>
      <c r="V362" s="28" t="e">
        <f t="shared" si="26"/>
        <v>#N/A</v>
      </c>
    </row>
    <row r="363" spans="2:22" x14ac:dyDescent="0.3">
      <c r="B363" s="31">
        <v>43825</v>
      </c>
      <c r="C363" s="32">
        <v>175.53272436372899</v>
      </c>
      <c r="D363" s="33">
        <f t="shared" si="27"/>
        <v>5.1678254891347333</v>
      </c>
      <c r="E363" s="32">
        <v>566.31955438090404</v>
      </c>
      <c r="F363" s="34"/>
      <c r="G363" s="34"/>
      <c r="H363" s="35"/>
      <c r="S363" s="59">
        <f t="shared" si="28"/>
        <v>0</v>
      </c>
      <c r="T363" s="59">
        <f t="shared" si="29"/>
        <v>0</v>
      </c>
      <c r="U363" s="28" t="e">
        <f t="shared" si="25"/>
        <v>#N/A</v>
      </c>
      <c r="V363" s="28" t="e">
        <f t="shared" si="26"/>
        <v>#N/A</v>
      </c>
    </row>
    <row r="364" spans="2:22" x14ac:dyDescent="0.3">
      <c r="B364" s="31">
        <v>43826</v>
      </c>
      <c r="C364" s="32">
        <v>68.298042174428701</v>
      </c>
      <c r="D364" s="33">
        <f t="shared" si="27"/>
        <v>4.2238811010770014</v>
      </c>
      <c r="E364" s="32">
        <v>423.01605359139995</v>
      </c>
      <c r="F364" s="34"/>
      <c r="G364" s="34"/>
      <c r="H364" s="35"/>
      <c r="S364" s="59">
        <f t="shared" si="28"/>
        <v>0</v>
      </c>
      <c r="T364" s="59">
        <f t="shared" si="29"/>
        <v>0</v>
      </c>
      <c r="U364" s="28" t="e">
        <f t="shared" si="25"/>
        <v>#N/A</v>
      </c>
      <c r="V364" s="28" t="e">
        <f t="shared" si="26"/>
        <v>#N/A</v>
      </c>
    </row>
    <row r="365" spans="2:22" x14ac:dyDescent="0.3">
      <c r="B365" s="31">
        <v>43827</v>
      </c>
      <c r="C365" s="32">
        <v>62.017510952427997</v>
      </c>
      <c r="D365" s="33">
        <f t="shared" si="27"/>
        <v>4.1274167798844958</v>
      </c>
      <c r="E365" s="32">
        <v>417.78063759377</v>
      </c>
      <c r="F365" s="34"/>
      <c r="G365" s="34"/>
      <c r="H365" s="35"/>
      <c r="S365" s="59">
        <f t="shared" si="28"/>
        <v>0</v>
      </c>
      <c r="T365" s="59">
        <f t="shared" si="29"/>
        <v>0</v>
      </c>
      <c r="U365" s="28" t="e">
        <f t="shared" si="25"/>
        <v>#N/A</v>
      </c>
      <c r="V365" s="28" t="e">
        <f t="shared" si="26"/>
        <v>#N/A</v>
      </c>
    </row>
    <row r="366" spans="2:22" x14ac:dyDescent="0.3">
      <c r="B366" s="31">
        <v>43828</v>
      </c>
      <c r="C366" s="32">
        <v>41.9849260058254</v>
      </c>
      <c r="D366" s="33">
        <f t="shared" si="27"/>
        <v>3.7373106492384847</v>
      </c>
      <c r="E366" s="32">
        <v>341.14067970637802</v>
      </c>
      <c r="F366" s="34"/>
      <c r="G366" s="34"/>
      <c r="H366" s="35"/>
      <c r="S366" s="59">
        <f t="shared" si="28"/>
        <v>0</v>
      </c>
      <c r="T366" s="59">
        <f t="shared" si="29"/>
        <v>0</v>
      </c>
      <c r="U366" s="28" t="e">
        <f t="shared" si="25"/>
        <v>#N/A</v>
      </c>
      <c r="V366" s="28" t="e">
        <f t="shared" si="26"/>
        <v>#N/A</v>
      </c>
    </row>
    <row r="367" spans="2:22" x14ac:dyDescent="0.3">
      <c r="B367" s="31">
        <v>43829</v>
      </c>
      <c r="C367" s="32">
        <v>180.40113037452099</v>
      </c>
      <c r="D367" s="33">
        <f t="shared" si="27"/>
        <v>5.1951828735430441</v>
      </c>
      <c r="E367" s="32">
        <v>482.21690335621895</v>
      </c>
      <c r="F367" s="34"/>
      <c r="G367" s="34"/>
      <c r="H367" s="35"/>
      <c r="S367" s="59">
        <f t="shared" si="28"/>
        <v>0</v>
      </c>
      <c r="T367" s="59">
        <f t="shared" si="29"/>
        <v>0</v>
      </c>
      <c r="U367" s="28" t="e">
        <f t="shared" si="25"/>
        <v>#N/A</v>
      </c>
      <c r="V367" s="28" t="e">
        <f t="shared" si="26"/>
        <v>#N/A</v>
      </c>
    </row>
    <row r="368" spans="2:22" x14ac:dyDescent="0.3">
      <c r="B368" s="31">
        <v>43830</v>
      </c>
      <c r="C368" s="32">
        <v>40.989068876951897</v>
      </c>
      <c r="D368" s="33">
        <f t="shared" si="27"/>
        <v>3.7133054183995373</v>
      </c>
      <c r="E368" s="32">
        <v>354.27423064598696</v>
      </c>
      <c r="F368" s="34"/>
      <c r="G368" s="34"/>
      <c r="H368" s="35"/>
      <c r="S368" s="59">
        <f t="shared" si="28"/>
        <v>0</v>
      </c>
      <c r="T368" s="59">
        <f t="shared" si="29"/>
        <v>0</v>
      </c>
      <c r="U368" s="28" t="e">
        <f t="shared" si="25"/>
        <v>#N/A</v>
      </c>
      <c r="V368" s="28" t="e">
        <f t="shared" si="26"/>
        <v>#N/A</v>
      </c>
    </row>
    <row r="369" spans="2:22" x14ac:dyDescent="0.3">
      <c r="B369" s="31">
        <v>43831</v>
      </c>
      <c r="C369" s="32">
        <v>211.71921191737101</v>
      </c>
      <c r="D369" s="33">
        <f t="shared" si="27"/>
        <v>5.355260924695739</v>
      </c>
      <c r="E369" s="32">
        <v>566.12125476954498</v>
      </c>
      <c r="F369" s="34"/>
      <c r="G369" s="34"/>
      <c r="H369" s="35"/>
      <c r="S369" s="59">
        <f t="shared" si="28"/>
        <v>0</v>
      </c>
      <c r="T369" s="59">
        <f t="shared" si="29"/>
        <v>0</v>
      </c>
      <c r="U369" s="28" t="e">
        <f t="shared" si="25"/>
        <v>#N/A</v>
      </c>
      <c r="V369" s="28" t="e">
        <f t="shared" si="26"/>
        <v>#N/A</v>
      </c>
    </row>
    <row r="370" spans="2:22" x14ac:dyDescent="0.3">
      <c r="B370" s="31">
        <v>43832</v>
      </c>
      <c r="C370" s="32">
        <v>53.0519732087851</v>
      </c>
      <c r="D370" s="33">
        <f t="shared" si="27"/>
        <v>3.9712720596328293</v>
      </c>
      <c r="E370" s="32">
        <v>394.50036047914199</v>
      </c>
      <c r="F370" s="34"/>
      <c r="G370" s="34"/>
      <c r="H370" s="35"/>
      <c r="S370" s="59">
        <f t="shared" si="28"/>
        <v>0</v>
      </c>
      <c r="T370" s="59">
        <f t="shared" si="29"/>
        <v>0</v>
      </c>
      <c r="U370" s="28" t="e">
        <f t="shared" si="25"/>
        <v>#N/A</v>
      </c>
      <c r="V370" s="28" t="e">
        <f t="shared" si="26"/>
        <v>#N/A</v>
      </c>
    </row>
    <row r="371" spans="2:22" x14ac:dyDescent="0.3">
      <c r="B371" s="31">
        <v>43833</v>
      </c>
      <c r="C371" s="32">
        <v>121.243615057319</v>
      </c>
      <c r="D371" s="33">
        <f t="shared" si="27"/>
        <v>4.7978018691099615</v>
      </c>
      <c r="E371" s="32">
        <v>482.47403604100197</v>
      </c>
      <c r="F371" s="34"/>
      <c r="G371" s="34"/>
      <c r="H371" s="35"/>
      <c r="S371" s="59">
        <f t="shared" si="28"/>
        <v>0</v>
      </c>
      <c r="T371" s="59">
        <f t="shared" si="29"/>
        <v>0</v>
      </c>
      <c r="U371" s="28" t="e">
        <f t="shared" si="25"/>
        <v>#N/A</v>
      </c>
      <c r="V371" s="28" t="e">
        <f t="shared" si="26"/>
        <v>#N/A</v>
      </c>
    </row>
    <row r="372" spans="2:22" x14ac:dyDescent="0.3">
      <c r="B372" s="31">
        <v>43834</v>
      </c>
      <c r="C372" s="32">
        <v>32.405424471944599</v>
      </c>
      <c r="D372" s="33">
        <f t="shared" si="27"/>
        <v>3.4783258307583877</v>
      </c>
      <c r="E372" s="32">
        <v>312.47626232566699</v>
      </c>
      <c r="F372" s="34"/>
      <c r="G372" s="34"/>
      <c r="H372" s="35"/>
      <c r="S372" s="59">
        <f t="shared" si="28"/>
        <v>0</v>
      </c>
      <c r="T372" s="59">
        <f t="shared" si="29"/>
        <v>0</v>
      </c>
      <c r="U372" s="28" t="e">
        <f t="shared" si="25"/>
        <v>#N/A</v>
      </c>
      <c r="V372" s="28" t="e">
        <f t="shared" si="26"/>
        <v>#N/A</v>
      </c>
    </row>
    <row r="373" spans="2:22" x14ac:dyDescent="0.3">
      <c r="B373" s="31">
        <v>43835</v>
      </c>
      <c r="C373" s="32">
        <v>127.651799824089</v>
      </c>
      <c r="D373" s="33">
        <f t="shared" si="27"/>
        <v>4.8493062432675993</v>
      </c>
      <c r="E373" s="32">
        <v>450.75430847265301</v>
      </c>
      <c r="F373" s="34"/>
      <c r="G373" s="34"/>
      <c r="H373" s="35"/>
      <c r="S373" s="59">
        <f t="shared" si="28"/>
        <v>0</v>
      </c>
      <c r="T373" s="59">
        <f t="shared" si="29"/>
        <v>0</v>
      </c>
      <c r="U373" s="28" t="e">
        <f t="shared" si="25"/>
        <v>#N/A</v>
      </c>
      <c r="V373" s="28" t="e">
        <f t="shared" si="26"/>
        <v>#N/A</v>
      </c>
    </row>
    <row r="374" spans="2:22" x14ac:dyDescent="0.3">
      <c r="B374" s="31">
        <v>43836</v>
      </c>
      <c r="C374" s="32">
        <v>118.01337569952</v>
      </c>
      <c r="D374" s="33">
        <f t="shared" si="27"/>
        <v>4.7707979714274176</v>
      </c>
      <c r="E374" s="32">
        <v>458.12777963306695</v>
      </c>
      <c r="F374" s="34"/>
      <c r="G374" s="34"/>
      <c r="H374" s="35"/>
      <c r="S374" s="59">
        <f t="shared" si="28"/>
        <v>0</v>
      </c>
      <c r="T374" s="59">
        <f t="shared" si="29"/>
        <v>0</v>
      </c>
      <c r="U374" s="28" t="e">
        <f t="shared" si="25"/>
        <v>#N/A</v>
      </c>
      <c r="V374" s="28" t="e">
        <f t="shared" si="26"/>
        <v>#N/A</v>
      </c>
    </row>
    <row r="375" spans="2:22" x14ac:dyDescent="0.3">
      <c r="B375" s="31">
        <v>43837</v>
      </c>
      <c r="C375" s="32">
        <v>69.772714730352206</v>
      </c>
      <c r="D375" s="33">
        <f t="shared" si="27"/>
        <v>4.245243026902541</v>
      </c>
      <c r="E375" s="32">
        <v>433.12273464851802</v>
      </c>
      <c r="F375" s="34"/>
      <c r="G375" s="34"/>
      <c r="H375" s="35"/>
      <c r="S375" s="59">
        <f t="shared" si="28"/>
        <v>0</v>
      </c>
      <c r="T375" s="59">
        <f t="shared" si="29"/>
        <v>0</v>
      </c>
      <c r="U375" s="28" t="e">
        <f t="shared" si="25"/>
        <v>#N/A</v>
      </c>
      <c r="V375" s="28" t="e">
        <f t="shared" si="26"/>
        <v>#N/A</v>
      </c>
    </row>
    <row r="376" spans="2:22" x14ac:dyDescent="0.3">
      <c r="B376" s="31">
        <v>43838</v>
      </c>
      <c r="C376" s="32">
        <v>184.23786031082301</v>
      </c>
      <c r="D376" s="33">
        <f t="shared" si="27"/>
        <v>5.2162276418476345</v>
      </c>
      <c r="E376" s="32">
        <v>557.56556058216597</v>
      </c>
      <c r="F376" s="34"/>
      <c r="G376" s="34"/>
      <c r="H376" s="35"/>
      <c r="S376" s="59">
        <f t="shared" si="28"/>
        <v>0</v>
      </c>
      <c r="T376" s="59">
        <f t="shared" si="29"/>
        <v>0</v>
      </c>
      <c r="U376" s="28" t="e">
        <f t="shared" si="25"/>
        <v>#N/A</v>
      </c>
      <c r="V376" s="28" t="e">
        <f t="shared" si="26"/>
        <v>#N/A</v>
      </c>
    </row>
    <row r="377" spans="2:22" x14ac:dyDescent="0.3">
      <c r="B377" s="31">
        <v>43839</v>
      </c>
      <c r="C377" s="32">
        <v>41.5877965092659</v>
      </c>
      <c r="D377" s="33">
        <f t="shared" si="27"/>
        <v>3.7278067710881211</v>
      </c>
      <c r="E377" s="32">
        <v>373.74432493963599</v>
      </c>
      <c r="F377" s="34"/>
      <c r="G377" s="34"/>
      <c r="H377" s="35"/>
      <c r="S377" s="59">
        <f t="shared" si="28"/>
        <v>0</v>
      </c>
      <c r="T377" s="59">
        <f t="shared" si="29"/>
        <v>0</v>
      </c>
      <c r="U377" s="28" t="e">
        <f t="shared" si="25"/>
        <v>#N/A</v>
      </c>
      <c r="V377" s="28" t="e">
        <f t="shared" si="26"/>
        <v>#N/A</v>
      </c>
    </row>
    <row r="378" spans="2:22" x14ac:dyDescent="0.3">
      <c r="B378" s="31">
        <v>43840</v>
      </c>
      <c r="C378" s="32">
        <v>36.697034519165797</v>
      </c>
      <c r="D378" s="33">
        <f t="shared" si="27"/>
        <v>3.6026959485032775</v>
      </c>
      <c r="E378" s="32">
        <v>354.48062210285303</v>
      </c>
      <c r="F378" s="34"/>
      <c r="G378" s="34"/>
      <c r="H378" s="35"/>
      <c r="S378" s="59">
        <f t="shared" si="28"/>
        <v>0</v>
      </c>
      <c r="T378" s="59">
        <f t="shared" si="29"/>
        <v>0</v>
      </c>
      <c r="U378" s="28" t="e">
        <f t="shared" si="25"/>
        <v>#N/A</v>
      </c>
      <c r="V378" s="28" t="e">
        <f t="shared" si="26"/>
        <v>#N/A</v>
      </c>
    </row>
    <row r="379" spans="2:22" x14ac:dyDescent="0.3">
      <c r="B379" s="31">
        <v>43841</v>
      </c>
      <c r="C379" s="32">
        <v>138.36945838294901</v>
      </c>
      <c r="D379" s="33">
        <f t="shared" si="27"/>
        <v>4.9299273424071659</v>
      </c>
      <c r="E379" s="32">
        <v>478.70634057869205</v>
      </c>
      <c r="F379" s="34"/>
      <c r="G379" s="34"/>
      <c r="H379" s="35"/>
      <c r="S379" s="59">
        <f t="shared" si="28"/>
        <v>0</v>
      </c>
      <c r="T379" s="59">
        <f t="shared" si="29"/>
        <v>0</v>
      </c>
      <c r="U379" s="28" t="e">
        <f t="shared" si="25"/>
        <v>#N/A</v>
      </c>
      <c r="V379" s="28" t="e">
        <f t="shared" si="26"/>
        <v>#N/A</v>
      </c>
    </row>
    <row r="380" spans="2:22" x14ac:dyDescent="0.3">
      <c r="B380" s="31">
        <v>43842</v>
      </c>
      <c r="C380" s="32">
        <v>115.59244583360901</v>
      </c>
      <c r="D380" s="33">
        <f t="shared" si="27"/>
        <v>4.7500706066429093</v>
      </c>
      <c r="E380" s="32">
        <v>501.28732559037303</v>
      </c>
      <c r="F380" s="34"/>
      <c r="G380" s="34"/>
      <c r="H380" s="35"/>
      <c r="S380" s="59">
        <f t="shared" si="28"/>
        <v>0</v>
      </c>
      <c r="T380" s="59">
        <f t="shared" si="29"/>
        <v>0</v>
      </c>
      <c r="U380" s="28" t="e">
        <f t="shared" si="25"/>
        <v>#N/A</v>
      </c>
      <c r="V380" s="28" t="e">
        <f t="shared" si="26"/>
        <v>#N/A</v>
      </c>
    </row>
    <row r="381" spans="2:22" x14ac:dyDescent="0.3">
      <c r="B381" s="31">
        <v>43843</v>
      </c>
      <c r="C381" s="32">
        <v>53.545455150306204</v>
      </c>
      <c r="D381" s="33">
        <f t="shared" si="27"/>
        <v>3.9805309221492573</v>
      </c>
      <c r="E381" s="32">
        <v>416.22966456714903</v>
      </c>
      <c r="F381" s="34"/>
      <c r="G381" s="34"/>
      <c r="H381" s="35"/>
      <c r="S381" s="59">
        <f t="shared" si="28"/>
        <v>0</v>
      </c>
      <c r="T381" s="59">
        <f t="shared" si="29"/>
        <v>0</v>
      </c>
      <c r="U381" s="28" t="e">
        <f t="shared" si="25"/>
        <v>#N/A</v>
      </c>
      <c r="V381" s="28" t="e">
        <f t="shared" si="26"/>
        <v>#N/A</v>
      </c>
    </row>
    <row r="382" spans="2:22" x14ac:dyDescent="0.3">
      <c r="B382" s="31">
        <v>43844</v>
      </c>
      <c r="C382" s="32">
        <v>54.297354612499497</v>
      </c>
      <c r="D382" s="33">
        <f t="shared" si="27"/>
        <v>3.9944755077512784</v>
      </c>
      <c r="E382" s="32">
        <v>415.00480073358</v>
      </c>
      <c r="F382" s="34"/>
      <c r="G382" s="34"/>
      <c r="H382" s="35"/>
      <c r="S382" s="59">
        <f t="shared" si="28"/>
        <v>0</v>
      </c>
      <c r="T382" s="59">
        <f t="shared" si="29"/>
        <v>0</v>
      </c>
      <c r="U382" s="28" t="e">
        <f t="shared" si="25"/>
        <v>#N/A</v>
      </c>
      <c r="V382" s="28" t="e">
        <f t="shared" si="26"/>
        <v>#N/A</v>
      </c>
    </row>
    <row r="383" spans="2:22" x14ac:dyDescent="0.3">
      <c r="B383" s="31">
        <v>43845</v>
      </c>
      <c r="C383" s="32">
        <v>149.255164554343</v>
      </c>
      <c r="D383" s="33">
        <f t="shared" si="27"/>
        <v>5.0056573550532111</v>
      </c>
      <c r="E383" s="32">
        <v>485.24104778488697</v>
      </c>
      <c r="F383" s="34"/>
      <c r="G383" s="34"/>
      <c r="H383" s="35"/>
      <c r="S383" s="59">
        <f t="shared" si="28"/>
        <v>0</v>
      </c>
      <c r="T383" s="59">
        <f t="shared" si="29"/>
        <v>0</v>
      </c>
      <c r="U383" s="28" t="e">
        <f t="shared" si="25"/>
        <v>#N/A</v>
      </c>
      <c r="V383" s="28" t="e">
        <f t="shared" si="26"/>
        <v>#N/A</v>
      </c>
    </row>
    <row r="384" spans="2:22" x14ac:dyDescent="0.3">
      <c r="B384" s="31">
        <v>43846</v>
      </c>
      <c r="C384" s="32">
        <v>164.15415064431701</v>
      </c>
      <c r="D384" s="33">
        <f t="shared" si="27"/>
        <v>5.1008059293075894</v>
      </c>
      <c r="E384" s="32">
        <v>487.77525384715506</v>
      </c>
      <c r="F384" s="34"/>
      <c r="G384" s="34"/>
      <c r="H384" s="35"/>
      <c r="S384" s="59">
        <f t="shared" si="28"/>
        <v>0</v>
      </c>
      <c r="T384" s="59">
        <f t="shared" si="29"/>
        <v>0</v>
      </c>
      <c r="U384" s="28" t="e">
        <f t="shared" si="25"/>
        <v>#N/A</v>
      </c>
      <c r="V384" s="28" t="e">
        <f t="shared" si="26"/>
        <v>#N/A</v>
      </c>
    </row>
    <row r="385" spans="2:22" x14ac:dyDescent="0.3">
      <c r="B385" s="31">
        <v>43847</v>
      </c>
      <c r="C385" s="32">
        <v>151.09098644927101</v>
      </c>
      <c r="D385" s="33">
        <f t="shared" si="27"/>
        <v>5.0178822146156774</v>
      </c>
      <c r="E385" s="32">
        <v>512.38861028884401</v>
      </c>
      <c r="F385" s="34"/>
      <c r="G385" s="34"/>
      <c r="H385" s="35"/>
      <c r="S385" s="59">
        <f t="shared" si="28"/>
        <v>0</v>
      </c>
      <c r="T385" s="59">
        <f t="shared" si="29"/>
        <v>0</v>
      </c>
      <c r="U385" s="28" t="e">
        <f t="shared" si="25"/>
        <v>#N/A</v>
      </c>
      <c r="V385" s="28" t="e">
        <f t="shared" si="26"/>
        <v>#N/A</v>
      </c>
    </row>
    <row r="386" spans="2:22" x14ac:dyDescent="0.3">
      <c r="B386" s="31">
        <v>43848</v>
      </c>
      <c r="C386" s="32">
        <v>85.448271716013593</v>
      </c>
      <c r="D386" s="33">
        <f t="shared" si="27"/>
        <v>4.4479111836813834</v>
      </c>
      <c r="E386" s="32">
        <v>462.57115103052502</v>
      </c>
      <c r="F386" s="34"/>
      <c r="G386" s="34"/>
      <c r="H386" s="35"/>
      <c r="S386" s="59">
        <f t="shared" si="28"/>
        <v>0</v>
      </c>
      <c r="T386" s="59">
        <f t="shared" si="29"/>
        <v>0</v>
      </c>
      <c r="U386" s="28" t="e">
        <f t="shared" si="25"/>
        <v>#N/A</v>
      </c>
      <c r="V386" s="28" t="e">
        <f t="shared" si="26"/>
        <v>#N/A</v>
      </c>
    </row>
    <row r="387" spans="2:22" x14ac:dyDescent="0.3">
      <c r="B387" s="31">
        <v>43849</v>
      </c>
      <c r="C387" s="32">
        <v>49.471961967647097</v>
      </c>
      <c r="D387" s="33">
        <f t="shared" si="27"/>
        <v>3.9014060841994427</v>
      </c>
      <c r="E387" s="32">
        <v>379.476581309952</v>
      </c>
      <c r="F387" s="34"/>
      <c r="G387" s="34"/>
      <c r="H387" s="35"/>
      <c r="S387" s="59">
        <f t="shared" si="28"/>
        <v>0</v>
      </c>
      <c r="T387" s="59">
        <f t="shared" si="29"/>
        <v>0</v>
      </c>
      <c r="U387" s="28" t="e">
        <f t="shared" si="25"/>
        <v>#N/A</v>
      </c>
      <c r="V387" s="28" t="e">
        <f t="shared" si="26"/>
        <v>#N/A</v>
      </c>
    </row>
    <row r="388" spans="2:22" x14ac:dyDescent="0.3">
      <c r="B388" s="31">
        <v>43850</v>
      </c>
      <c r="C388" s="32">
        <v>160.54727982729699</v>
      </c>
      <c r="D388" s="33">
        <f t="shared" si="27"/>
        <v>5.0785884775536045</v>
      </c>
      <c r="E388" s="32">
        <v>491.68248162648001</v>
      </c>
      <c r="F388" s="34"/>
      <c r="G388" s="34"/>
      <c r="H388" s="35"/>
      <c r="S388" s="59">
        <f t="shared" si="28"/>
        <v>0</v>
      </c>
      <c r="T388" s="59">
        <f t="shared" si="29"/>
        <v>0</v>
      </c>
      <c r="U388" s="28" t="e">
        <f t="shared" ref="U388:U451" si="30">IF($X$3=TRUE,S388,NA())</f>
        <v>#N/A</v>
      </c>
      <c r="V388" s="28" t="e">
        <f t="shared" ref="V388:V451" si="31">IF($X$4=TRUE,T388,NA())</f>
        <v>#N/A</v>
      </c>
    </row>
    <row r="389" spans="2:22" x14ac:dyDescent="0.3">
      <c r="B389" s="31">
        <v>43851</v>
      </c>
      <c r="C389" s="32">
        <v>51.121681351214598</v>
      </c>
      <c r="D389" s="33">
        <f t="shared" ref="D389:D452" si="32">LN($C389)</f>
        <v>3.9342086998103816</v>
      </c>
      <c r="E389" s="32">
        <v>407.52899715603598</v>
      </c>
      <c r="F389" s="34"/>
      <c r="G389" s="34"/>
      <c r="H389" s="35"/>
      <c r="S389" s="59">
        <f t="shared" ref="S389:S452" si="33">F389</f>
        <v>0</v>
      </c>
      <c r="T389" s="59">
        <f t="shared" ref="T389:T452" si="34">G389</f>
        <v>0</v>
      </c>
      <c r="U389" s="28" t="e">
        <f t="shared" si="30"/>
        <v>#N/A</v>
      </c>
      <c r="V389" s="28" t="e">
        <f t="shared" si="31"/>
        <v>#N/A</v>
      </c>
    </row>
    <row r="390" spans="2:22" x14ac:dyDescent="0.3">
      <c r="B390" s="31">
        <v>43852</v>
      </c>
      <c r="C390" s="32">
        <v>32.828641524538398</v>
      </c>
      <c r="D390" s="33">
        <f t="shared" si="32"/>
        <v>3.4913013515692852</v>
      </c>
      <c r="E390" s="32">
        <v>383.724612791563</v>
      </c>
      <c r="F390" s="34"/>
      <c r="G390" s="34"/>
      <c r="H390" s="35"/>
      <c r="S390" s="59">
        <f t="shared" si="33"/>
        <v>0</v>
      </c>
      <c r="T390" s="59">
        <f t="shared" si="34"/>
        <v>0</v>
      </c>
      <c r="U390" s="28" t="e">
        <f t="shared" si="30"/>
        <v>#N/A</v>
      </c>
      <c r="V390" s="28" t="e">
        <f t="shared" si="31"/>
        <v>#N/A</v>
      </c>
    </row>
    <row r="391" spans="2:22" x14ac:dyDescent="0.3">
      <c r="B391" s="31">
        <v>43853</v>
      </c>
      <c r="C391" s="32">
        <v>106.23610730283001</v>
      </c>
      <c r="D391" s="33">
        <f t="shared" si="32"/>
        <v>4.6656640444584783</v>
      </c>
      <c r="E391" s="32">
        <v>465.30453714656301</v>
      </c>
      <c r="F391" s="34"/>
      <c r="G391" s="34"/>
      <c r="H391" s="35"/>
      <c r="S391" s="59">
        <f t="shared" si="33"/>
        <v>0</v>
      </c>
      <c r="T391" s="59">
        <f t="shared" si="34"/>
        <v>0</v>
      </c>
      <c r="U391" s="28" t="e">
        <f t="shared" si="30"/>
        <v>#N/A</v>
      </c>
      <c r="V391" s="28" t="e">
        <f t="shared" si="31"/>
        <v>#N/A</v>
      </c>
    </row>
    <row r="392" spans="2:22" x14ac:dyDescent="0.3">
      <c r="B392" s="31">
        <v>43854</v>
      </c>
      <c r="C392" s="32">
        <v>204.49889007024501</v>
      </c>
      <c r="D392" s="33">
        <f t="shared" si="32"/>
        <v>5.3205625479387635</v>
      </c>
      <c r="E392" s="32">
        <v>511.89106884553803</v>
      </c>
      <c r="F392" s="34"/>
      <c r="G392" s="34"/>
      <c r="H392" s="35"/>
      <c r="S392" s="59">
        <f t="shared" si="33"/>
        <v>0</v>
      </c>
      <c r="T392" s="59">
        <f t="shared" si="34"/>
        <v>0</v>
      </c>
      <c r="U392" s="28" t="e">
        <f t="shared" si="30"/>
        <v>#N/A</v>
      </c>
      <c r="V392" s="28" t="e">
        <f t="shared" si="31"/>
        <v>#N/A</v>
      </c>
    </row>
    <row r="393" spans="2:22" x14ac:dyDescent="0.3">
      <c r="B393" s="31">
        <v>43855</v>
      </c>
      <c r="C393" s="32">
        <v>113.62265029922099</v>
      </c>
      <c r="D393" s="33">
        <f t="shared" si="32"/>
        <v>4.7328828728490215</v>
      </c>
      <c r="E393" s="32">
        <v>471.63712775132905</v>
      </c>
      <c r="F393" s="34"/>
      <c r="G393" s="34"/>
      <c r="H393" s="35"/>
      <c r="S393" s="59">
        <f t="shared" si="33"/>
        <v>0</v>
      </c>
      <c r="T393" s="59">
        <f t="shared" si="34"/>
        <v>0</v>
      </c>
      <c r="U393" s="28" t="e">
        <f t="shared" si="30"/>
        <v>#N/A</v>
      </c>
      <c r="V393" s="28" t="e">
        <f t="shared" si="31"/>
        <v>#N/A</v>
      </c>
    </row>
    <row r="394" spans="2:22" x14ac:dyDescent="0.3">
      <c r="B394" s="31">
        <v>43856</v>
      </c>
      <c r="C394" s="32">
        <v>96.788766868412495</v>
      </c>
      <c r="D394" s="33">
        <f t="shared" si="32"/>
        <v>4.5725309428010137</v>
      </c>
      <c r="E394" s="32">
        <v>452.23228090370105</v>
      </c>
      <c r="F394" s="34"/>
      <c r="G394" s="34"/>
      <c r="H394" s="35"/>
      <c r="S394" s="59">
        <f t="shared" si="33"/>
        <v>0</v>
      </c>
      <c r="T394" s="59">
        <f t="shared" si="34"/>
        <v>0</v>
      </c>
      <c r="U394" s="28" t="e">
        <f t="shared" si="30"/>
        <v>#N/A</v>
      </c>
      <c r="V394" s="28" t="e">
        <f t="shared" si="31"/>
        <v>#N/A</v>
      </c>
    </row>
    <row r="395" spans="2:22" x14ac:dyDescent="0.3">
      <c r="B395" s="31">
        <v>43857</v>
      </c>
      <c r="C395" s="32">
        <v>80.370124084875002</v>
      </c>
      <c r="D395" s="33">
        <f t="shared" si="32"/>
        <v>4.3866425161437412</v>
      </c>
      <c r="E395" s="32">
        <v>394.62841992626898</v>
      </c>
      <c r="F395" s="34"/>
      <c r="G395" s="34"/>
      <c r="H395" s="35"/>
      <c r="S395" s="59">
        <f t="shared" si="33"/>
        <v>0</v>
      </c>
      <c r="T395" s="59">
        <f t="shared" si="34"/>
        <v>0</v>
      </c>
      <c r="U395" s="28" t="e">
        <f t="shared" si="30"/>
        <v>#N/A</v>
      </c>
      <c r="V395" s="28" t="e">
        <f t="shared" si="31"/>
        <v>#N/A</v>
      </c>
    </row>
    <row r="396" spans="2:22" x14ac:dyDescent="0.3">
      <c r="B396" s="31">
        <v>43858</v>
      </c>
      <c r="C396" s="32">
        <v>218.130804859102</v>
      </c>
      <c r="D396" s="33">
        <f t="shared" si="32"/>
        <v>5.3850949051371497</v>
      </c>
      <c r="E396" s="32">
        <v>536.709277460556</v>
      </c>
      <c r="F396" s="34"/>
      <c r="G396" s="34"/>
      <c r="H396" s="35"/>
      <c r="S396" s="59">
        <f t="shared" si="33"/>
        <v>0</v>
      </c>
      <c r="T396" s="59">
        <f t="shared" si="34"/>
        <v>0</v>
      </c>
      <c r="U396" s="28" t="e">
        <f t="shared" si="30"/>
        <v>#N/A</v>
      </c>
      <c r="V396" s="28" t="e">
        <f t="shared" si="31"/>
        <v>#N/A</v>
      </c>
    </row>
    <row r="397" spans="2:22" x14ac:dyDescent="0.3">
      <c r="B397" s="31">
        <v>43859</v>
      </c>
      <c r="C397" s="32">
        <v>60.399197675287702</v>
      </c>
      <c r="D397" s="33">
        <f t="shared" si="32"/>
        <v>4.1009758213308158</v>
      </c>
      <c r="E397" s="32">
        <v>434.24081244913805</v>
      </c>
      <c r="F397" s="34"/>
      <c r="G397" s="34"/>
      <c r="H397" s="35"/>
      <c r="S397" s="59">
        <f t="shared" si="33"/>
        <v>0</v>
      </c>
      <c r="T397" s="59">
        <f t="shared" si="34"/>
        <v>0</v>
      </c>
      <c r="U397" s="28" t="e">
        <f t="shared" si="30"/>
        <v>#N/A</v>
      </c>
      <c r="V397" s="28" t="e">
        <f t="shared" si="31"/>
        <v>#N/A</v>
      </c>
    </row>
    <row r="398" spans="2:22" x14ac:dyDescent="0.3">
      <c r="B398" s="31">
        <v>43860</v>
      </c>
      <c r="C398" s="32">
        <v>138.65678592584999</v>
      </c>
      <c r="D398" s="33">
        <f t="shared" si="32"/>
        <v>4.9320017137119434</v>
      </c>
      <c r="E398" s="32">
        <v>469.03715943419002</v>
      </c>
      <c r="F398" s="34"/>
      <c r="G398" s="34"/>
      <c r="H398" s="35"/>
      <c r="S398" s="59">
        <f t="shared" si="33"/>
        <v>0</v>
      </c>
      <c r="T398" s="59">
        <f t="shared" si="34"/>
        <v>0</v>
      </c>
      <c r="U398" s="28" t="e">
        <f t="shared" si="30"/>
        <v>#N/A</v>
      </c>
      <c r="V398" s="28" t="e">
        <f t="shared" si="31"/>
        <v>#N/A</v>
      </c>
    </row>
    <row r="399" spans="2:22" x14ac:dyDescent="0.3">
      <c r="B399" s="31">
        <v>43861</v>
      </c>
      <c r="C399" s="32">
        <v>48.060895437374697</v>
      </c>
      <c r="D399" s="33">
        <f t="shared" si="32"/>
        <v>3.8724688617904923</v>
      </c>
      <c r="E399" s="32">
        <v>395.178983284156</v>
      </c>
      <c r="F399" s="34"/>
      <c r="G399" s="34"/>
      <c r="H399" s="35"/>
      <c r="S399" s="59">
        <f t="shared" si="33"/>
        <v>0</v>
      </c>
      <c r="T399" s="59">
        <f t="shared" si="34"/>
        <v>0</v>
      </c>
      <c r="U399" s="28" t="e">
        <f t="shared" si="30"/>
        <v>#N/A</v>
      </c>
      <c r="V399" s="28" t="e">
        <f t="shared" si="31"/>
        <v>#N/A</v>
      </c>
    </row>
    <row r="400" spans="2:22" x14ac:dyDescent="0.3">
      <c r="B400" s="31">
        <v>43862</v>
      </c>
      <c r="C400" s="32">
        <v>92.372279455885305</v>
      </c>
      <c r="D400" s="33">
        <f t="shared" si="32"/>
        <v>4.5258269277481817</v>
      </c>
      <c r="E400" s="32">
        <v>469.09601595694301</v>
      </c>
      <c r="F400" s="34"/>
      <c r="G400" s="34"/>
      <c r="H400" s="35"/>
      <c r="S400" s="59">
        <f t="shared" si="33"/>
        <v>0</v>
      </c>
      <c r="T400" s="59">
        <f t="shared" si="34"/>
        <v>0</v>
      </c>
      <c r="U400" s="28" t="e">
        <f t="shared" si="30"/>
        <v>#N/A</v>
      </c>
      <c r="V400" s="28" t="e">
        <f t="shared" si="31"/>
        <v>#N/A</v>
      </c>
    </row>
    <row r="401" spans="2:22" x14ac:dyDescent="0.3">
      <c r="B401" s="31">
        <v>43863</v>
      </c>
      <c r="C401" s="32">
        <v>152.75570310652299</v>
      </c>
      <c r="D401" s="33">
        <f t="shared" si="32"/>
        <v>5.0288399335676424</v>
      </c>
      <c r="E401" s="32">
        <v>509.13276025742698</v>
      </c>
      <c r="F401" s="34"/>
      <c r="G401" s="34"/>
      <c r="H401" s="35"/>
      <c r="S401" s="59">
        <f t="shared" si="33"/>
        <v>0</v>
      </c>
      <c r="T401" s="59">
        <f t="shared" si="34"/>
        <v>0</v>
      </c>
      <c r="U401" s="28" t="e">
        <f t="shared" si="30"/>
        <v>#N/A</v>
      </c>
      <c r="V401" s="28" t="e">
        <f t="shared" si="31"/>
        <v>#N/A</v>
      </c>
    </row>
    <row r="402" spans="2:22" x14ac:dyDescent="0.3">
      <c r="B402" s="31">
        <v>43864</v>
      </c>
      <c r="C402" s="32">
        <v>49.961795732379002</v>
      </c>
      <c r="D402" s="33">
        <f t="shared" si="32"/>
        <v>3.91125862801373</v>
      </c>
      <c r="E402" s="32">
        <v>383.01150932087404</v>
      </c>
      <c r="F402" s="34"/>
      <c r="G402" s="34"/>
      <c r="H402" s="35"/>
      <c r="S402" s="59">
        <f t="shared" si="33"/>
        <v>0</v>
      </c>
      <c r="T402" s="59">
        <f t="shared" si="34"/>
        <v>0</v>
      </c>
      <c r="U402" s="28" t="e">
        <f t="shared" si="30"/>
        <v>#N/A</v>
      </c>
      <c r="V402" s="28" t="e">
        <f t="shared" si="31"/>
        <v>#N/A</v>
      </c>
    </row>
    <row r="403" spans="2:22" x14ac:dyDescent="0.3">
      <c r="B403" s="31">
        <v>43865</v>
      </c>
      <c r="C403" s="32">
        <v>206.26097519882001</v>
      </c>
      <c r="D403" s="33">
        <f t="shared" si="32"/>
        <v>5.3291422368842118</v>
      </c>
      <c r="E403" s="32">
        <v>520.44931287182396</v>
      </c>
      <c r="F403" s="34"/>
      <c r="G403" s="34"/>
      <c r="H403" s="35"/>
      <c r="S403" s="59">
        <f t="shared" si="33"/>
        <v>0</v>
      </c>
      <c r="T403" s="59">
        <f t="shared" si="34"/>
        <v>0</v>
      </c>
      <c r="U403" s="28" t="e">
        <f t="shared" si="30"/>
        <v>#N/A</v>
      </c>
      <c r="V403" s="28" t="e">
        <f t="shared" si="31"/>
        <v>#N/A</v>
      </c>
    </row>
    <row r="404" spans="2:22" x14ac:dyDescent="0.3">
      <c r="B404" s="31">
        <v>43866</v>
      </c>
      <c r="C404" s="32">
        <v>93.715668404474897</v>
      </c>
      <c r="D404" s="33">
        <f t="shared" si="32"/>
        <v>4.5402653940959752</v>
      </c>
      <c r="E404" s="32">
        <v>451.185598633231</v>
      </c>
      <c r="F404" s="34"/>
      <c r="G404" s="34"/>
      <c r="H404" s="35"/>
      <c r="S404" s="59">
        <f t="shared" si="33"/>
        <v>0</v>
      </c>
      <c r="T404" s="59">
        <f t="shared" si="34"/>
        <v>0</v>
      </c>
      <c r="U404" s="28" t="e">
        <f t="shared" si="30"/>
        <v>#N/A</v>
      </c>
      <c r="V404" s="28" t="e">
        <f t="shared" si="31"/>
        <v>#N/A</v>
      </c>
    </row>
    <row r="405" spans="2:22" x14ac:dyDescent="0.3">
      <c r="B405" s="31">
        <v>43867</v>
      </c>
      <c r="C405" s="32">
        <v>22.558920439332699</v>
      </c>
      <c r="D405" s="33">
        <f t="shared" si="32"/>
        <v>3.116130572618415</v>
      </c>
      <c r="E405" s="32">
        <v>319.28283359299701</v>
      </c>
      <c r="F405" s="34"/>
      <c r="G405" s="34"/>
      <c r="H405" s="35"/>
      <c r="S405" s="59">
        <f t="shared" si="33"/>
        <v>0</v>
      </c>
      <c r="T405" s="59">
        <f t="shared" si="34"/>
        <v>0</v>
      </c>
      <c r="U405" s="28" t="e">
        <f t="shared" si="30"/>
        <v>#N/A</v>
      </c>
      <c r="V405" s="28" t="e">
        <f t="shared" si="31"/>
        <v>#N/A</v>
      </c>
    </row>
    <row r="406" spans="2:22" x14ac:dyDescent="0.3">
      <c r="B406" s="31">
        <v>43868</v>
      </c>
      <c r="C406" s="32">
        <v>184.245241926983</v>
      </c>
      <c r="D406" s="33">
        <f t="shared" si="32"/>
        <v>5.2162677067304806</v>
      </c>
      <c r="E406" s="32">
        <v>552.18219653958795</v>
      </c>
      <c r="F406" s="34"/>
      <c r="G406" s="34"/>
      <c r="H406" s="35"/>
      <c r="S406" s="59">
        <f t="shared" si="33"/>
        <v>0</v>
      </c>
      <c r="T406" s="59">
        <f t="shared" si="34"/>
        <v>0</v>
      </c>
      <c r="U406" s="28" t="e">
        <f t="shared" si="30"/>
        <v>#N/A</v>
      </c>
      <c r="V406" s="28" t="e">
        <f t="shared" si="31"/>
        <v>#N/A</v>
      </c>
    </row>
    <row r="407" spans="2:22" x14ac:dyDescent="0.3">
      <c r="B407" s="31">
        <v>43869</v>
      </c>
      <c r="C407" s="32">
        <v>143.06726751849101</v>
      </c>
      <c r="D407" s="33">
        <f t="shared" si="32"/>
        <v>4.9633149218826738</v>
      </c>
      <c r="E407" s="32">
        <v>509.81733341649596</v>
      </c>
      <c r="F407" s="34"/>
      <c r="G407" s="34"/>
      <c r="H407" s="35"/>
      <c r="S407" s="59">
        <f t="shared" si="33"/>
        <v>0</v>
      </c>
      <c r="T407" s="59">
        <f t="shared" si="34"/>
        <v>0</v>
      </c>
      <c r="U407" s="28" t="e">
        <f t="shared" si="30"/>
        <v>#N/A</v>
      </c>
      <c r="V407" s="28" t="e">
        <f t="shared" si="31"/>
        <v>#N/A</v>
      </c>
    </row>
    <row r="408" spans="2:22" x14ac:dyDescent="0.3">
      <c r="B408" s="31">
        <v>43870</v>
      </c>
      <c r="C408" s="32">
        <v>76.269748182967305</v>
      </c>
      <c r="D408" s="33">
        <f t="shared" si="32"/>
        <v>4.3342763745182422</v>
      </c>
      <c r="E408" s="32">
        <v>456.81423966494702</v>
      </c>
      <c r="F408" s="34"/>
      <c r="G408" s="34"/>
      <c r="H408" s="35"/>
      <c r="S408" s="59">
        <f t="shared" si="33"/>
        <v>0</v>
      </c>
      <c r="T408" s="59">
        <f t="shared" si="34"/>
        <v>0</v>
      </c>
      <c r="U408" s="28" t="e">
        <f t="shared" si="30"/>
        <v>#N/A</v>
      </c>
      <c r="V408" s="28" t="e">
        <f t="shared" si="31"/>
        <v>#N/A</v>
      </c>
    </row>
    <row r="409" spans="2:22" x14ac:dyDescent="0.3">
      <c r="B409" s="31">
        <v>43871</v>
      </c>
      <c r="C409" s="32">
        <v>203.82056639529799</v>
      </c>
      <c r="D409" s="33">
        <f t="shared" si="32"/>
        <v>5.3172400302961957</v>
      </c>
      <c r="E409" s="32">
        <v>522.61660509536102</v>
      </c>
      <c r="F409" s="34"/>
      <c r="G409" s="34"/>
      <c r="H409" s="35"/>
      <c r="S409" s="59">
        <f t="shared" si="33"/>
        <v>0</v>
      </c>
      <c r="T409" s="59">
        <f t="shared" si="34"/>
        <v>0</v>
      </c>
      <c r="U409" s="28" t="e">
        <f t="shared" si="30"/>
        <v>#N/A</v>
      </c>
      <c r="V409" s="28" t="e">
        <f t="shared" si="31"/>
        <v>#N/A</v>
      </c>
    </row>
    <row r="410" spans="2:22" x14ac:dyDescent="0.3">
      <c r="B410" s="31">
        <v>43872</v>
      </c>
      <c r="C410" s="32">
        <v>211.126086236909</v>
      </c>
      <c r="D410" s="33">
        <f t="shared" si="32"/>
        <v>5.3524555201089692</v>
      </c>
      <c r="E410" s="32">
        <v>566.82423752708598</v>
      </c>
      <c r="F410" s="34"/>
      <c r="G410" s="34"/>
      <c r="H410" s="35"/>
      <c r="S410" s="59">
        <f t="shared" si="33"/>
        <v>0</v>
      </c>
      <c r="T410" s="59">
        <f t="shared" si="34"/>
        <v>0</v>
      </c>
      <c r="U410" s="28" t="e">
        <f t="shared" si="30"/>
        <v>#N/A</v>
      </c>
      <c r="V410" s="28" t="e">
        <f t="shared" si="31"/>
        <v>#N/A</v>
      </c>
    </row>
    <row r="411" spans="2:22" x14ac:dyDescent="0.3">
      <c r="B411" s="31">
        <v>43873</v>
      </c>
      <c r="C411" s="32">
        <v>175.67498230375301</v>
      </c>
      <c r="D411" s="33">
        <f t="shared" si="32"/>
        <v>5.1686355963453856</v>
      </c>
      <c r="E411" s="32">
        <v>556.55750936597599</v>
      </c>
      <c r="F411" s="34"/>
      <c r="G411" s="34"/>
      <c r="H411" s="35"/>
      <c r="S411" s="59">
        <f t="shared" si="33"/>
        <v>0</v>
      </c>
      <c r="T411" s="59">
        <f t="shared" si="34"/>
        <v>0</v>
      </c>
      <c r="U411" s="28" t="e">
        <f t="shared" si="30"/>
        <v>#N/A</v>
      </c>
      <c r="V411" s="28" t="e">
        <f t="shared" si="31"/>
        <v>#N/A</v>
      </c>
    </row>
    <row r="412" spans="2:22" x14ac:dyDescent="0.3">
      <c r="B412" s="31">
        <v>43874</v>
      </c>
      <c r="C412" s="32">
        <v>101.12014895305001</v>
      </c>
      <c r="D412" s="33">
        <f t="shared" si="32"/>
        <v>4.6163094034299981</v>
      </c>
      <c r="E412" s="32">
        <v>462.90181290374204</v>
      </c>
      <c r="F412" s="34"/>
      <c r="G412" s="34"/>
      <c r="H412" s="35"/>
      <c r="S412" s="59">
        <f t="shared" si="33"/>
        <v>0</v>
      </c>
      <c r="T412" s="59">
        <f t="shared" si="34"/>
        <v>0</v>
      </c>
      <c r="U412" s="28" t="e">
        <f t="shared" si="30"/>
        <v>#N/A</v>
      </c>
      <c r="V412" s="28" t="e">
        <f t="shared" si="31"/>
        <v>#N/A</v>
      </c>
    </row>
    <row r="413" spans="2:22" x14ac:dyDescent="0.3">
      <c r="B413" s="31">
        <v>43875</v>
      </c>
      <c r="C413" s="32">
        <v>43.144515883177498</v>
      </c>
      <c r="D413" s="33">
        <f t="shared" si="32"/>
        <v>3.7645553152037849</v>
      </c>
      <c r="E413" s="32">
        <v>368.142761582785</v>
      </c>
      <c r="F413" s="34"/>
      <c r="G413" s="34"/>
      <c r="H413" s="35"/>
      <c r="S413" s="59">
        <f t="shared" si="33"/>
        <v>0</v>
      </c>
      <c r="T413" s="59">
        <f t="shared" si="34"/>
        <v>0</v>
      </c>
      <c r="U413" s="28" t="e">
        <f t="shared" si="30"/>
        <v>#N/A</v>
      </c>
      <c r="V413" s="28" t="e">
        <f t="shared" si="31"/>
        <v>#N/A</v>
      </c>
    </row>
    <row r="414" spans="2:22" x14ac:dyDescent="0.3">
      <c r="B414" s="31">
        <v>43876</v>
      </c>
      <c r="C414" s="32">
        <v>65.216738339513498</v>
      </c>
      <c r="D414" s="33">
        <f t="shared" si="32"/>
        <v>4.1777161589835705</v>
      </c>
      <c r="E414" s="32">
        <v>445.01903753083803</v>
      </c>
      <c r="F414" s="34"/>
      <c r="G414" s="34"/>
      <c r="H414" s="35"/>
      <c r="S414" s="59">
        <f t="shared" si="33"/>
        <v>0</v>
      </c>
      <c r="T414" s="59">
        <f t="shared" si="34"/>
        <v>0</v>
      </c>
      <c r="U414" s="28" t="e">
        <f t="shared" si="30"/>
        <v>#N/A</v>
      </c>
      <c r="V414" s="28" t="e">
        <f t="shared" si="31"/>
        <v>#N/A</v>
      </c>
    </row>
    <row r="415" spans="2:22" x14ac:dyDescent="0.3">
      <c r="B415" s="31">
        <v>43877</v>
      </c>
      <c r="C415" s="32">
        <v>202.26533262059101</v>
      </c>
      <c r="D415" s="33">
        <f t="shared" si="32"/>
        <v>5.3095803633029304</v>
      </c>
      <c r="E415" s="32">
        <v>551.39650915806499</v>
      </c>
      <c r="F415" s="34"/>
      <c r="G415" s="34"/>
      <c r="H415" s="35"/>
      <c r="S415" s="59">
        <f t="shared" si="33"/>
        <v>0</v>
      </c>
      <c r="T415" s="59">
        <f t="shared" si="34"/>
        <v>0</v>
      </c>
      <c r="U415" s="28" t="e">
        <f t="shared" si="30"/>
        <v>#N/A</v>
      </c>
      <c r="V415" s="28" t="e">
        <f t="shared" si="31"/>
        <v>#N/A</v>
      </c>
    </row>
    <row r="416" spans="2:22" x14ac:dyDescent="0.3">
      <c r="B416" s="31">
        <v>43878</v>
      </c>
      <c r="C416" s="32">
        <v>119.71784143708599</v>
      </c>
      <c r="D416" s="33">
        <f t="shared" si="32"/>
        <v>4.7851376527274505</v>
      </c>
      <c r="E416" s="32">
        <v>521.35981957989804</v>
      </c>
      <c r="F416" s="34"/>
      <c r="G416" s="34"/>
      <c r="H416" s="35"/>
      <c r="S416" s="59">
        <f t="shared" si="33"/>
        <v>0</v>
      </c>
      <c r="T416" s="59">
        <f t="shared" si="34"/>
        <v>0</v>
      </c>
      <c r="U416" s="28" t="e">
        <f t="shared" si="30"/>
        <v>#N/A</v>
      </c>
      <c r="V416" s="28" t="e">
        <f t="shared" si="31"/>
        <v>#N/A</v>
      </c>
    </row>
    <row r="417" spans="2:22" x14ac:dyDescent="0.3">
      <c r="B417" s="31">
        <v>43879</v>
      </c>
      <c r="C417" s="32">
        <v>116.400195453316</v>
      </c>
      <c r="D417" s="33">
        <f t="shared" si="32"/>
        <v>4.7570342144481268</v>
      </c>
      <c r="E417" s="32">
        <v>492.85564583503998</v>
      </c>
      <c r="F417" s="34"/>
      <c r="G417" s="34"/>
      <c r="H417" s="35"/>
      <c r="S417" s="59">
        <f t="shared" si="33"/>
        <v>0</v>
      </c>
      <c r="T417" s="59">
        <f t="shared" si="34"/>
        <v>0</v>
      </c>
      <c r="U417" s="28" t="e">
        <f t="shared" si="30"/>
        <v>#N/A</v>
      </c>
      <c r="V417" s="28" t="e">
        <f t="shared" si="31"/>
        <v>#N/A</v>
      </c>
    </row>
    <row r="418" spans="2:22" x14ac:dyDescent="0.3">
      <c r="B418" s="31">
        <v>43880</v>
      </c>
      <c r="C418" s="32">
        <v>62.133654933422797</v>
      </c>
      <c r="D418" s="33">
        <f t="shared" si="32"/>
        <v>4.1292877895370905</v>
      </c>
      <c r="E418" s="32">
        <v>444.28449479629199</v>
      </c>
      <c r="F418" s="34"/>
      <c r="G418" s="34"/>
      <c r="H418" s="35"/>
      <c r="S418" s="59">
        <f t="shared" si="33"/>
        <v>0</v>
      </c>
      <c r="T418" s="59">
        <f t="shared" si="34"/>
        <v>0</v>
      </c>
      <c r="U418" s="28" t="e">
        <f t="shared" si="30"/>
        <v>#N/A</v>
      </c>
      <c r="V418" s="28" t="e">
        <f t="shared" si="31"/>
        <v>#N/A</v>
      </c>
    </row>
    <row r="419" spans="2:22" x14ac:dyDescent="0.3">
      <c r="B419" s="31">
        <v>43881</v>
      </c>
      <c r="C419" s="32">
        <v>204.487989498302</v>
      </c>
      <c r="D419" s="33">
        <f t="shared" si="32"/>
        <v>5.3205092426984724</v>
      </c>
      <c r="E419" s="32">
        <v>527.97213343613601</v>
      </c>
      <c r="F419" s="34"/>
      <c r="G419" s="34"/>
      <c r="H419" s="35"/>
      <c r="S419" s="59">
        <f t="shared" si="33"/>
        <v>0</v>
      </c>
      <c r="T419" s="59">
        <f t="shared" si="34"/>
        <v>0</v>
      </c>
      <c r="U419" s="28" t="e">
        <f t="shared" si="30"/>
        <v>#N/A</v>
      </c>
      <c r="V419" s="28" t="e">
        <f t="shared" si="31"/>
        <v>#N/A</v>
      </c>
    </row>
    <row r="420" spans="2:22" x14ac:dyDescent="0.3">
      <c r="B420" s="31">
        <v>43882</v>
      </c>
      <c r="C420" s="32">
        <v>189.64612519368501</v>
      </c>
      <c r="D420" s="33">
        <f t="shared" si="32"/>
        <v>5.2451598365720322</v>
      </c>
      <c r="E420" s="32">
        <v>538.75418672963406</v>
      </c>
      <c r="F420" s="34"/>
      <c r="G420" s="34"/>
      <c r="H420" s="35"/>
      <c r="S420" s="59">
        <f t="shared" si="33"/>
        <v>0</v>
      </c>
      <c r="T420" s="59">
        <f t="shared" si="34"/>
        <v>0</v>
      </c>
      <c r="U420" s="28" t="e">
        <f t="shared" si="30"/>
        <v>#N/A</v>
      </c>
      <c r="V420" s="28" t="e">
        <f t="shared" si="31"/>
        <v>#N/A</v>
      </c>
    </row>
    <row r="421" spans="2:22" x14ac:dyDescent="0.3">
      <c r="B421" s="31">
        <v>43883</v>
      </c>
      <c r="C421" s="32">
        <v>207.42118738591699</v>
      </c>
      <c r="D421" s="33">
        <f t="shared" si="32"/>
        <v>5.3347514476940265</v>
      </c>
      <c r="E421" s="32">
        <v>504.35439722067201</v>
      </c>
      <c r="F421" s="34"/>
      <c r="G421" s="34"/>
      <c r="H421" s="35"/>
      <c r="S421" s="59">
        <f t="shared" si="33"/>
        <v>0</v>
      </c>
      <c r="T421" s="59">
        <f t="shared" si="34"/>
        <v>0</v>
      </c>
      <c r="U421" s="28" t="e">
        <f t="shared" si="30"/>
        <v>#N/A</v>
      </c>
      <c r="V421" s="28" t="e">
        <f t="shared" si="31"/>
        <v>#N/A</v>
      </c>
    </row>
    <row r="422" spans="2:22" x14ac:dyDescent="0.3">
      <c r="B422" s="31">
        <v>43884</v>
      </c>
      <c r="C422" s="32">
        <v>156.30702388472901</v>
      </c>
      <c r="D422" s="33">
        <f t="shared" si="32"/>
        <v>5.0518221748996792</v>
      </c>
      <c r="E422" s="32">
        <v>515.94806992492397</v>
      </c>
      <c r="F422" s="34"/>
      <c r="G422" s="34"/>
      <c r="H422" s="35"/>
      <c r="S422" s="59">
        <f t="shared" si="33"/>
        <v>0</v>
      </c>
      <c r="T422" s="59">
        <f t="shared" si="34"/>
        <v>0</v>
      </c>
      <c r="U422" s="28" t="e">
        <f t="shared" si="30"/>
        <v>#N/A</v>
      </c>
      <c r="V422" s="28" t="e">
        <f t="shared" si="31"/>
        <v>#N/A</v>
      </c>
    </row>
    <row r="423" spans="2:22" x14ac:dyDescent="0.3">
      <c r="B423" s="31">
        <v>43885</v>
      </c>
      <c r="C423" s="32">
        <v>22.385818818584099</v>
      </c>
      <c r="D423" s="33">
        <f t="shared" si="32"/>
        <v>3.1084276699198097</v>
      </c>
      <c r="E423" s="32">
        <v>335.69929338242298</v>
      </c>
      <c r="F423" s="34"/>
      <c r="G423" s="34"/>
      <c r="H423" s="35"/>
      <c r="S423" s="59">
        <f t="shared" si="33"/>
        <v>0</v>
      </c>
      <c r="T423" s="59">
        <f t="shared" si="34"/>
        <v>0</v>
      </c>
      <c r="U423" s="28" t="e">
        <f t="shared" si="30"/>
        <v>#N/A</v>
      </c>
      <c r="V423" s="28" t="e">
        <f t="shared" si="31"/>
        <v>#N/A</v>
      </c>
    </row>
    <row r="424" spans="2:22" x14ac:dyDescent="0.3">
      <c r="B424" s="31">
        <v>43886</v>
      </c>
      <c r="C424" s="32">
        <v>219.01136578992001</v>
      </c>
      <c r="D424" s="33">
        <f t="shared" si="32"/>
        <v>5.3891236270539258</v>
      </c>
      <c r="E424" s="32">
        <v>541.68850254919698</v>
      </c>
      <c r="F424" s="34"/>
      <c r="G424" s="34"/>
      <c r="H424" s="35"/>
      <c r="S424" s="59">
        <f t="shared" si="33"/>
        <v>0</v>
      </c>
      <c r="T424" s="59">
        <f t="shared" si="34"/>
        <v>0</v>
      </c>
      <c r="U424" s="28" t="e">
        <f t="shared" si="30"/>
        <v>#N/A</v>
      </c>
      <c r="V424" s="28" t="e">
        <f t="shared" si="31"/>
        <v>#N/A</v>
      </c>
    </row>
    <row r="425" spans="2:22" x14ac:dyDescent="0.3">
      <c r="B425" s="31">
        <v>43887</v>
      </c>
      <c r="C425" s="32">
        <v>88.870760360732703</v>
      </c>
      <c r="D425" s="33">
        <f t="shared" si="32"/>
        <v>4.4871831835901492</v>
      </c>
      <c r="E425" s="32">
        <v>497.20289413886098</v>
      </c>
      <c r="F425" s="34"/>
      <c r="G425" s="34"/>
      <c r="H425" s="35"/>
      <c r="S425" s="59">
        <f t="shared" si="33"/>
        <v>0</v>
      </c>
      <c r="T425" s="59">
        <f t="shared" si="34"/>
        <v>0</v>
      </c>
      <c r="U425" s="28" t="e">
        <f t="shared" si="30"/>
        <v>#N/A</v>
      </c>
      <c r="V425" s="28" t="e">
        <f t="shared" si="31"/>
        <v>#N/A</v>
      </c>
    </row>
    <row r="426" spans="2:22" x14ac:dyDescent="0.3">
      <c r="B426" s="31">
        <v>43888</v>
      </c>
      <c r="C426" s="32">
        <v>63.9524325076491</v>
      </c>
      <c r="D426" s="33">
        <f t="shared" si="32"/>
        <v>4.1581395649503694</v>
      </c>
      <c r="E426" s="32">
        <v>407.40673787783999</v>
      </c>
      <c r="F426" s="34"/>
      <c r="G426" s="34"/>
      <c r="H426" s="35"/>
      <c r="S426" s="59">
        <f t="shared" si="33"/>
        <v>0</v>
      </c>
      <c r="T426" s="59">
        <f t="shared" si="34"/>
        <v>0</v>
      </c>
      <c r="U426" s="28" t="e">
        <f t="shared" si="30"/>
        <v>#N/A</v>
      </c>
      <c r="V426" s="28" t="e">
        <f t="shared" si="31"/>
        <v>#N/A</v>
      </c>
    </row>
    <row r="427" spans="2:22" x14ac:dyDescent="0.3">
      <c r="B427" s="31">
        <v>43889</v>
      </c>
      <c r="C427" s="32">
        <v>159.97733863070599</v>
      </c>
      <c r="D427" s="33">
        <f t="shared" si="32"/>
        <v>5.0750321716447599</v>
      </c>
      <c r="E427" s="32">
        <v>544.60747307318502</v>
      </c>
      <c r="F427" s="34"/>
      <c r="G427" s="34"/>
      <c r="H427" s="35"/>
      <c r="S427" s="59">
        <f t="shared" si="33"/>
        <v>0</v>
      </c>
      <c r="T427" s="59">
        <f t="shared" si="34"/>
        <v>0</v>
      </c>
      <c r="U427" s="28" t="e">
        <f t="shared" si="30"/>
        <v>#N/A</v>
      </c>
      <c r="V427" s="28" t="e">
        <f t="shared" si="31"/>
        <v>#N/A</v>
      </c>
    </row>
    <row r="428" spans="2:22" x14ac:dyDescent="0.3">
      <c r="B428" s="31">
        <v>43890</v>
      </c>
      <c r="C428" s="32">
        <v>100.36512574181</v>
      </c>
      <c r="D428" s="33">
        <f t="shared" si="32"/>
        <v>4.6088147937473201</v>
      </c>
      <c r="E428" s="32">
        <v>457.801812737229</v>
      </c>
      <c r="F428" s="34"/>
      <c r="G428" s="34"/>
      <c r="H428" s="35"/>
      <c r="S428" s="59">
        <f t="shared" si="33"/>
        <v>0</v>
      </c>
      <c r="T428" s="59">
        <f t="shared" si="34"/>
        <v>0</v>
      </c>
      <c r="U428" s="28" t="e">
        <f t="shared" si="30"/>
        <v>#N/A</v>
      </c>
      <c r="V428" s="28" t="e">
        <f t="shared" si="31"/>
        <v>#N/A</v>
      </c>
    </row>
    <row r="429" spans="2:22" x14ac:dyDescent="0.3">
      <c r="B429" s="31">
        <v>43891</v>
      </c>
      <c r="C429" s="32">
        <v>80.6286004185677</v>
      </c>
      <c r="D429" s="33">
        <f t="shared" si="32"/>
        <v>4.3898534304731998</v>
      </c>
      <c r="E429" s="32">
        <v>468.33445706935703</v>
      </c>
      <c r="F429" s="34"/>
      <c r="G429" s="34"/>
      <c r="H429" s="35"/>
      <c r="S429" s="59">
        <f t="shared" si="33"/>
        <v>0</v>
      </c>
      <c r="T429" s="59">
        <f t="shared" si="34"/>
        <v>0</v>
      </c>
      <c r="U429" s="28" t="e">
        <f t="shared" si="30"/>
        <v>#N/A</v>
      </c>
      <c r="V429" s="28" t="e">
        <f t="shared" si="31"/>
        <v>#N/A</v>
      </c>
    </row>
    <row r="430" spans="2:22" x14ac:dyDescent="0.3">
      <c r="B430" s="31">
        <v>43892</v>
      </c>
      <c r="C430" s="32">
        <v>97.343029901385293</v>
      </c>
      <c r="D430" s="33">
        <f t="shared" si="32"/>
        <v>4.5782411309127093</v>
      </c>
      <c r="E430" s="32">
        <v>460.44498285332003</v>
      </c>
      <c r="F430" s="34"/>
      <c r="G430" s="34"/>
      <c r="H430" s="35"/>
      <c r="S430" s="59">
        <f t="shared" si="33"/>
        <v>0</v>
      </c>
      <c r="T430" s="59">
        <f t="shared" si="34"/>
        <v>0</v>
      </c>
      <c r="U430" s="28" t="e">
        <f t="shared" si="30"/>
        <v>#N/A</v>
      </c>
      <c r="V430" s="28" t="e">
        <f t="shared" si="31"/>
        <v>#N/A</v>
      </c>
    </row>
    <row r="431" spans="2:22" x14ac:dyDescent="0.3">
      <c r="B431" s="31">
        <v>43893</v>
      </c>
      <c r="C431" s="32">
        <v>217.82664724625599</v>
      </c>
      <c r="D431" s="33">
        <f t="shared" si="32"/>
        <v>5.3836995503348533</v>
      </c>
      <c r="E431" s="32">
        <v>553.91533027276898</v>
      </c>
      <c r="F431" s="34"/>
      <c r="G431" s="34"/>
      <c r="H431" s="35"/>
      <c r="S431" s="59">
        <f t="shared" si="33"/>
        <v>0</v>
      </c>
      <c r="T431" s="59">
        <f t="shared" si="34"/>
        <v>0</v>
      </c>
      <c r="U431" s="28" t="e">
        <f t="shared" si="30"/>
        <v>#N/A</v>
      </c>
      <c r="V431" s="28" t="e">
        <f t="shared" si="31"/>
        <v>#N/A</v>
      </c>
    </row>
    <row r="432" spans="2:22" x14ac:dyDescent="0.3">
      <c r="B432" s="31">
        <v>43894</v>
      </c>
      <c r="C432" s="32">
        <v>122.527831448242</v>
      </c>
      <c r="D432" s="33">
        <f t="shared" si="32"/>
        <v>4.8083381996756467</v>
      </c>
      <c r="E432" s="32">
        <v>482.29511391656598</v>
      </c>
      <c r="F432" s="34"/>
      <c r="G432" s="34"/>
      <c r="H432" s="35"/>
      <c r="S432" s="59">
        <f t="shared" si="33"/>
        <v>0</v>
      </c>
      <c r="T432" s="59">
        <f t="shared" si="34"/>
        <v>0</v>
      </c>
      <c r="U432" s="28" t="e">
        <f t="shared" si="30"/>
        <v>#N/A</v>
      </c>
      <c r="V432" s="28" t="e">
        <f t="shared" si="31"/>
        <v>#N/A</v>
      </c>
    </row>
    <row r="433" spans="2:22" x14ac:dyDescent="0.3">
      <c r="B433" s="31">
        <v>43895</v>
      </c>
      <c r="C433" s="32">
        <v>43.5562950838357</v>
      </c>
      <c r="D433" s="33">
        <f t="shared" si="32"/>
        <v>3.7740542412757176</v>
      </c>
      <c r="E433" s="32">
        <v>384.92275995256102</v>
      </c>
      <c r="F433" s="34"/>
      <c r="G433" s="34"/>
      <c r="H433" s="35"/>
      <c r="S433" s="59">
        <f t="shared" si="33"/>
        <v>0</v>
      </c>
      <c r="T433" s="59">
        <f t="shared" si="34"/>
        <v>0</v>
      </c>
      <c r="U433" s="28" t="e">
        <f t="shared" si="30"/>
        <v>#N/A</v>
      </c>
      <c r="V433" s="28" t="e">
        <f t="shared" si="31"/>
        <v>#N/A</v>
      </c>
    </row>
    <row r="434" spans="2:22" x14ac:dyDescent="0.3">
      <c r="B434" s="31">
        <v>43896</v>
      </c>
      <c r="C434" s="32">
        <v>80.526572074741097</v>
      </c>
      <c r="D434" s="33">
        <f t="shared" si="32"/>
        <v>4.3885872178424803</v>
      </c>
      <c r="E434" s="32">
        <v>442.63673360371303</v>
      </c>
      <c r="F434" s="34"/>
      <c r="G434" s="34"/>
      <c r="H434" s="35"/>
      <c r="S434" s="59">
        <f t="shared" si="33"/>
        <v>0</v>
      </c>
      <c r="T434" s="59">
        <f t="shared" si="34"/>
        <v>0</v>
      </c>
      <c r="U434" s="28" t="e">
        <f t="shared" si="30"/>
        <v>#N/A</v>
      </c>
      <c r="V434" s="28" t="e">
        <f t="shared" si="31"/>
        <v>#N/A</v>
      </c>
    </row>
    <row r="435" spans="2:22" x14ac:dyDescent="0.3">
      <c r="B435" s="31">
        <v>43897</v>
      </c>
      <c r="C435" s="32">
        <v>173.410128690302</v>
      </c>
      <c r="D435" s="33">
        <f t="shared" si="32"/>
        <v>5.1556594749259892</v>
      </c>
      <c r="E435" s="32">
        <v>534.86562262186499</v>
      </c>
      <c r="F435" s="34"/>
      <c r="G435" s="34"/>
      <c r="H435" s="35"/>
      <c r="S435" s="59">
        <f t="shared" si="33"/>
        <v>0</v>
      </c>
      <c r="T435" s="59">
        <f t="shared" si="34"/>
        <v>0</v>
      </c>
      <c r="U435" s="28" t="e">
        <f t="shared" si="30"/>
        <v>#N/A</v>
      </c>
      <c r="V435" s="28" t="e">
        <f t="shared" si="31"/>
        <v>#N/A</v>
      </c>
    </row>
    <row r="436" spans="2:22" x14ac:dyDescent="0.3">
      <c r="B436" s="31">
        <v>43898</v>
      </c>
      <c r="C436" s="32">
        <v>108.422452844679</v>
      </c>
      <c r="D436" s="33">
        <f t="shared" si="32"/>
        <v>4.6860351971206393</v>
      </c>
      <c r="E436" s="32">
        <v>506.55458299279599</v>
      </c>
      <c r="F436" s="34"/>
      <c r="G436" s="34"/>
      <c r="H436" s="35"/>
      <c r="S436" s="59">
        <f t="shared" si="33"/>
        <v>0</v>
      </c>
      <c r="T436" s="59">
        <f t="shared" si="34"/>
        <v>0</v>
      </c>
      <c r="U436" s="28" t="e">
        <f t="shared" si="30"/>
        <v>#N/A</v>
      </c>
      <c r="V436" s="28" t="e">
        <f t="shared" si="31"/>
        <v>#N/A</v>
      </c>
    </row>
    <row r="437" spans="2:22" x14ac:dyDescent="0.3">
      <c r="B437" s="31">
        <v>43899</v>
      </c>
      <c r="C437" s="32">
        <v>212.74611086584599</v>
      </c>
      <c r="D437" s="33">
        <f t="shared" si="32"/>
        <v>5.3600994869848506</v>
      </c>
      <c r="E437" s="32">
        <v>543.36761804398202</v>
      </c>
      <c r="F437" s="34"/>
      <c r="G437" s="34"/>
      <c r="H437" s="35"/>
      <c r="S437" s="59">
        <f t="shared" si="33"/>
        <v>0</v>
      </c>
      <c r="T437" s="59">
        <f t="shared" si="34"/>
        <v>0</v>
      </c>
      <c r="U437" s="28" t="e">
        <f t="shared" si="30"/>
        <v>#N/A</v>
      </c>
      <c r="V437" s="28" t="e">
        <f t="shared" si="31"/>
        <v>#N/A</v>
      </c>
    </row>
    <row r="438" spans="2:22" x14ac:dyDescent="0.3">
      <c r="B438" s="31">
        <v>43900</v>
      </c>
      <c r="C438" s="32">
        <v>104.49410344474001</v>
      </c>
      <c r="D438" s="33">
        <f t="shared" si="32"/>
        <v>4.6491306434467141</v>
      </c>
      <c r="E438" s="32">
        <v>497.11890859580097</v>
      </c>
      <c r="F438" s="34"/>
      <c r="G438" s="34"/>
      <c r="H438" s="35"/>
      <c r="S438" s="59">
        <f t="shared" si="33"/>
        <v>0</v>
      </c>
      <c r="T438" s="59">
        <f t="shared" si="34"/>
        <v>0</v>
      </c>
      <c r="U438" s="28" t="e">
        <f t="shared" si="30"/>
        <v>#N/A</v>
      </c>
      <c r="V438" s="28" t="e">
        <f t="shared" si="31"/>
        <v>#N/A</v>
      </c>
    </row>
    <row r="439" spans="2:22" x14ac:dyDescent="0.3">
      <c r="B439" s="31">
        <v>43901</v>
      </c>
      <c r="C439" s="32">
        <v>213.78623268567</v>
      </c>
      <c r="D439" s="33">
        <f t="shared" si="32"/>
        <v>5.3649766030922956</v>
      </c>
      <c r="E439" s="32">
        <v>516.02882947097203</v>
      </c>
      <c r="F439" s="34"/>
      <c r="G439" s="34"/>
      <c r="H439" s="35"/>
      <c r="S439" s="59">
        <f t="shared" si="33"/>
        <v>0</v>
      </c>
      <c r="T439" s="59">
        <f t="shared" si="34"/>
        <v>0</v>
      </c>
      <c r="U439" s="28" t="e">
        <f t="shared" si="30"/>
        <v>#N/A</v>
      </c>
      <c r="V439" s="28" t="e">
        <f t="shared" si="31"/>
        <v>#N/A</v>
      </c>
    </row>
    <row r="440" spans="2:22" x14ac:dyDescent="0.3">
      <c r="B440" s="31">
        <v>43902</v>
      </c>
      <c r="C440" s="32">
        <v>68.507765121757998</v>
      </c>
      <c r="D440" s="33">
        <f t="shared" si="32"/>
        <v>4.2269470982852066</v>
      </c>
      <c r="E440" s="32">
        <v>426.05571654784603</v>
      </c>
      <c r="F440" s="34"/>
      <c r="G440" s="34"/>
      <c r="H440" s="35"/>
      <c r="S440" s="59">
        <f t="shared" si="33"/>
        <v>0</v>
      </c>
      <c r="T440" s="59">
        <f t="shared" si="34"/>
        <v>0</v>
      </c>
      <c r="U440" s="28" t="e">
        <f t="shared" si="30"/>
        <v>#N/A</v>
      </c>
      <c r="V440" s="28" t="e">
        <f t="shared" si="31"/>
        <v>#N/A</v>
      </c>
    </row>
    <row r="441" spans="2:22" x14ac:dyDescent="0.3">
      <c r="B441" s="31">
        <v>43903</v>
      </c>
      <c r="C441" s="32">
        <v>38.987495126202703</v>
      </c>
      <c r="D441" s="33">
        <f t="shared" si="32"/>
        <v>3.6632409569246853</v>
      </c>
      <c r="E441" s="32">
        <v>344.36830000056102</v>
      </c>
      <c r="F441" s="34"/>
      <c r="G441" s="34"/>
      <c r="H441" s="35"/>
      <c r="S441" s="59">
        <f t="shared" si="33"/>
        <v>0</v>
      </c>
      <c r="T441" s="59">
        <f t="shared" si="34"/>
        <v>0</v>
      </c>
      <c r="U441" s="28" t="e">
        <f t="shared" si="30"/>
        <v>#N/A</v>
      </c>
      <c r="V441" s="28" t="e">
        <f t="shared" si="31"/>
        <v>#N/A</v>
      </c>
    </row>
    <row r="442" spans="2:22" x14ac:dyDescent="0.3">
      <c r="B442" s="31">
        <v>43904</v>
      </c>
      <c r="C442" s="32">
        <v>65.5686807632446</v>
      </c>
      <c r="D442" s="33">
        <f t="shared" si="32"/>
        <v>4.1830981545557355</v>
      </c>
      <c r="E442" s="32">
        <v>424.79283402163304</v>
      </c>
      <c r="F442" s="34"/>
      <c r="G442" s="34"/>
      <c r="H442" s="35"/>
      <c r="S442" s="59">
        <f t="shared" si="33"/>
        <v>0</v>
      </c>
      <c r="T442" s="59">
        <f t="shared" si="34"/>
        <v>0</v>
      </c>
      <c r="U442" s="28" t="e">
        <f t="shared" si="30"/>
        <v>#N/A</v>
      </c>
      <c r="V442" s="28" t="e">
        <f t="shared" si="31"/>
        <v>#N/A</v>
      </c>
    </row>
    <row r="443" spans="2:22" x14ac:dyDescent="0.3">
      <c r="B443" s="31">
        <v>43905</v>
      </c>
      <c r="C443" s="32">
        <v>117.21643589436999</v>
      </c>
      <c r="D443" s="33">
        <f t="shared" si="32"/>
        <v>4.7640221053170517</v>
      </c>
      <c r="E443" s="32">
        <v>473.29001134942996</v>
      </c>
      <c r="F443" s="34"/>
      <c r="G443" s="34"/>
      <c r="H443" s="35"/>
      <c r="S443" s="59">
        <f t="shared" si="33"/>
        <v>0</v>
      </c>
      <c r="T443" s="59">
        <f t="shared" si="34"/>
        <v>0</v>
      </c>
      <c r="U443" s="28" t="e">
        <f t="shared" si="30"/>
        <v>#N/A</v>
      </c>
      <c r="V443" s="28" t="e">
        <f t="shared" si="31"/>
        <v>#N/A</v>
      </c>
    </row>
    <row r="444" spans="2:22" x14ac:dyDescent="0.3">
      <c r="B444" s="31">
        <v>43906</v>
      </c>
      <c r="C444" s="32">
        <v>127.59688722900999</v>
      </c>
      <c r="D444" s="33">
        <f t="shared" si="32"/>
        <v>4.8488759758561573</v>
      </c>
      <c r="E444" s="32">
        <v>494.43734295318899</v>
      </c>
      <c r="F444" s="34"/>
      <c r="G444" s="34"/>
      <c r="H444" s="35"/>
      <c r="S444" s="59">
        <f t="shared" si="33"/>
        <v>0</v>
      </c>
      <c r="T444" s="59">
        <f t="shared" si="34"/>
        <v>0</v>
      </c>
      <c r="U444" s="28" t="e">
        <f t="shared" si="30"/>
        <v>#N/A</v>
      </c>
      <c r="V444" s="28" t="e">
        <f t="shared" si="31"/>
        <v>#N/A</v>
      </c>
    </row>
    <row r="445" spans="2:22" x14ac:dyDescent="0.3">
      <c r="B445" s="31">
        <v>43907</v>
      </c>
      <c r="C445" s="32">
        <v>73.6668769549578</v>
      </c>
      <c r="D445" s="33">
        <f t="shared" si="32"/>
        <v>4.2995532674377559</v>
      </c>
      <c r="E445" s="32">
        <v>455.09921149913498</v>
      </c>
      <c r="F445" s="34"/>
      <c r="G445" s="34"/>
      <c r="H445" s="35"/>
      <c r="S445" s="59">
        <f t="shared" si="33"/>
        <v>0</v>
      </c>
      <c r="T445" s="59">
        <f t="shared" si="34"/>
        <v>0</v>
      </c>
      <c r="U445" s="28" t="e">
        <f t="shared" si="30"/>
        <v>#N/A</v>
      </c>
      <c r="V445" s="28" t="e">
        <f t="shared" si="31"/>
        <v>#N/A</v>
      </c>
    </row>
    <row r="446" spans="2:22" x14ac:dyDescent="0.3">
      <c r="B446" s="31">
        <v>43908</v>
      </c>
      <c r="C446" s="32">
        <v>101.78052031435099</v>
      </c>
      <c r="D446" s="33">
        <f t="shared" si="32"/>
        <v>4.622818733294908</v>
      </c>
      <c r="E446" s="32">
        <v>455.83972209712897</v>
      </c>
      <c r="F446" s="34"/>
      <c r="G446" s="34"/>
      <c r="H446" s="35"/>
      <c r="S446" s="59">
        <f t="shared" si="33"/>
        <v>0</v>
      </c>
      <c r="T446" s="59">
        <f t="shared" si="34"/>
        <v>0</v>
      </c>
      <c r="U446" s="28" t="e">
        <f t="shared" si="30"/>
        <v>#N/A</v>
      </c>
      <c r="V446" s="28" t="e">
        <f t="shared" si="31"/>
        <v>#N/A</v>
      </c>
    </row>
    <row r="447" spans="2:22" x14ac:dyDescent="0.3">
      <c r="B447" s="31">
        <v>43909</v>
      </c>
      <c r="C447" s="32">
        <v>128.43749647028699</v>
      </c>
      <c r="D447" s="33">
        <f t="shared" si="32"/>
        <v>4.8554423772086031</v>
      </c>
      <c r="E447" s="32">
        <v>476.82160595688504</v>
      </c>
      <c r="F447" s="34"/>
      <c r="G447" s="34"/>
      <c r="H447" s="35"/>
      <c r="S447" s="59">
        <f t="shared" si="33"/>
        <v>0</v>
      </c>
      <c r="T447" s="59">
        <f t="shared" si="34"/>
        <v>0</v>
      </c>
      <c r="U447" s="28" t="e">
        <f t="shared" si="30"/>
        <v>#N/A</v>
      </c>
      <c r="V447" s="28" t="e">
        <f t="shared" si="31"/>
        <v>#N/A</v>
      </c>
    </row>
    <row r="448" spans="2:22" x14ac:dyDescent="0.3">
      <c r="B448" s="31">
        <v>43910</v>
      </c>
      <c r="C448" s="32">
        <v>181.76668289117501</v>
      </c>
      <c r="D448" s="33">
        <f t="shared" si="32"/>
        <v>5.2027239025239886</v>
      </c>
      <c r="E448" s="32">
        <v>512.19836470114706</v>
      </c>
      <c r="F448" s="34"/>
      <c r="G448" s="34"/>
      <c r="H448" s="35"/>
      <c r="S448" s="59">
        <f t="shared" si="33"/>
        <v>0</v>
      </c>
      <c r="T448" s="59">
        <f t="shared" si="34"/>
        <v>0</v>
      </c>
      <c r="U448" s="28" t="e">
        <f t="shared" si="30"/>
        <v>#N/A</v>
      </c>
      <c r="V448" s="28" t="e">
        <f t="shared" si="31"/>
        <v>#N/A</v>
      </c>
    </row>
    <row r="449" spans="2:22" x14ac:dyDescent="0.3">
      <c r="B449" s="31">
        <v>43911</v>
      </c>
      <c r="C449" s="32">
        <v>131.15180263295801</v>
      </c>
      <c r="D449" s="33">
        <f t="shared" si="32"/>
        <v>4.8763554510370133</v>
      </c>
      <c r="E449" s="32">
        <v>478.99296767366997</v>
      </c>
      <c r="F449" s="34"/>
      <c r="G449" s="34"/>
      <c r="H449" s="35"/>
      <c r="S449" s="59">
        <f t="shared" si="33"/>
        <v>0</v>
      </c>
      <c r="T449" s="59">
        <f t="shared" si="34"/>
        <v>0</v>
      </c>
      <c r="U449" s="28" t="e">
        <f t="shared" si="30"/>
        <v>#N/A</v>
      </c>
      <c r="V449" s="28" t="e">
        <f t="shared" si="31"/>
        <v>#N/A</v>
      </c>
    </row>
    <row r="450" spans="2:22" x14ac:dyDescent="0.3">
      <c r="B450" s="31">
        <v>43912</v>
      </c>
      <c r="C450" s="32">
        <v>147.022448042408</v>
      </c>
      <c r="D450" s="33">
        <f t="shared" si="32"/>
        <v>4.9905852828915744</v>
      </c>
      <c r="E450" s="32">
        <v>485.700066498902</v>
      </c>
      <c r="F450" s="34"/>
      <c r="G450" s="34"/>
      <c r="H450" s="35"/>
      <c r="S450" s="59">
        <f t="shared" si="33"/>
        <v>0</v>
      </c>
      <c r="T450" s="59">
        <f t="shared" si="34"/>
        <v>0</v>
      </c>
      <c r="U450" s="28" t="e">
        <f t="shared" si="30"/>
        <v>#N/A</v>
      </c>
      <c r="V450" s="28" t="e">
        <f t="shared" si="31"/>
        <v>#N/A</v>
      </c>
    </row>
    <row r="451" spans="2:22" x14ac:dyDescent="0.3">
      <c r="B451" s="31">
        <v>43913</v>
      </c>
      <c r="C451" s="32">
        <v>35.961415786296101</v>
      </c>
      <c r="D451" s="33">
        <f t="shared" si="32"/>
        <v>3.5824465799712244</v>
      </c>
      <c r="E451" s="32">
        <v>336.13521142808997</v>
      </c>
      <c r="F451" s="34"/>
      <c r="G451" s="34"/>
      <c r="H451" s="35"/>
      <c r="S451" s="59">
        <f t="shared" si="33"/>
        <v>0</v>
      </c>
      <c r="T451" s="59">
        <f t="shared" si="34"/>
        <v>0</v>
      </c>
      <c r="U451" s="28" t="e">
        <f t="shared" si="30"/>
        <v>#N/A</v>
      </c>
      <c r="V451" s="28" t="e">
        <f t="shared" si="31"/>
        <v>#N/A</v>
      </c>
    </row>
    <row r="452" spans="2:22" x14ac:dyDescent="0.3">
      <c r="B452" s="31">
        <v>43914</v>
      </c>
      <c r="C452" s="32">
        <v>145.38778940215701</v>
      </c>
      <c r="D452" s="33">
        <f t="shared" si="32"/>
        <v>4.9794045822205284</v>
      </c>
      <c r="E452" s="32">
        <v>485.23658519698404</v>
      </c>
      <c r="F452" s="34"/>
      <c r="G452" s="34"/>
      <c r="H452" s="35"/>
      <c r="S452" s="59">
        <f t="shared" si="33"/>
        <v>0</v>
      </c>
      <c r="T452" s="59">
        <f t="shared" si="34"/>
        <v>0</v>
      </c>
      <c r="U452" s="28" t="e">
        <f t="shared" ref="U452:U515" si="35">IF($X$3=TRUE,S452,NA())</f>
        <v>#N/A</v>
      </c>
      <c r="V452" s="28" t="e">
        <f t="shared" ref="V452:V515" si="36">IF($X$4=TRUE,T452,NA())</f>
        <v>#N/A</v>
      </c>
    </row>
    <row r="453" spans="2:22" x14ac:dyDescent="0.3">
      <c r="B453" s="31">
        <v>43915</v>
      </c>
      <c r="C453" s="32">
        <v>115.22266946732999</v>
      </c>
      <c r="D453" s="33">
        <f t="shared" ref="D453:D516" si="37">LN($C453)</f>
        <v>4.7468665124730167</v>
      </c>
      <c r="E453" s="32">
        <v>497.934092820378</v>
      </c>
      <c r="F453" s="34"/>
      <c r="G453" s="34"/>
      <c r="H453" s="35"/>
      <c r="S453" s="59">
        <f t="shared" ref="S453:S516" si="38">F453</f>
        <v>0</v>
      </c>
      <c r="T453" s="59">
        <f t="shared" ref="T453:T516" si="39">G453</f>
        <v>0</v>
      </c>
      <c r="U453" s="28" t="e">
        <f t="shared" si="35"/>
        <v>#N/A</v>
      </c>
      <c r="V453" s="28" t="e">
        <f t="shared" si="36"/>
        <v>#N/A</v>
      </c>
    </row>
    <row r="454" spans="2:22" x14ac:dyDescent="0.3">
      <c r="B454" s="31">
        <v>43916</v>
      </c>
      <c r="C454" s="32">
        <v>60.873177349567399</v>
      </c>
      <c r="D454" s="33">
        <f t="shared" si="37"/>
        <v>4.1087926400849879</v>
      </c>
      <c r="E454" s="32">
        <v>424.00397525804101</v>
      </c>
      <c r="F454" s="34"/>
      <c r="G454" s="34"/>
      <c r="H454" s="35"/>
      <c r="S454" s="59">
        <f t="shared" si="38"/>
        <v>0</v>
      </c>
      <c r="T454" s="59">
        <f t="shared" si="39"/>
        <v>0</v>
      </c>
      <c r="U454" s="28" t="e">
        <f t="shared" si="35"/>
        <v>#N/A</v>
      </c>
      <c r="V454" s="28" t="e">
        <f t="shared" si="36"/>
        <v>#N/A</v>
      </c>
    </row>
    <row r="455" spans="2:22" x14ac:dyDescent="0.3">
      <c r="B455" s="31">
        <v>43917</v>
      </c>
      <c r="C455" s="32">
        <v>195.34059458412199</v>
      </c>
      <c r="D455" s="33">
        <f t="shared" si="37"/>
        <v>5.27474467385683</v>
      </c>
      <c r="E455" s="32">
        <v>547.16876227732496</v>
      </c>
      <c r="F455" s="34"/>
      <c r="G455" s="34"/>
      <c r="H455" s="35"/>
      <c r="S455" s="59">
        <f t="shared" si="38"/>
        <v>0</v>
      </c>
      <c r="T455" s="59">
        <f t="shared" si="39"/>
        <v>0</v>
      </c>
      <c r="U455" s="28" t="e">
        <f t="shared" si="35"/>
        <v>#N/A</v>
      </c>
      <c r="V455" s="28" t="e">
        <f t="shared" si="36"/>
        <v>#N/A</v>
      </c>
    </row>
    <row r="456" spans="2:22" x14ac:dyDescent="0.3">
      <c r="B456" s="31">
        <v>43918</v>
      </c>
      <c r="C456" s="32">
        <v>120.98571567796201</v>
      </c>
      <c r="D456" s="33">
        <f t="shared" si="37"/>
        <v>4.7956724863797779</v>
      </c>
      <c r="E456" s="32">
        <v>439.88019604400705</v>
      </c>
      <c r="F456" s="34"/>
      <c r="G456" s="34"/>
      <c r="H456" s="35"/>
      <c r="S456" s="59">
        <f t="shared" si="38"/>
        <v>0</v>
      </c>
      <c r="T456" s="59">
        <f t="shared" si="39"/>
        <v>0</v>
      </c>
      <c r="U456" s="28" t="e">
        <f t="shared" si="35"/>
        <v>#N/A</v>
      </c>
      <c r="V456" s="28" t="e">
        <f t="shared" si="36"/>
        <v>#N/A</v>
      </c>
    </row>
    <row r="457" spans="2:22" x14ac:dyDescent="0.3">
      <c r="B457" s="31">
        <v>43919</v>
      </c>
      <c r="C457" s="32">
        <v>54.1178216971457</v>
      </c>
      <c r="D457" s="33">
        <f t="shared" si="37"/>
        <v>3.9911635529941378</v>
      </c>
      <c r="E457" s="32">
        <v>397.92579883635904</v>
      </c>
      <c r="F457" s="34"/>
      <c r="G457" s="34"/>
      <c r="H457" s="35"/>
      <c r="S457" s="59">
        <f t="shared" si="38"/>
        <v>0</v>
      </c>
      <c r="T457" s="59">
        <f t="shared" si="39"/>
        <v>0</v>
      </c>
      <c r="U457" s="28" t="e">
        <f t="shared" si="35"/>
        <v>#N/A</v>
      </c>
      <c r="V457" s="28" t="e">
        <f t="shared" si="36"/>
        <v>#N/A</v>
      </c>
    </row>
    <row r="458" spans="2:22" x14ac:dyDescent="0.3">
      <c r="B458" s="31">
        <v>43920</v>
      </c>
      <c r="C458" s="32">
        <v>131.48411473259301</v>
      </c>
      <c r="D458" s="33">
        <f t="shared" si="37"/>
        <v>4.8788860438082491</v>
      </c>
      <c r="E458" s="32">
        <v>517.87537452716299</v>
      </c>
      <c r="F458" s="34"/>
      <c r="G458" s="34"/>
      <c r="H458" s="35"/>
      <c r="S458" s="59">
        <f t="shared" si="38"/>
        <v>0</v>
      </c>
      <c r="T458" s="59">
        <f t="shared" si="39"/>
        <v>0</v>
      </c>
      <c r="U458" s="28" t="e">
        <f t="shared" si="35"/>
        <v>#N/A</v>
      </c>
      <c r="V458" s="28" t="e">
        <f t="shared" si="36"/>
        <v>#N/A</v>
      </c>
    </row>
    <row r="459" spans="2:22" x14ac:dyDescent="0.3">
      <c r="B459" s="31">
        <v>43921</v>
      </c>
      <c r="C459" s="32">
        <v>128.11072834767401</v>
      </c>
      <c r="D459" s="33">
        <f t="shared" si="37"/>
        <v>4.8528949551825535</v>
      </c>
      <c r="E459" s="32">
        <v>491.37063606736496</v>
      </c>
      <c r="F459" s="34"/>
      <c r="G459" s="34"/>
      <c r="H459" s="35"/>
      <c r="S459" s="59">
        <f t="shared" si="38"/>
        <v>0</v>
      </c>
      <c r="T459" s="59">
        <f t="shared" si="39"/>
        <v>0</v>
      </c>
      <c r="U459" s="28" t="e">
        <f t="shared" si="35"/>
        <v>#N/A</v>
      </c>
      <c r="V459" s="28" t="e">
        <f t="shared" si="36"/>
        <v>#N/A</v>
      </c>
    </row>
    <row r="460" spans="2:22" x14ac:dyDescent="0.3">
      <c r="B460" s="31">
        <v>43922</v>
      </c>
      <c r="C460" s="32">
        <v>190.55226941593</v>
      </c>
      <c r="D460" s="33">
        <f t="shared" si="37"/>
        <v>5.2499265370675259</v>
      </c>
      <c r="E460" s="32">
        <v>545.40857214049208</v>
      </c>
      <c r="F460" s="34"/>
      <c r="G460" s="34"/>
      <c r="H460" s="35"/>
      <c r="S460" s="59">
        <f t="shared" si="38"/>
        <v>0</v>
      </c>
      <c r="T460" s="59">
        <f t="shared" si="39"/>
        <v>0</v>
      </c>
      <c r="U460" s="28" t="e">
        <f t="shared" si="35"/>
        <v>#N/A</v>
      </c>
      <c r="V460" s="28" t="e">
        <f t="shared" si="36"/>
        <v>#N/A</v>
      </c>
    </row>
    <row r="461" spans="2:22" x14ac:dyDescent="0.3">
      <c r="B461" s="31">
        <v>43923</v>
      </c>
      <c r="C461" s="32">
        <v>144.52563815750199</v>
      </c>
      <c r="D461" s="33">
        <f t="shared" si="37"/>
        <v>4.9734569185097479</v>
      </c>
      <c r="E461" s="32">
        <v>499.16695504440401</v>
      </c>
      <c r="F461" s="34"/>
      <c r="G461" s="34"/>
      <c r="H461" s="35"/>
      <c r="S461" s="59">
        <f t="shared" si="38"/>
        <v>0</v>
      </c>
      <c r="T461" s="59">
        <f t="shared" si="39"/>
        <v>0</v>
      </c>
      <c r="U461" s="28" t="e">
        <f t="shared" si="35"/>
        <v>#N/A</v>
      </c>
      <c r="V461" s="28" t="e">
        <f t="shared" si="36"/>
        <v>#N/A</v>
      </c>
    </row>
    <row r="462" spans="2:22" x14ac:dyDescent="0.3">
      <c r="B462" s="31">
        <v>43924</v>
      </c>
      <c r="C462" s="32">
        <v>172.42474027909299</v>
      </c>
      <c r="D462" s="33">
        <f t="shared" si="37"/>
        <v>5.1499608530328684</v>
      </c>
      <c r="E462" s="32">
        <v>544.00056020416105</v>
      </c>
      <c r="F462" s="34"/>
      <c r="G462" s="34"/>
      <c r="H462" s="35"/>
      <c r="S462" s="59">
        <f t="shared" si="38"/>
        <v>0</v>
      </c>
      <c r="T462" s="59">
        <f t="shared" si="39"/>
        <v>0</v>
      </c>
      <c r="U462" s="28" t="e">
        <f t="shared" si="35"/>
        <v>#N/A</v>
      </c>
      <c r="V462" s="28" t="e">
        <f t="shared" si="36"/>
        <v>#N/A</v>
      </c>
    </row>
    <row r="463" spans="2:22" x14ac:dyDescent="0.3">
      <c r="B463" s="31">
        <v>43925</v>
      </c>
      <c r="C463" s="32">
        <v>169.907452985644</v>
      </c>
      <c r="D463" s="33">
        <f t="shared" si="37"/>
        <v>5.135253894611842</v>
      </c>
      <c r="E463" s="32">
        <v>497.18249449160504</v>
      </c>
      <c r="F463" s="34"/>
      <c r="G463" s="34"/>
      <c r="H463" s="35"/>
      <c r="S463" s="59">
        <f t="shared" si="38"/>
        <v>0</v>
      </c>
      <c r="T463" s="59">
        <f t="shared" si="39"/>
        <v>0</v>
      </c>
      <c r="U463" s="28" t="e">
        <f t="shared" si="35"/>
        <v>#N/A</v>
      </c>
      <c r="V463" s="28" t="e">
        <f t="shared" si="36"/>
        <v>#N/A</v>
      </c>
    </row>
    <row r="464" spans="2:22" x14ac:dyDescent="0.3">
      <c r="B464" s="31">
        <v>43926</v>
      </c>
      <c r="C464" s="32">
        <v>176.307677552104</v>
      </c>
      <c r="D464" s="33">
        <f t="shared" si="37"/>
        <v>5.172230636680835</v>
      </c>
      <c r="E464" s="32">
        <v>528.915710350013</v>
      </c>
      <c r="F464" s="34"/>
      <c r="G464" s="34"/>
      <c r="H464" s="35"/>
      <c r="S464" s="59">
        <f t="shared" si="38"/>
        <v>0</v>
      </c>
      <c r="T464" s="59">
        <f t="shared" si="39"/>
        <v>0</v>
      </c>
      <c r="U464" s="28" t="e">
        <f t="shared" si="35"/>
        <v>#N/A</v>
      </c>
      <c r="V464" s="28" t="e">
        <f t="shared" si="36"/>
        <v>#N/A</v>
      </c>
    </row>
    <row r="465" spans="2:22" x14ac:dyDescent="0.3">
      <c r="B465" s="31">
        <v>43927</v>
      </c>
      <c r="C465" s="32">
        <v>204.931982494891</v>
      </c>
      <c r="D465" s="33">
        <f t="shared" si="37"/>
        <v>5.3226781313751808</v>
      </c>
      <c r="E465" s="32">
        <v>508.48090489725399</v>
      </c>
      <c r="F465" s="34"/>
      <c r="G465" s="34"/>
      <c r="H465" s="35"/>
      <c r="S465" s="59">
        <f t="shared" si="38"/>
        <v>0</v>
      </c>
      <c r="T465" s="59">
        <f t="shared" si="39"/>
        <v>0</v>
      </c>
      <c r="U465" s="28" t="e">
        <f t="shared" si="35"/>
        <v>#N/A</v>
      </c>
      <c r="V465" s="28" t="e">
        <f t="shared" si="36"/>
        <v>#N/A</v>
      </c>
    </row>
    <row r="466" spans="2:22" x14ac:dyDescent="0.3">
      <c r="B466" s="31">
        <v>43928</v>
      </c>
      <c r="C466" s="32">
        <v>109.47962759994</v>
      </c>
      <c r="D466" s="33">
        <f t="shared" si="37"/>
        <v>4.6957384826316186</v>
      </c>
      <c r="E466" s="32">
        <v>489.78106742928998</v>
      </c>
      <c r="F466" s="34"/>
      <c r="G466" s="34"/>
      <c r="H466" s="35"/>
      <c r="S466" s="59">
        <f t="shared" si="38"/>
        <v>0</v>
      </c>
      <c r="T466" s="59">
        <f t="shared" si="39"/>
        <v>0</v>
      </c>
      <c r="U466" s="28" t="e">
        <f t="shared" si="35"/>
        <v>#N/A</v>
      </c>
      <c r="V466" s="28" t="e">
        <f t="shared" si="36"/>
        <v>#N/A</v>
      </c>
    </row>
    <row r="467" spans="2:22" x14ac:dyDescent="0.3">
      <c r="B467" s="31">
        <v>43929</v>
      </c>
      <c r="C467" s="32">
        <v>214.01886928826599</v>
      </c>
      <c r="D467" s="33">
        <f t="shared" si="37"/>
        <v>5.3660641853789652</v>
      </c>
      <c r="E467" s="32">
        <v>541.96478253560804</v>
      </c>
      <c r="F467" s="34"/>
      <c r="G467" s="34"/>
      <c r="H467" s="35"/>
      <c r="S467" s="59">
        <f t="shared" si="38"/>
        <v>0</v>
      </c>
      <c r="T467" s="59">
        <f t="shared" si="39"/>
        <v>0</v>
      </c>
      <c r="U467" s="28" t="e">
        <f t="shared" si="35"/>
        <v>#N/A</v>
      </c>
      <c r="V467" s="28" t="e">
        <f t="shared" si="36"/>
        <v>#N/A</v>
      </c>
    </row>
    <row r="468" spans="2:22" x14ac:dyDescent="0.3">
      <c r="B468" s="31">
        <v>43930</v>
      </c>
      <c r="C468" s="32">
        <v>175.10828616097601</v>
      </c>
      <c r="D468" s="33">
        <f t="shared" si="37"/>
        <v>5.1654045606220258</v>
      </c>
      <c r="E468" s="32">
        <v>521.37913530574394</v>
      </c>
      <c r="F468" s="34"/>
      <c r="G468" s="34"/>
      <c r="H468" s="35"/>
      <c r="S468" s="59">
        <f t="shared" si="38"/>
        <v>0</v>
      </c>
      <c r="T468" s="59">
        <f t="shared" si="39"/>
        <v>0</v>
      </c>
      <c r="U468" s="28" t="e">
        <f t="shared" si="35"/>
        <v>#N/A</v>
      </c>
      <c r="V468" s="28" t="e">
        <f t="shared" si="36"/>
        <v>#N/A</v>
      </c>
    </row>
    <row r="469" spans="2:22" x14ac:dyDescent="0.3">
      <c r="B469" s="31">
        <v>43931</v>
      </c>
      <c r="C469" s="32">
        <v>178.93378476612301</v>
      </c>
      <c r="D469" s="33">
        <f t="shared" si="37"/>
        <v>5.1870158198967031</v>
      </c>
      <c r="E469" s="32">
        <v>497.96215981139198</v>
      </c>
      <c r="F469" s="34"/>
      <c r="G469" s="34"/>
      <c r="H469" s="35"/>
      <c r="S469" s="59">
        <f t="shared" si="38"/>
        <v>0</v>
      </c>
      <c r="T469" s="59">
        <f t="shared" si="39"/>
        <v>0</v>
      </c>
      <c r="U469" s="28" t="e">
        <f t="shared" si="35"/>
        <v>#N/A</v>
      </c>
      <c r="V469" s="28" t="e">
        <f t="shared" si="36"/>
        <v>#N/A</v>
      </c>
    </row>
    <row r="470" spans="2:22" x14ac:dyDescent="0.3">
      <c r="B470" s="31">
        <v>43932</v>
      </c>
      <c r="C470" s="32">
        <v>145.60248402878599</v>
      </c>
      <c r="D470" s="33">
        <f t="shared" si="37"/>
        <v>4.9808801962543212</v>
      </c>
      <c r="E470" s="32">
        <v>517.81481529012399</v>
      </c>
      <c r="F470" s="34"/>
      <c r="G470" s="34"/>
      <c r="H470" s="35"/>
      <c r="S470" s="59">
        <f t="shared" si="38"/>
        <v>0</v>
      </c>
      <c r="T470" s="59">
        <f t="shared" si="39"/>
        <v>0</v>
      </c>
      <c r="U470" s="28" t="e">
        <f t="shared" si="35"/>
        <v>#N/A</v>
      </c>
      <c r="V470" s="28" t="e">
        <f t="shared" si="36"/>
        <v>#N/A</v>
      </c>
    </row>
    <row r="471" spans="2:22" x14ac:dyDescent="0.3">
      <c r="B471" s="31">
        <v>43933</v>
      </c>
      <c r="C471" s="32">
        <v>193.33225444890601</v>
      </c>
      <c r="D471" s="33">
        <f t="shared" si="37"/>
        <v>5.264410234420092</v>
      </c>
      <c r="E471" s="32">
        <v>530.90348756076799</v>
      </c>
      <c r="F471" s="34"/>
      <c r="G471" s="34"/>
      <c r="H471" s="35"/>
      <c r="S471" s="59">
        <f t="shared" si="38"/>
        <v>0</v>
      </c>
      <c r="T471" s="59">
        <f t="shared" si="39"/>
        <v>0</v>
      </c>
      <c r="U471" s="28" t="e">
        <f t="shared" si="35"/>
        <v>#N/A</v>
      </c>
      <c r="V471" s="28" t="e">
        <f t="shared" si="36"/>
        <v>#N/A</v>
      </c>
    </row>
    <row r="472" spans="2:22" x14ac:dyDescent="0.3">
      <c r="B472" s="31">
        <v>43934</v>
      </c>
      <c r="C472" s="32">
        <v>86.688129724934697</v>
      </c>
      <c r="D472" s="33">
        <f t="shared" si="37"/>
        <v>4.4623169623593757</v>
      </c>
      <c r="E472" s="32">
        <v>445.47947860755301</v>
      </c>
      <c r="F472" s="34"/>
      <c r="G472" s="34"/>
      <c r="H472" s="35"/>
      <c r="S472" s="59">
        <f t="shared" si="38"/>
        <v>0</v>
      </c>
      <c r="T472" s="59">
        <f t="shared" si="39"/>
        <v>0</v>
      </c>
      <c r="U472" s="28" t="e">
        <f t="shared" si="35"/>
        <v>#N/A</v>
      </c>
      <c r="V472" s="28" t="e">
        <f t="shared" si="36"/>
        <v>#N/A</v>
      </c>
    </row>
    <row r="473" spans="2:22" x14ac:dyDescent="0.3">
      <c r="B473" s="31">
        <v>43935</v>
      </c>
      <c r="C473" s="32">
        <v>51.7797973752022</v>
      </c>
      <c r="D473" s="33">
        <f t="shared" si="37"/>
        <v>3.9470000611292191</v>
      </c>
      <c r="E473" s="32">
        <v>405.61854304289596</v>
      </c>
      <c r="F473" s="34"/>
      <c r="G473" s="34"/>
      <c r="H473" s="35"/>
      <c r="S473" s="59">
        <f t="shared" si="38"/>
        <v>0</v>
      </c>
      <c r="T473" s="59">
        <f t="shared" si="39"/>
        <v>0</v>
      </c>
      <c r="U473" s="28" t="e">
        <f t="shared" si="35"/>
        <v>#N/A</v>
      </c>
      <c r="V473" s="28" t="e">
        <f t="shared" si="36"/>
        <v>#N/A</v>
      </c>
    </row>
    <row r="474" spans="2:22" x14ac:dyDescent="0.3">
      <c r="B474" s="31">
        <v>43936</v>
      </c>
      <c r="C474" s="32">
        <v>84.405731810256796</v>
      </c>
      <c r="D474" s="33">
        <f t="shared" si="37"/>
        <v>4.4356353117397669</v>
      </c>
      <c r="E474" s="32">
        <v>454.70687032566201</v>
      </c>
      <c r="F474" s="34"/>
      <c r="G474" s="34"/>
      <c r="H474" s="35"/>
      <c r="S474" s="59">
        <f t="shared" si="38"/>
        <v>0</v>
      </c>
      <c r="T474" s="59">
        <f t="shared" si="39"/>
        <v>0</v>
      </c>
      <c r="U474" s="28" t="e">
        <f t="shared" si="35"/>
        <v>#N/A</v>
      </c>
      <c r="V474" s="28" t="e">
        <f t="shared" si="36"/>
        <v>#N/A</v>
      </c>
    </row>
    <row r="475" spans="2:22" x14ac:dyDescent="0.3">
      <c r="B475" s="31">
        <v>43937</v>
      </c>
      <c r="C475" s="32">
        <v>175.491051916033</v>
      </c>
      <c r="D475" s="33">
        <f t="shared" si="37"/>
        <v>5.1675880553726481</v>
      </c>
      <c r="E475" s="32">
        <v>519.99924836471405</v>
      </c>
      <c r="F475" s="34"/>
      <c r="G475" s="34"/>
      <c r="H475" s="35"/>
      <c r="S475" s="59">
        <f t="shared" si="38"/>
        <v>0</v>
      </c>
      <c r="T475" s="59">
        <f t="shared" si="39"/>
        <v>0</v>
      </c>
      <c r="U475" s="28" t="e">
        <f t="shared" si="35"/>
        <v>#N/A</v>
      </c>
      <c r="V475" s="28" t="e">
        <f t="shared" si="36"/>
        <v>#N/A</v>
      </c>
    </row>
    <row r="476" spans="2:22" x14ac:dyDescent="0.3">
      <c r="B476" s="31">
        <v>43938</v>
      </c>
      <c r="C476" s="32">
        <v>122.77614598162501</v>
      </c>
      <c r="D476" s="33">
        <f t="shared" si="37"/>
        <v>4.8103627458799139</v>
      </c>
      <c r="E476" s="32">
        <v>481.10665879139503</v>
      </c>
      <c r="F476" s="34"/>
      <c r="G476" s="34"/>
      <c r="H476" s="35"/>
      <c r="S476" s="59">
        <f t="shared" si="38"/>
        <v>0</v>
      </c>
      <c r="T476" s="59">
        <f t="shared" si="39"/>
        <v>0</v>
      </c>
      <c r="U476" s="28" t="e">
        <f t="shared" si="35"/>
        <v>#N/A</v>
      </c>
      <c r="V476" s="28" t="e">
        <f t="shared" si="36"/>
        <v>#N/A</v>
      </c>
    </row>
    <row r="477" spans="2:22" x14ac:dyDescent="0.3">
      <c r="B477" s="31">
        <v>43939</v>
      </c>
      <c r="C477" s="32">
        <v>76.804554024711294</v>
      </c>
      <c r="D477" s="33">
        <f t="shared" si="37"/>
        <v>4.3412639355923792</v>
      </c>
      <c r="E477" s="32">
        <v>513.68576849534895</v>
      </c>
      <c r="F477" s="34"/>
      <c r="G477" s="34"/>
      <c r="H477" s="35"/>
      <c r="S477" s="59">
        <f t="shared" si="38"/>
        <v>0</v>
      </c>
      <c r="T477" s="59">
        <f t="shared" si="39"/>
        <v>0</v>
      </c>
      <c r="U477" s="28" t="e">
        <f t="shared" si="35"/>
        <v>#N/A</v>
      </c>
      <c r="V477" s="28" t="e">
        <f t="shared" si="36"/>
        <v>#N/A</v>
      </c>
    </row>
    <row r="478" spans="2:22" x14ac:dyDescent="0.3">
      <c r="B478" s="31">
        <v>43940</v>
      </c>
      <c r="C478" s="32">
        <v>70.780465966090603</v>
      </c>
      <c r="D478" s="33">
        <f t="shared" si="37"/>
        <v>4.2595830581972951</v>
      </c>
      <c r="E478" s="32">
        <v>436.25234094025103</v>
      </c>
      <c r="F478" s="34"/>
      <c r="G478" s="34"/>
      <c r="H478" s="35"/>
      <c r="S478" s="59">
        <f t="shared" si="38"/>
        <v>0</v>
      </c>
      <c r="T478" s="59">
        <f t="shared" si="39"/>
        <v>0</v>
      </c>
      <c r="U478" s="28" t="e">
        <f t="shared" si="35"/>
        <v>#N/A</v>
      </c>
      <c r="V478" s="28" t="e">
        <f t="shared" si="36"/>
        <v>#N/A</v>
      </c>
    </row>
    <row r="479" spans="2:22" x14ac:dyDescent="0.3">
      <c r="B479" s="31">
        <v>43941</v>
      </c>
      <c r="C479" s="32">
        <v>193.44919028691899</v>
      </c>
      <c r="D479" s="33">
        <f t="shared" si="37"/>
        <v>5.2650148954924738</v>
      </c>
      <c r="E479" s="32">
        <v>546.31799628798001</v>
      </c>
      <c r="F479" s="34"/>
      <c r="G479" s="34"/>
      <c r="H479" s="35"/>
      <c r="S479" s="59">
        <f t="shared" si="38"/>
        <v>0</v>
      </c>
      <c r="T479" s="59">
        <f t="shared" si="39"/>
        <v>0</v>
      </c>
      <c r="U479" s="28" t="e">
        <f t="shared" si="35"/>
        <v>#N/A</v>
      </c>
      <c r="V479" s="28" t="e">
        <f t="shared" si="36"/>
        <v>#N/A</v>
      </c>
    </row>
    <row r="480" spans="2:22" x14ac:dyDescent="0.3">
      <c r="B480" s="31">
        <v>43942</v>
      </c>
      <c r="C480" s="32">
        <v>55.483997780829696</v>
      </c>
      <c r="D480" s="33">
        <f t="shared" si="37"/>
        <v>4.0160946509044617</v>
      </c>
      <c r="E480" s="32">
        <v>401.19531643500397</v>
      </c>
      <c r="F480" s="34"/>
      <c r="G480" s="34"/>
      <c r="H480" s="35"/>
      <c r="S480" s="59">
        <f t="shared" si="38"/>
        <v>0</v>
      </c>
      <c r="T480" s="59">
        <f t="shared" si="39"/>
        <v>0</v>
      </c>
      <c r="U480" s="28" t="e">
        <f t="shared" si="35"/>
        <v>#N/A</v>
      </c>
      <c r="V480" s="28" t="e">
        <f t="shared" si="36"/>
        <v>#N/A</v>
      </c>
    </row>
    <row r="481" spans="2:22" x14ac:dyDescent="0.3">
      <c r="B481" s="31">
        <v>43943</v>
      </c>
      <c r="C481" s="32">
        <v>104.77913672104501</v>
      </c>
      <c r="D481" s="33">
        <f t="shared" si="37"/>
        <v>4.6518546749792025</v>
      </c>
      <c r="E481" s="32">
        <v>461.10781360995003</v>
      </c>
      <c r="F481" s="34"/>
      <c r="G481" s="34"/>
      <c r="H481" s="35"/>
      <c r="S481" s="59">
        <f t="shared" si="38"/>
        <v>0</v>
      </c>
      <c r="T481" s="59">
        <f t="shared" si="39"/>
        <v>0</v>
      </c>
      <c r="U481" s="28" t="e">
        <f t="shared" si="35"/>
        <v>#N/A</v>
      </c>
      <c r="V481" s="28" t="e">
        <f t="shared" si="36"/>
        <v>#N/A</v>
      </c>
    </row>
    <row r="482" spans="2:22" x14ac:dyDescent="0.3">
      <c r="B482" s="31">
        <v>43944</v>
      </c>
      <c r="C482" s="32">
        <v>94.011734221130595</v>
      </c>
      <c r="D482" s="33">
        <f t="shared" si="37"/>
        <v>4.5434196066188077</v>
      </c>
      <c r="E482" s="32">
        <v>441.91556062446796</v>
      </c>
      <c r="F482" s="34"/>
      <c r="G482" s="34"/>
      <c r="H482" s="35"/>
      <c r="S482" s="59">
        <f t="shared" si="38"/>
        <v>0</v>
      </c>
      <c r="T482" s="59">
        <f t="shared" si="39"/>
        <v>0</v>
      </c>
      <c r="U482" s="28" t="e">
        <f t="shared" si="35"/>
        <v>#N/A</v>
      </c>
      <c r="V482" s="28" t="e">
        <f t="shared" si="36"/>
        <v>#N/A</v>
      </c>
    </row>
    <row r="483" spans="2:22" x14ac:dyDescent="0.3">
      <c r="B483" s="31">
        <v>43945</v>
      </c>
      <c r="C483" s="32">
        <v>103.111964678392</v>
      </c>
      <c r="D483" s="33">
        <f t="shared" si="37"/>
        <v>4.6358154335466741</v>
      </c>
      <c r="E483" s="32">
        <v>476.883284367003</v>
      </c>
      <c r="F483" s="34"/>
      <c r="G483" s="34"/>
      <c r="H483" s="35"/>
      <c r="S483" s="59">
        <f t="shared" si="38"/>
        <v>0</v>
      </c>
      <c r="T483" s="59">
        <f t="shared" si="39"/>
        <v>0</v>
      </c>
      <c r="U483" s="28" t="e">
        <f t="shared" si="35"/>
        <v>#N/A</v>
      </c>
      <c r="V483" s="28" t="e">
        <f t="shared" si="36"/>
        <v>#N/A</v>
      </c>
    </row>
    <row r="484" spans="2:22" x14ac:dyDescent="0.3">
      <c r="B484" s="31">
        <v>43946</v>
      </c>
      <c r="C484" s="32">
        <v>37.0239323284477</v>
      </c>
      <c r="D484" s="33">
        <f t="shared" si="37"/>
        <v>3.6115645232343065</v>
      </c>
      <c r="E484" s="32">
        <v>344.93998320993296</v>
      </c>
      <c r="F484" s="34"/>
      <c r="G484" s="34"/>
      <c r="H484" s="35"/>
      <c r="S484" s="59">
        <f t="shared" si="38"/>
        <v>0</v>
      </c>
      <c r="T484" s="59">
        <f t="shared" si="39"/>
        <v>0</v>
      </c>
      <c r="U484" s="28" t="e">
        <f t="shared" si="35"/>
        <v>#N/A</v>
      </c>
      <c r="V484" s="28" t="e">
        <f t="shared" si="36"/>
        <v>#N/A</v>
      </c>
    </row>
    <row r="485" spans="2:22" x14ac:dyDescent="0.3">
      <c r="B485" s="31">
        <v>43947</v>
      </c>
      <c r="C485" s="32">
        <v>187.511500092223</v>
      </c>
      <c r="D485" s="33">
        <f t="shared" si="37"/>
        <v>5.2338401773548124</v>
      </c>
      <c r="E485" s="32">
        <v>535.69355270986193</v>
      </c>
      <c r="F485" s="34"/>
      <c r="G485" s="34"/>
      <c r="H485" s="35"/>
      <c r="S485" s="59">
        <f t="shared" si="38"/>
        <v>0</v>
      </c>
      <c r="T485" s="59">
        <f t="shared" si="39"/>
        <v>0</v>
      </c>
      <c r="U485" s="28" t="e">
        <f t="shared" si="35"/>
        <v>#N/A</v>
      </c>
      <c r="V485" s="28" t="e">
        <f t="shared" si="36"/>
        <v>#N/A</v>
      </c>
    </row>
    <row r="486" spans="2:22" x14ac:dyDescent="0.3">
      <c r="B486" s="31">
        <v>43948</v>
      </c>
      <c r="C486" s="32">
        <v>21.440892694517999</v>
      </c>
      <c r="D486" s="33">
        <f t="shared" si="37"/>
        <v>3.065299972206986</v>
      </c>
      <c r="E486" s="32">
        <v>305.23068349869902</v>
      </c>
      <c r="F486" s="34"/>
      <c r="G486" s="34"/>
      <c r="H486" s="35"/>
      <c r="S486" s="59">
        <f t="shared" si="38"/>
        <v>0</v>
      </c>
      <c r="T486" s="59">
        <f t="shared" si="39"/>
        <v>0</v>
      </c>
      <c r="U486" s="28" t="e">
        <f t="shared" si="35"/>
        <v>#N/A</v>
      </c>
      <c r="V486" s="28" t="e">
        <f t="shared" si="36"/>
        <v>#N/A</v>
      </c>
    </row>
    <row r="487" spans="2:22" x14ac:dyDescent="0.3">
      <c r="B487" s="31">
        <v>43949</v>
      </c>
      <c r="C487" s="32">
        <v>109.135327422991</v>
      </c>
      <c r="D487" s="33">
        <f t="shared" si="37"/>
        <v>4.692588648151391</v>
      </c>
      <c r="E487" s="32">
        <v>462.01807897644403</v>
      </c>
      <c r="F487" s="34"/>
      <c r="G487" s="34"/>
      <c r="H487" s="35"/>
      <c r="S487" s="59">
        <f t="shared" si="38"/>
        <v>0</v>
      </c>
      <c r="T487" s="59">
        <f t="shared" si="39"/>
        <v>0</v>
      </c>
      <c r="U487" s="28" t="e">
        <f t="shared" si="35"/>
        <v>#N/A</v>
      </c>
      <c r="V487" s="28" t="e">
        <f t="shared" si="36"/>
        <v>#N/A</v>
      </c>
    </row>
    <row r="488" spans="2:22" x14ac:dyDescent="0.3">
      <c r="B488" s="31">
        <v>43950</v>
      </c>
      <c r="C488" s="32">
        <v>107.642522528768</v>
      </c>
      <c r="D488" s="33">
        <f t="shared" si="37"/>
        <v>4.6788157604481784</v>
      </c>
      <c r="E488" s="32">
        <v>471.29793535345999</v>
      </c>
      <c r="F488" s="34"/>
      <c r="G488" s="34"/>
      <c r="H488" s="35"/>
      <c r="S488" s="59">
        <f t="shared" si="38"/>
        <v>0</v>
      </c>
      <c r="T488" s="59">
        <f t="shared" si="39"/>
        <v>0</v>
      </c>
      <c r="U488" s="28" t="e">
        <f t="shared" si="35"/>
        <v>#N/A</v>
      </c>
      <c r="V488" s="28" t="e">
        <f t="shared" si="36"/>
        <v>#N/A</v>
      </c>
    </row>
    <row r="489" spans="2:22" x14ac:dyDescent="0.3">
      <c r="B489" s="31">
        <v>43951</v>
      </c>
      <c r="C489" s="32">
        <v>92.838184004649506</v>
      </c>
      <c r="D489" s="33">
        <f t="shared" si="37"/>
        <v>4.5308580207307561</v>
      </c>
      <c r="E489" s="32">
        <v>454.92457718333497</v>
      </c>
      <c r="F489" s="34"/>
      <c r="G489" s="34"/>
      <c r="H489" s="35"/>
      <c r="S489" s="59">
        <f t="shared" si="38"/>
        <v>0</v>
      </c>
      <c r="T489" s="59">
        <f t="shared" si="39"/>
        <v>0</v>
      </c>
      <c r="U489" s="28" t="e">
        <f t="shared" si="35"/>
        <v>#N/A</v>
      </c>
      <c r="V489" s="28" t="e">
        <f t="shared" si="36"/>
        <v>#N/A</v>
      </c>
    </row>
    <row r="490" spans="2:22" x14ac:dyDescent="0.3">
      <c r="B490" s="31">
        <v>43952</v>
      </c>
      <c r="C490" s="32">
        <v>81.362991807982297</v>
      </c>
      <c r="D490" s="33">
        <f t="shared" si="37"/>
        <v>4.3989205235320394</v>
      </c>
      <c r="E490" s="32">
        <v>452.64507835566906</v>
      </c>
      <c r="F490" s="34"/>
      <c r="G490" s="34"/>
      <c r="H490" s="35"/>
      <c r="S490" s="59">
        <f t="shared" si="38"/>
        <v>0</v>
      </c>
      <c r="T490" s="59">
        <f t="shared" si="39"/>
        <v>0</v>
      </c>
      <c r="U490" s="28" t="e">
        <f t="shared" si="35"/>
        <v>#N/A</v>
      </c>
      <c r="V490" s="28" t="e">
        <f t="shared" si="36"/>
        <v>#N/A</v>
      </c>
    </row>
    <row r="491" spans="2:22" x14ac:dyDescent="0.3">
      <c r="B491" s="31">
        <v>43953</v>
      </c>
      <c r="C491" s="32">
        <v>190.797488326207</v>
      </c>
      <c r="D491" s="33">
        <f t="shared" si="37"/>
        <v>5.2512125950187727</v>
      </c>
      <c r="E491" s="32">
        <v>528.48430603472104</v>
      </c>
      <c r="F491" s="34"/>
      <c r="G491" s="34"/>
      <c r="H491" s="35"/>
      <c r="S491" s="59">
        <f t="shared" si="38"/>
        <v>0</v>
      </c>
      <c r="T491" s="59">
        <f t="shared" si="39"/>
        <v>0</v>
      </c>
      <c r="U491" s="28" t="e">
        <f t="shared" si="35"/>
        <v>#N/A</v>
      </c>
      <c r="V491" s="28" t="e">
        <f t="shared" si="36"/>
        <v>#N/A</v>
      </c>
    </row>
    <row r="492" spans="2:22" x14ac:dyDescent="0.3">
      <c r="B492" s="31">
        <v>43954</v>
      </c>
      <c r="C492" s="32">
        <v>205.28120922855999</v>
      </c>
      <c r="D492" s="33">
        <f t="shared" si="37"/>
        <v>5.3243807914801407</v>
      </c>
      <c r="E492" s="32">
        <v>544.60526920939003</v>
      </c>
      <c r="F492" s="34"/>
      <c r="G492" s="34"/>
      <c r="H492" s="35"/>
      <c r="S492" s="59">
        <f t="shared" si="38"/>
        <v>0</v>
      </c>
      <c r="T492" s="59">
        <f t="shared" si="39"/>
        <v>0</v>
      </c>
      <c r="U492" s="28" t="e">
        <f t="shared" si="35"/>
        <v>#N/A</v>
      </c>
      <c r="V492" s="28" t="e">
        <f t="shared" si="36"/>
        <v>#N/A</v>
      </c>
    </row>
    <row r="493" spans="2:22" x14ac:dyDescent="0.3">
      <c r="B493" s="31">
        <v>43955</v>
      </c>
      <c r="C493" s="32">
        <v>120.96956891939</v>
      </c>
      <c r="D493" s="33">
        <f t="shared" si="37"/>
        <v>4.7955390174322172</v>
      </c>
      <c r="E493" s="32">
        <v>448.94393571331102</v>
      </c>
      <c r="F493" s="34"/>
      <c r="G493" s="34"/>
      <c r="H493" s="35"/>
      <c r="S493" s="59">
        <f t="shared" si="38"/>
        <v>0</v>
      </c>
      <c r="T493" s="59">
        <f t="shared" si="39"/>
        <v>0</v>
      </c>
      <c r="U493" s="28" t="e">
        <f t="shared" si="35"/>
        <v>#N/A</v>
      </c>
      <c r="V493" s="28" t="e">
        <f t="shared" si="36"/>
        <v>#N/A</v>
      </c>
    </row>
    <row r="494" spans="2:22" x14ac:dyDescent="0.3">
      <c r="B494" s="31">
        <v>43956</v>
      </c>
      <c r="C494" s="32">
        <v>162.61295166797899</v>
      </c>
      <c r="D494" s="33">
        <f t="shared" si="37"/>
        <v>5.0913728474961406</v>
      </c>
      <c r="E494" s="32">
        <v>489.27739419824002</v>
      </c>
      <c r="F494" s="34"/>
      <c r="G494" s="34"/>
      <c r="H494" s="35"/>
      <c r="S494" s="59">
        <f t="shared" si="38"/>
        <v>0</v>
      </c>
      <c r="T494" s="59">
        <f t="shared" si="39"/>
        <v>0</v>
      </c>
      <c r="U494" s="28" t="e">
        <f t="shared" si="35"/>
        <v>#N/A</v>
      </c>
      <c r="V494" s="28" t="e">
        <f t="shared" si="36"/>
        <v>#N/A</v>
      </c>
    </row>
    <row r="495" spans="2:22" x14ac:dyDescent="0.3">
      <c r="B495" s="31">
        <v>43957</v>
      </c>
      <c r="C495" s="32">
        <v>50.859463941305897</v>
      </c>
      <c r="D495" s="33">
        <f t="shared" si="37"/>
        <v>3.929066220050617</v>
      </c>
      <c r="E495" s="32">
        <v>379.00657686609304</v>
      </c>
      <c r="F495" s="34"/>
      <c r="G495" s="34"/>
      <c r="H495" s="35"/>
      <c r="S495" s="59">
        <f t="shared" si="38"/>
        <v>0</v>
      </c>
      <c r="T495" s="59">
        <f t="shared" si="39"/>
        <v>0</v>
      </c>
      <c r="U495" s="28" t="e">
        <f t="shared" si="35"/>
        <v>#N/A</v>
      </c>
      <c r="V495" s="28" t="e">
        <f t="shared" si="36"/>
        <v>#N/A</v>
      </c>
    </row>
    <row r="496" spans="2:22" x14ac:dyDescent="0.3">
      <c r="B496" s="31">
        <v>43958</v>
      </c>
      <c r="C496" s="32">
        <v>54.711036644876003</v>
      </c>
      <c r="D496" s="33">
        <f t="shared" si="37"/>
        <v>4.0020654558924944</v>
      </c>
      <c r="E496" s="32">
        <v>385.20306038835901</v>
      </c>
      <c r="F496" s="34"/>
      <c r="G496" s="34"/>
      <c r="H496" s="35"/>
      <c r="S496" s="59">
        <f t="shared" si="38"/>
        <v>0</v>
      </c>
      <c r="T496" s="59">
        <f t="shared" si="39"/>
        <v>0</v>
      </c>
      <c r="U496" s="28" t="e">
        <f t="shared" si="35"/>
        <v>#N/A</v>
      </c>
      <c r="V496" s="28" t="e">
        <f t="shared" si="36"/>
        <v>#N/A</v>
      </c>
    </row>
    <row r="497" spans="2:22" x14ac:dyDescent="0.3">
      <c r="B497" s="31">
        <v>43959</v>
      </c>
      <c r="C497" s="32">
        <v>54.077104832977099</v>
      </c>
      <c r="D497" s="33">
        <f t="shared" si="37"/>
        <v>3.9904108954084903</v>
      </c>
      <c r="E497" s="32">
        <v>402.73651529516201</v>
      </c>
      <c r="F497" s="34"/>
      <c r="G497" s="34"/>
      <c r="H497" s="35"/>
      <c r="S497" s="59">
        <f t="shared" si="38"/>
        <v>0</v>
      </c>
      <c r="T497" s="59">
        <f t="shared" si="39"/>
        <v>0</v>
      </c>
      <c r="U497" s="28" t="e">
        <f t="shared" si="35"/>
        <v>#N/A</v>
      </c>
      <c r="V497" s="28" t="e">
        <f t="shared" si="36"/>
        <v>#N/A</v>
      </c>
    </row>
    <row r="498" spans="2:22" x14ac:dyDescent="0.3">
      <c r="B498" s="31">
        <v>43960</v>
      </c>
      <c r="C498" s="32">
        <v>172.79642711393501</v>
      </c>
      <c r="D498" s="33">
        <f t="shared" si="37"/>
        <v>5.1521141797322079</v>
      </c>
      <c r="E498" s="32">
        <v>490.28773752806597</v>
      </c>
      <c r="F498" s="34"/>
      <c r="G498" s="34"/>
      <c r="H498" s="35"/>
      <c r="S498" s="59">
        <f t="shared" si="38"/>
        <v>0</v>
      </c>
      <c r="T498" s="59">
        <f t="shared" si="39"/>
        <v>0</v>
      </c>
      <c r="U498" s="28" t="e">
        <f t="shared" si="35"/>
        <v>#N/A</v>
      </c>
      <c r="V498" s="28" t="e">
        <f t="shared" si="36"/>
        <v>#N/A</v>
      </c>
    </row>
    <row r="499" spans="2:22" x14ac:dyDescent="0.3">
      <c r="B499" s="31">
        <v>43961</v>
      </c>
      <c r="C499" s="32">
        <v>146.99314998462799</v>
      </c>
      <c r="D499" s="33">
        <f t="shared" si="37"/>
        <v>4.9903859869489535</v>
      </c>
      <c r="E499" s="32">
        <v>552.70263913702195</v>
      </c>
      <c r="F499" s="34"/>
      <c r="G499" s="34"/>
      <c r="H499" s="35"/>
      <c r="S499" s="59">
        <f t="shared" si="38"/>
        <v>0</v>
      </c>
      <c r="T499" s="59">
        <f t="shared" si="39"/>
        <v>0</v>
      </c>
      <c r="U499" s="28" t="e">
        <f t="shared" si="35"/>
        <v>#N/A</v>
      </c>
      <c r="V499" s="28" t="e">
        <f t="shared" si="36"/>
        <v>#N/A</v>
      </c>
    </row>
    <row r="500" spans="2:22" x14ac:dyDescent="0.3">
      <c r="B500" s="31">
        <v>43962</v>
      </c>
      <c r="C500" s="32">
        <v>116.179379010573</v>
      </c>
      <c r="D500" s="33">
        <f t="shared" si="37"/>
        <v>4.7551353674870356</v>
      </c>
      <c r="E500" s="32">
        <v>470.34690857383799</v>
      </c>
      <c r="F500" s="34"/>
      <c r="G500" s="34"/>
      <c r="H500" s="35"/>
      <c r="S500" s="59">
        <f t="shared" si="38"/>
        <v>0</v>
      </c>
      <c r="T500" s="59">
        <f t="shared" si="39"/>
        <v>0</v>
      </c>
      <c r="U500" s="28" t="e">
        <f t="shared" si="35"/>
        <v>#N/A</v>
      </c>
      <c r="V500" s="28" t="e">
        <f t="shared" si="36"/>
        <v>#N/A</v>
      </c>
    </row>
    <row r="501" spans="2:22" x14ac:dyDescent="0.3">
      <c r="B501" s="31">
        <v>43963</v>
      </c>
      <c r="C501" s="32">
        <v>146.55785097740599</v>
      </c>
      <c r="D501" s="33">
        <f t="shared" si="37"/>
        <v>4.9874202377274726</v>
      </c>
      <c r="E501" s="32">
        <v>490.48680520187503</v>
      </c>
      <c r="F501" s="34"/>
      <c r="G501" s="34"/>
      <c r="H501" s="35"/>
      <c r="S501" s="59">
        <f t="shared" si="38"/>
        <v>0</v>
      </c>
      <c r="T501" s="59">
        <f t="shared" si="39"/>
        <v>0</v>
      </c>
      <c r="U501" s="28" t="e">
        <f t="shared" si="35"/>
        <v>#N/A</v>
      </c>
      <c r="V501" s="28" t="e">
        <f t="shared" si="36"/>
        <v>#N/A</v>
      </c>
    </row>
    <row r="502" spans="2:22" x14ac:dyDescent="0.3">
      <c r="B502" s="31">
        <v>43964</v>
      </c>
      <c r="C502" s="32">
        <v>94.0357280708849</v>
      </c>
      <c r="D502" s="33">
        <f t="shared" si="37"/>
        <v>4.5436747959161483</v>
      </c>
      <c r="E502" s="32">
        <v>443.59509259232902</v>
      </c>
      <c r="F502" s="34"/>
      <c r="G502" s="34"/>
      <c r="H502" s="35"/>
      <c r="S502" s="59">
        <f t="shared" si="38"/>
        <v>0</v>
      </c>
      <c r="T502" s="59">
        <f t="shared" si="39"/>
        <v>0</v>
      </c>
      <c r="U502" s="28" t="e">
        <f t="shared" si="35"/>
        <v>#N/A</v>
      </c>
      <c r="V502" s="28" t="e">
        <f t="shared" si="36"/>
        <v>#N/A</v>
      </c>
    </row>
    <row r="503" spans="2:22" x14ac:dyDescent="0.3">
      <c r="B503" s="31">
        <v>43965</v>
      </c>
      <c r="C503" s="32">
        <v>208.286323612556</v>
      </c>
      <c r="D503" s="33">
        <f t="shared" si="37"/>
        <v>5.3389136889465227</v>
      </c>
      <c r="E503" s="32">
        <v>540.93691095767394</v>
      </c>
      <c r="F503" s="34"/>
      <c r="G503" s="34"/>
      <c r="H503" s="35"/>
      <c r="S503" s="59">
        <f t="shared" si="38"/>
        <v>0</v>
      </c>
      <c r="T503" s="59">
        <f t="shared" si="39"/>
        <v>0</v>
      </c>
      <c r="U503" s="28" t="e">
        <f t="shared" si="35"/>
        <v>#N/A</v>
      </c>
      <c r="V503" s="28" t="e">
        <f t="shared" si="36"/>
        <v>#N/A</v>
      </c>
    </row>
    <row r="504" spans="2:22" x14ac:dyDescent="0.3">
      <c r="B504" s="31">
        <v>43966</v>
      </c>
      <c r="C504" s="32">
        <v>139.55098453909201</v>
      </c>
      <c r="D504" s="33">
        <f t="shared" si="37"/>
        <v>4.9384300150566345</v>
      </c>
      <c r="E504" s="32">
        <v>503.30445970311598</v>
      </c>
      <c r="F504" s="34"/>
      <c r="G504" s="34"/>
      <c r="H504" s="35"/>
      <c r="S504" s="59">
        <f t="shared" si="38"/>
        <v>0</v>
      </c>
      <c r="T504" s="59">
        <f t="shared" si="39"/>
        <v>0</v>
      </c>
      <c r="U504" s="28" t="e">
        <f t="shared" si="35"/>
        <v>#N/A</v>
      </c>
      <c r="V504" s="28" t="e">
        <f t="shared" si="36"/>
        <v>#N/A</v>
      </c>
    </row>
    <row r="505" spans="2:22" x14ac:dyDescent="0.3">
      <c r="B505" s="31">
        <v>43967</v>
      </c>
      <c r="C505" s="32">
        <v>114.40100751817199</v>
      </c>
      <c r="D505" s="33">
        <f t="shared" si="37"/>
        <v>4.7397098858839444</v>
      </c>
      <c r="E505" s="32">
        <v>504.563272153897</v>
      </c>
      <c r="F505" s="34"/>
      <c r="G505" s="34"/>
      <c r="H505" s="35"/>
      <c r="S505" s="59">
        <f t="shared" si="38"/>
        <v>0</v>
      </c>
      <c r="T505" s="59">
        <f t="shared" si="39"/>
        <v>0</v>
      </c>
      <c r="U505" s="28" t="e">
        <f t="shared" si="35"/>
        <v>#N/A</v>
      </c>
      <c r="V505" s="28" t="e">
        <f t="shared" si="36"/>
        <v>#N/A</v>
      </c>
    </row>
    <row r="506" spans="2:22" x14ac:dyDescent="0.3">
      <c r="B506" s="31">
        <v>43968</v>
      </c>
      <c r="C506" s="32">
        <v>120.013661803678</v>
      </c>
      <c r="D506" s="33">
        <f t="shared" si="37"/>
        <v>4.7876055846657959</v>
      </c>
      <c r="E506" s="32">
        <v>457.33153760480405</v>
      </c>
      <c r="F506" s="34"/>
      <c r="G506" s="34"/>
      <c r="H506" s="35"/>
      <c r="S506" s="59">
        <f t="shared" si="38"/>
        <v>0</v>
      </c>
      <c r="T506" s="59">
        <f t="shared" si="39"/>
        <v>0</v>
      </c>
      <c r="U506" s="28" t="e">
        <f t="shared" si="35"/>
        <v>#N/A</v>
      </c>
      <c r="V506" s="28" t="e">
        <f t="shared" si="36"/>
        <v>#N/A</v>
      </c>
    </row>
    <row r="507" spans="2:22" x14ac:dyDescent="0.3">
      <c r="B507" s="31">
        <v>43969</v>
      </c>
      <c r="C507" s="32">
        <v>29.2511272057891</v>
      </c>
      <c r="D507" s="33">
        <f t="shared" si="37"/>
        <v>3.375918109885391</v>
      </c>
      <c r="E507" s="32">
        <v>346.11420799394597</v>
      </c>
      <c r="F507" s="34"/>
      <c r="G507" s="34"/>
      <c r="H507" s="35"/>
      <c r="S507" s="59">
        <f t="shared" si="38"/>
        <v>0</v>
      </c>
      <c r="T507" s="59">
        <f t="shared" si="39"/>
        <v>0</v>
      </c>
      <c r="U507" s="28" t="e">
        <f t="shared" si="35"/>
        <v>#N/A</v>
      </c>
      <c r="V507" s="28" t="e">
        <f t="shared" si="36"/>
        <v>#N/A</v>
      </c>
    </row>
    <row r="508" spans="2:22" x14ac:dyDescent="0.3">
      <c r="B508" s="31">
        <v>43970</v>
      </c>
      <c r="C508" s="32">
        <v>100.63210551627</v>
      </c>
      <c r="D508" s="33">
        <f t="shared" si="37"/>
        <v>4.6114713470719746</v>
      </c>
      <c r="E508" s="32">
        <v>464.927770990711</v>
      </c>
      <c r="F508" s="34"/>
      <c r="G508" s="34"/>
      <c r="H508" s="35"/>
      <c r="S508" s="59">
        <f t="shared" si="38"/>
        <v>0</v>
      </c>
      <c r="T508" s="59">
        <f t="shared" si="39"/>
        <v>0</v>
      </c>
      <c r="U508" s="28" t="e">
        <f t="shared" si="35"/>
        <v>#N/A</v>
      </c>
      <c r="V508" s="28" t="e">
        <f t="shared" si="36"/>
        <v>#N/A</v>
      </c>
    </row>
    <row r="509" spans="2:22" x14ac:dyDescent="0.3">
      <c r="B509" s="31">
        <v>43971</v>
      </c>
      <c r="C509" s="32">
        <v>124.857003455982</v>
      </c>
      <c r="D509" s="33">
        <f t="shared" si="37"/>
        <v>4.8271691101143288</v>
      </c>
      <c r="E509" s="32">
        <v>475.68957216055003</v>
      </c>
      <c r="F509" s="34"/>
      <c r="G509" s="34"/>
      <c r="H509" s="35"/>
      <c r="S509" s="59">
        <f t="shared" si="38"/>
        <v>0</v>
      </c>
      <c r="T509" s="59">
        <f t="shared" si="39"/>
        <v>0</v>
      </c>
      <c r="U509" s="28" t="e">
        <f t="shared" si="35"/>
        <v>#N/A</v>
      </c>
      <c r="V509" s="28" t="e">
        <f t="shared" si="36"/>
        <v>#N/A</v>
      </c>
    </row>
    <row r="510" spans="2:22" x14ac:dyDescent="0.3">
      <c r="B510" s="31">
        <v>43972</v>
      </c>
      <c r="C510" s="32">
        <v>156.45955035463001</v>
      </c>
      <c r="D510" s="33">
        <f t="shared" si="37"/>
        <v>5.0527975123849158</v>
      </c>
      <c r="E510" s="32">
        <v>507.830627981372</v>
      </c>
      <c r="F510" s="34"/>
      <c r="G510" s="34"/>
      <c r="H510" s="35"/>
      <c r="S510" s="59">
        <f t="shared" si="38"/>
        <v>0</v>
      </c>
      <c r="T510" s="59">
        <f t="shared" si="39"/>
        <v>0</v>
      </c>
      <c r="U510" s="28" t="e">
        <f t="shared" si="35"/>
        <v>#N/A</v>
      </c>
      <c r="V510" s="28" t="e">
        <f t="shared" si="36"/>
        <v>#N/A</v>
      </c>
    </row>
    <row r="511" spans="2:22" x14ac:dyDescent="0.3">
      <c r="B511" s="31">
        <v>43973</v>
      </c>
      <c r="C511" s="32">
        <v>90.093749277293696</v>
      </c>
      <c r="D511" s="33">
        <f t="shared" si="37"/>
        <v>4.5008507868169616</v>
      </c>
      <c r="E511" s="32">
        <v>417.17750147244294</v>
      </c>
      <c r="F511" s="34"/>
      <c r="G511" s="34"/>
      <c r="H511" s="35"/>
      <c r="S511" s="59">
        <f t="shared" si="38"/>
        <v>0</v>
      </c>
      <c r="T511" s="59">
        <f t="shared" si="39"/>
        <v>0</v>
      </c>
      <c r="U511" s="28" t="e">
        <f t="shared" si="35"/>
        <v>#N/A</v>
      </c>
      <c r="V511" s="28" t="e">
        <f t="shared" si="36"/>
        <v>#N/A</v>
      </c>
    </row>
    <row r="512" spans="2:22" x14ac:dyDescent="0.3">
      <c r="B512" s="31">
        <v>43974</v>
      </c>
      <c r="C512" s="32">
        <v>31.777678178623301</v>
      </c>
      <c r="D512" s="33">
        <f t="shared" si="37"/>
        <v>3.4587640992395947</v>
      </c>
      <c r="E512" s="32">
        <v>302.20233610025798</v>
      </c>
      <c r="F512" s="34"/>
      <c r="G512" s="34"/>
      <c r="H512" s="35"/>
      <c r="S512" s="59">
        <f t="shared" si="38"/>
        <v>0</v>
      </c>
      <c r="T512" s="59">
        <f t="shared" si="39"/>
        <v>0</v>
      </c>
      <c r="U512" s="28" t="e">
        <f t="shared" si="35"/>
        <v>#N/A</v>
      </c>
      <c r="V512" s="28" t="e">
        <f t="shared" si="36"/>
        <v>#N/A</v>
      </c>
    </row>
    <row r="513" spans="2:22" x14ac:dyDescent="0.3">
      <c r="B513" s="31">
        <v>43975</v>
      </c>
      <c r="C513" s="32">
        <v>79.781567333266096</v>
      </c>
      <c r="D513" s="33">
        <f t="shared" si="37"/>
        <v>4.3792924919757645</v>
      </c>
      <c r="E513" s="32">
        <v>427.28483062710001</v>
      </c>
      <c r="F513" s="34"/>
      <c r="G513" s="34"/>
      <c r="H513" s="35"/>
      <c r="S513" s="59">
        <f t="shared" si="38"/>
        <v>0</v>
      </c>
      <c r="T513" s="59">
        <f t="shared" si="39"/>
        <v>0</v>
      </c>
      <c r="U513" s="28" t="e">
        <f t="shared" si="35"/>
        <v>#N/A</v>
      </c>
      <c r="V513" s="28" t="e">
        <f t="shared" si="36"/>
        <v>#N/A</v>
      </c>
    </row>
    <row r="514" spans="2:22" x14ac:dyDescent="0.3">
      <c r="B514" s="31">
        <v>43976</v>
      </c>
      <c r="C514" s="32">
        <v>216.83954869396999</v>
      </c>
      <c r="D514" s="33">
        <f t="shared" si="37"/>
        <v>5.3791576731040927</v>
      </c>
      <c r="E514" s="32">
        <v>549.43559928664001</v>
      </c>
      <c r="F514" s="34"/>
      <c r="G514" s="34"/>
      <c r="H514" s="35"/>
      <c r="S514" s="59">
        <f t="shared" si="38"/>
        <v>0</v>
      </c>
      <c r="T514" s="59">
        <f t="shared" si="39"/>
        <v>0</v>
      </c>
      <c r="U514" s="28" t="e">
        <f t="shared" si="35"/>
        <v>#N/A</v>
      </c>
      <c r="V514" s="28" t="e">
        <f t="shared" si="36"/>
        <v>#N/A</v>
      </c>
    </row>
    <row r="515" spans="2:22" x14ac:dyDescent="0.3">
      <c r="B515" s="31">
        <v>43977</v>
      </c>
      <c r="C515" s="32">
        <v>24.025320196524302</v>
      </c>
      <c r="D515" s="33">
        <f t="shared" si="37"/>
        <v>3.1791082824064327</v>
      </c>
      <c r="E515" s="32">
        <v>340.40606928503405</v>
      </c>
      <c r="F515" s="34"/>
      <c r="G515" s="34"/>
      <c r="H515" s="35"/>
      <c r="S515" s="59">
        <f t="shared" si="38"/>
        <v>0</v>
      </c>
      <c r="T515" s="59">
        <f t="shared" si="39"/>
        <v>0</v>
      </c>
      <c r="U515" s="28" t="e">
        <f t="shared" si="35"/>
        <v>#N/A</v>
      </c>
      <c r="V515" s="28" t="e">
        <f t="shared" si="36"/>
        <v>#N/A</v>
      </c>
    </row>
    <row r="516" spans="2:22" x14ac:dyDescent="0.3">
      <c r="B516" s="31">
        <v>43978</v>
      </c>
      <c r="C516" s="32">
        <v>206.36567988432901</v>
      </c>
      <c r="D516" s="33">
        <f t="shared" si="37"/>
        <v>5.3296497401512282</v>
      </c>
      <c r="E516" s="32">
        <v>507.75141000818002</v>
      </c>
      <c r="F516" s="34"/>
      <c r="G516" s="34"/>
      <c r="H516" s="35"/>
      <c r="S516" s="59">
        <f t="shared" si="38"/>
        <v>0</v>
      </c>
      <c r="T516" s="59">
        <f t="shared" si="39"/>
        <v>0</v>
      </c>
      <c r="U516" s="28" t="e">
        <f t="shared" ref="U516:U579" si="40">IF($X$3=TRUE,S516,NA())</f>
        <v>#N/A</v>
      </c>
      <c r="V516" s="28" t="e">
        <f t="shared" ref="V516:V579" si="41">IF($X$4=TRUE,T516,NA())</f>
        <v>#N/A</v>
      </c>
    </row>
    <row r="517" spans="2:22" x14ac:dyDescent="0.3">
      <c r="B517" s="31">
        <v>43979</v>
      </c>
      <c r="C517" s="32">
        <v>181.405707336962</v>
      </c>
      <c r="D517" s="33">
        <f t="shared" ref="D517:D580" si="42">LN($C517)</f>
        <v>5.2007359999036362</v>
      </c>
      <c r="E517" s="32">
        <v>487.07701836718002</v>
      </c>
      <c r="F517" s="34"/>
      <c r="G517" s="34"/>
      <c r="H517" s="35"/>
      <c r="S517" s="59">
        <f t="shared" ref="S517:S580" si="43">F517</f>
        <v>0</v>
      </c>
      <c r="T517" s="59">
        <f t="shared" ref="T517:T580" si="44">G517</f>
        <v>0</v>
      </c>
      <c r="U517" s="28" t="e">
        <f t="shared" si="40"/>
        <v>#N/A</v>
      </c>
      <c r="V517" s="28" t="e">
        <f t="shared" si="41"/>
        <v>#N/A</v>
      </c>
    </row>
    <row r="518" spans="2:22" x14ac:dyDescent="0.3">
      <c r="B518" s="31">
        <v>43980</v>
      </c>
      <c r="C518" s="32">
        <v>103.80365902558</v>
      </c>
      <c r="D518" s="33">
        <f t="shared" si="42"/>
        <v>4.6425012208386267</v>
      </c>
      <c r="E518" s="32">
        <v>455.59166773321903</v>
      </c>
      <c r="F518" s="34"/>
      <c r="G518" s="34"/>
      <c r="H518" s="35"/>
      <c r="S518" s="59">
        <f t="shared" si="43"/>
        <v>0</v>
      </c>
      <c r="T518" s="59">
        <f t="shared" si="44"/>
        <v>0</v>
      </c>
      <c r="U518" s="28" t="e">
        <f t="shared" si="40"/>
        <v>#N/A</v>
      </c>
      <c r="V518" s="28" t="e">
        <f t="shared" si="41"/>
        <v>#N/A</v>
      </c>
    </row>
    <row r="519" spans="2:22" x14ac:dyDescent="0.3">
      <c r="B519" s="31">
        <v>43981</v>
      </c>
      <c r="C519" s="32">
        <v>88.9712961670011</v>
      </c>
      <c r="D519" s="33">
        <f t="shared" si="42"/>
        <v>4.4883138027354841</v>
      </c>
      <c r="E519" s="32">
        <v>434.76224013047096</v>
      </c>
      <c r="F519" s="34"/>
      <c r="G519" s="34"/>
      <c r="H519" s="35"/>
      <c r="S519" s="59">
        <f t="shared" si="43"/>
        <v>0</v>
      </c>
      <c r="T519" s="59">
        <f t="shared" si="44"/>
        <v>0</v>
      </c>
      <c r="U519" s="28" t="e">
        <f t="shared" si="40"/>
        <v>#N/A</v>
      </c>
      <c r="V519" s="28" t="e">
        <f t="shared" si="41"/>
        <v>#N/A</v>
      </c>
    </row>
    <row r="520" spans="2:22" x14ac:dyDescent="0.3">
      <c r="B520" s="31">
        <v>43982</v>
      </c>
      <c r="C520" s="32">
        <v>192.979228105396</v>
      </c>
      <c r="D520" s="33">
        <f t="shared" si="42"/>
        <v>5.2625825567158371</v>
      </c>
      <c r="E520" s="32">
        <v>528.72176716115393</v>
      </c>
      <c r="F520" s="34"/>
      <c r="G520" s="34"/>
      <c r="H520" s="35"/>
      <c r="S520" s="59">
        <f t="shared" si="43"/>
        <v>0</v>
      </c>
      <c r="T520" s="59">
        <f t="shared" si="44"/>
        <v>0</v>
      </c>
      <c r="U520" s="28" t="e">
        <f t="shared" si="40"/>
        <v>#N/A</v>
      </c>
      <c r="V520" s="28" t="e">
        <f t="shared" si="41"/>
        <v>#N/A</v>
      </c>
    </row>
    <row r="521" spans="2:22" x14ac:dyDescent="0.3">
      <c r="B521" s="31">
        <v>43983</v>
      </c>
      <c r="C521" s="32">
        <v>113.919860199094</v>
      </c>
      <c r="D521" s="33">
        <f t="shared" si="42"/>
        <v>4.7354952204779934</v>
      </c>
      <c r="E521" s="32">
        <v>493.95204144863305</v>
      </c>
      <c r="F521" s="34"/>
      <c r="G521" s="34"/>
      <c r="H521" s="35"/>
      <c r="S521" s="59">
        <f t="shared" si="43"/>
        <v>0</v>
      </c>
      <c r="T521" s="59">
        <f t="shared" si="44"/>
        <v>0</v>
      </c>
      <c r="U521" s="28" t="e">
        <f t="shared" si="40"/>
        <v>#N/A</v>
      </c>
      <c r="V521" s="28" t="e">
        <f t="shared" si="41"/>
        <v>#N/A</v>
      </c>
    </row>
    <row r="522" spans="2:22" x14ac:dyDescent="0.3">
      <c r="B522" s="31">
        <v>43984</v>
      </c>
      <c r="C522" s="32">
        <v>37.266435036435702</v>
      </c>
      <c r="D522" s="33">
        <f t="shared" si="42"/>
        <v>3.6180930565533145</v>
      </c>
      <c r="E522" s="32">
        <v>373.33185121941199</v>
      </c>
      <c r="F522" s="34"/>
      <c r="G522" s="34"/>
      <c r="H522" s="35"/>
      <c r="S522" s="59">
        <f t="shared" si="43"/>
        <v>0</v>
      </c>
      <c r="T522" s="59">
        <f t="shared" si="44"/>
        <v>0</v>
      </c>
      <c r="U522" s="28" t="e">
        <f t="shared" si="40"/>
        <v>#N/A</v>
      </c>
      <c r="V522" s="28" t="e">
        <f t="shared" si="41"/>
        <v>#N/A</v>
      </c>
    </row>
    <row r="523" spans="2:22" x14ac:dyDescent="0.3">
      <c r="B523" s="31">
        <v>43985</v>
      </c>
      <c r="C523" s="32">
        <v>54.292774507775903</v>
      </c>
      <c r="D523" s="33">
        <f t="shared" si="42"/>
        <v>3.9943911519306634</v>
      </c>
      <c r="E523" s="32">
        <v>396.17289214591699</v>
      </c>
      <c r="F523" s="34"/>
      <c r="G523" s="34"/>
      <c r="H523" s="35"/>
      <c r="S523" s="59">
        <f t="shared" si="43"/>
        <v>0</v>
      </c>
      <c r="T523" s="59">
        <f t="shared" si="44"/>
        <v>0</v>
      </c>
      <c r="U523" s="28" t="e">
        <f t="shared" si="40"/>
        <v>#N/A</v>
      </c>
      <c r="V523" s="28" t="e">
        <f t="shared" si="41"/>
        <v>#N/A</v>
      </c>
    </row>
    <row r="524" spans="2:22" x14ac:dyDescent="0.3">
      <c r="B524" s="31">
        <v>43986</v>
      </c>
      <c r="C524" s="32">
        <v>81.289297416806207</v>
      </c>
      <c r="D524" s="33">
        <f t="shared" si="42"/>
        <v>4.3980143647983381</v>
      </c>
      <c r="E524" s="32">
        <v>450.21988390733901</v>
      </c>
      <c r="F524" s="34"/>
      <c r="G524" s="34"/>
      <c r="H524" s="35"/>
      <c r="S524" s="59">
        <f t="shared" si="43"/>
        <v>0</v>
      </c>
      <c r="T524" s="59">
        <f t="shared" si="44"/>
        <v>0</v>
      </c>
      <c r="U524" s="28" t="e">
        <f t="shared" si="40"/>
        <v>#N/A</v>
      </c>
      <c r="V524" s="28" t="e">
        <f t="shared" si="41"/>
        <v>#N/A</v>
      </c>
    </row>
    <row r="525" spans="2:22" x14ac:dyDescent="0.3">
      <c r="B525" s="31">
        <v>43987</v>
      </c>
      <c r="C525" s="32">
        <v>109.41826811060299</v>
      </c>
      <c r="D525" s="33">
        <f t="shared" si="42"/>
        <v>4.695177860605126</v>
      </c>
      <c r="E525" s="32">
        <v>480.96008543611401</v>
      </c>
      <c r="F525" s="34"/>
      <c r="G525" s="34"/>
      <c r="H525" s="35"/>
      <c r="S525" s="59">
        <f t="shared" si="43"/>
        <v>0</v>
      </c>
      <c r="T525" s="59">
        <f t="shared" si="44"/>
        <v>0</v>
      </c>
      <c r="U525" s="28" t="e">
        <f t="shared" si="40"/>
        <v>#N/A</v>
      </c>
      <c r="V525" s="28" t="e">
        <f t="shared" si="41"/>
        <v>#N/A</v>
      </c>
    </row>
    <row r="526" spans="2:22" x14ac:dyDescent="0.3">
      <c r="B526" s="31">
        <v>43988</v>
      </c>
      <c r="C526" s="32">
        <v>32.135391635820298</v>
      </c>
      <c r="D526" s="33">
        <f t="shared" si="42"/>
        <v>3.4699579659536011</v>
      </c>
      <c r="E526" s="32">
        <v>332.51561528642998</v>
      </c>
      <c r="F526" s="34"/>
      <c r="G526" s="34"/>
      <c r="H526" s="35"/>
      <c r="S526" s="59">
        <f t="shared" si="43"/>
        <v>0</v>
      </c>
      <c r="T526" s="59">
        <f t="shared" si="44"/>
        <v>0</v>
      </c>
      <c r="U526" s="28" t="e">
        <f t="shared" si="40"/>
        <v>#N/A</v>
      </c>
      <c r="V526" s="28" t="e">
        <f t="shared" si="41"/>
        <v>#N/A</v>
      </c>
    </row>
    <row r="527" spans="2:22" x14ac:dyDescent="0.3">
      <c r="B527" s="31">
        <v>43989</v>
      </c>
      <c r="C527" s="32">
        <v>28.740643039345699</v>
      </c>
      <c r="D527" s="33">
        <f t="shared" si="42"/>
        <v>3.3583122547689026</v>
      </c>
      <c r="E527" s="32">
        <v>320.95323756961</v>
      </c>
      <c r="F527" s="34"/>
      <c r="G527" s="34"/>
      <c r="H527" s="35"/>
      <c r="S527" s="59">
        <f t="shared" si="43"/>
        <v>0</v>
      </c>
      <c r="T527" s="59">
        <f t="shared" si="44"/>
        <v>0</v>
      </c>
      <c r="U527" s="28" t="e">
        <f t="shared" si="40"/>
        <v>#N/A</v>
      </c>
      <c r="V527" s="28" t="e">
        <f t="shared" si="41"/>
        <v>#N/A</v>
      </c>
    </row>
    <row r="528" spans="2:22" x14ac:dyDescent="0.3">
      <c r="B528" s="31">
        <v>43990</v>
      </c>
      <c r="C528" s="32">
        <v>54.173972764983802</v>
      </c>
      <c r="D528" s="33">
        <f t="shared" si="42"/>
        <v>3.9922005858210339</v>
      </c>
      <c r="E528" s="32">
        <v>412.45097992360803</v>
      </c>
      <c r="F528" s="34"/>
      <c r="G528" s="34"/>
      <c r="H528" s="35"/>
      <c r="S528" s="59">
        <f t="shared" si="43"/>
        <v>0</v>
      </c>
      <c r="T528" s="59">
        <f t="shared" si="44"/>
        <v>0</v>
      </c>
      <c r="U528" s="28" t="e">
        <f t="shared" si="40"/>
        <v>#N/A</v>
      </c>
      <c r="V528" s="28" t="e">
        <f t="shared" si="41"/>
        <v>#N/A</v>
      </c>
    </row>
    <row r="529" spans="2:22" x14ac:dyDescent="0.3">
      <c r="B529" s="31">
        <v>43991</v>
      </c>
      <c r="C529" s="32">
        <v>118.59461495652801</v>
      </c>
      <c r="D529" s="33">
        <f t="shared" si="42"/>
        <v>4.775711080444486</v>
      </c>
      <c r="E529" s="32">
        <v>455.71218350755902</v>
      </c>
      <c r="F529" s="34"/>
      <c r="G529" s="34"/>
      <c r="H529" s="35"/>
      <c r="S529" s="59">
        <f t="shared" si="43"/>
        <v>0</v>
      </c>
      <c r="T529" s="59">
        <f t="shared" si="44"/>
        <v>0</v>
      </c>
      <c r="U529" s="28" t="e">
        <f t="shared" si="40"/>
        <v>#N/A</v>
      </c>
      <c r="V529" s="28" t="e">
        <f t="shared" si="41"/>
        <v>#N/A</v>
      </c>
    </row>
    <row r="530" spans="2:22" x14ac:dyDescent="0.3">
      <c r="B530" s="31">
        <v>43992</v>
      </c>
      <c r="C530" s="32">
        <v>31.244112718850399</v>
      </c>
      <c r="D530" s="33">
        <f t="shared" si="42"/>
        <v>3.4418309654374335</v>
      </c>
      <c r="E530" s="32">
        <v>358.42039077443201</v>
      </c>
      <c r="F530" s="34"/>
      <c r="G530" s="34"/>
      <c r="H530" s="35"/>
      <c r="S530" s="59">
        <f t="shared" si="43"/>
        <v>0</v>
      </c>
      <c r="T530" s="59">
        <f t="shared" si="44"/>
        <v>0</v>
      </c>
      <c r="U530" s="28" t="e">
        <f t="shared" si="40"/>
        <v>#N/A</v>
      </c>
      <c r="V530" s="28" t="e">
        <f t="shared" si="41"/>
        <v>#N/A</v>
      </c>
    </row>
    <row r="531" spans="2:22" x14ac:dyDescent="0.3">
      <c r="B531" s="31">
        <v>43993</v>
      </c>
      <c r="C531" s="32">
        <v>46.550291245803201</v>
      </c>
      <c r="D531" s="33">
        <f t="shared" si="42"/>
        <v>3.8405332603265583</v>
      </c>
      <c r="E531" s="32">
        <v>380.50131573434402</v>
      </c>
      <c r="F531" s="34"/>
      <c r="G531" s="34"/>
      <c r="H531" s="35"/>
      <c r="S531" s="59">
        <f t="shared" si="43"/>
        <v>0</v>
      </c>
      <c r="T531" s="59">
        <f t="shared" si="44"/>
        <v>0</v>
      </c>
      <c r="U531" s="28" t="e">
        <f t="shared" si="40"/>
        <v>#N/A</v>
      </c>
      <c r="V531" s="28" t="e">
        <f t="shared" si="41"/>
        <v>#N/A</v>
      </c>
    </row>
    <row r="532" spans="2:22" x14ac:dyDescent="0.3">
      <c r="B532" s="31">
        <v>43994</v>
      </c>
      <c r="C532" s="32">
        <v>23.162345848977601</v>
      </c>
      <c r="D532" s="33">
        <f t="shared" si="42"/>
        <v>3.1425279363913874</v>
      </c>
      <c r="E532" s="32">
        <v>299.17234981332501</v>
      </c>
      <c r="F532" s="34"/>
      <c r="G532" s="34"/>
      <c r="H532" s="35"/>
      <c r="S532" s="59">
        <f t="shared" si="43"/>
        <v>0</v>
      </c>
      <c r="T532" s="59">
        <f t="shared" si="44"/>
        <v>0</v>
      </c>
      <c r="U532" s="28" t="e">
        <f t="shared" si="40"/>
        <v>#N/A</v>
      </c>
      <c r="V532" s="28" t="e">
        <f t="shared" si="41"/>
        <v>#N/A</v>
      </c>
    </row>
    <row r="533" spans="2:22" x14ac:dyDescent="0.3">
      <c r="B533" s="31">
        <v>43995</v>
      </c>
      <c r="C533" s="32">
        <v>164.48950397781999</v>
      </c>
      <c r="D533" s="33">
        <f t="shared" si="42"/>
        <v>5.1028467625638045</v>
      </c>
      <c r="E533" s="32">
        <v>497.66382400961004</v>
      </c>
      <c r="F533" s="34"/>
      <c r="G533" s="34"/>
      <c r="H533" s="35"/>
      <c r="S533" s="59">
        <f t="shared" si="43"/>
        <v>0</v>
      </c>
      <c r="T533" s="59">
        <f t="shared" si="44"/>
        <v>0</v>
      </c>
      <c r="U533" s="28" t="e">
        <f t="shared" si="40"/>
        <v>#N/A</v>
      </c>
      <c r="V533" s="28" t="e">
        <f t="shared" si="41"/>
        <v>#N/A</v>
      </c>
    </row>
    <row r="534" spans="2:22" x14ac:dyDescent="0.3">
      <c r="B534" s="31">
        <v>43996</v>
      </c>
      <c r="C534" s="32">
        <v>142.84362521022601</v>
      </c>
      <c r="D534" s="33">
        <f t="shared" si="42"/>
        <v>4.9617505019213173</v>
      </c>
      <c r="E534" s="32">
        <v>493.61521143869402</v>
      </c>
      <c r="F534" s="34"/>
      <c r="G534" s="34"/>
      <c r="H534" s="35"/>
      <c r="S534" s="59">
        <f t="shared" si="43"/>
        <v>0</v>
      </c>
      <c r="T534" s="59">
        <f t="shared" si="44"/>
        <v>0</v>
      </c>
      <c r="U534" s="28" t="e">
        <f t="shared" si="40"/>
        <v>#N/A</v>
      </c>
      <c r="V534" s="28" t="e">
        <f t="shared" si="41"/>
        <v>#N/A</v>
      </c>
    </row>
    <row r="535" spans="2:22" x14ac:dyDescent="0.3">
      <c r="B535" s="31">
        <v>43997</v>
      </c>
      <c r="C535" s="32">
        <v>196.003878144547</v>
      </c>
      <c r="D535" s="33">
        <f t="shared" si="42"/>
        <v>5.278134445486538</v>
      </c>
      <c r="E535" s="32">
        <v>540.81139810619402</v>
      </c>
      <c r="F535" s="34"/>
      <c r="G535" s="34"/>
      <c r="H535" s="35"/>
      <c r="S535" s="59">
        <f t="shared" si="43"/>
        <v>0</v>
      </c>
      <c r="T535" s="59">
        <f t="shared" si="44"/>
        <v>0</v>
      </c>
      <c r="U535" s="28" t="e">
        <f t="shared" si="40"/>
        <v>#N/A</v>
      </c>
      <c r="V535" s="28" t="e">
        <f t="shared" si="41"/>
        <v>#N/A</v>
      </c>
    </row>
    <row r="536" spans="2:22" x14ac:dyDescent="0.3">
      <c r="B536" s="31">
        <v>43998</v>
      </c>
      <c r="C536" s="32">
        <v>22.033432712778399</v>
      </c>
      <c r="D536" s="33">
        <f t="shared" si="42"/>
        <v>3.0925609685929021</v>
      </c>
      <c r="E536" s="32">
        <v>356.929892335575</v>
      </c>
      <c r="F536" s="34"/>
      <c r="G536" s="34"/>
      <c r="H536" s="35"/>
      <c r="S536" s="59">
        <f t="shared" si="43"/>
        <v>0</v>
      </c>
      <c r="T536" s="59">
        <f t="shared" si="44"/>
        <v>0</v>
      </c>
      <c r="U536" s="28" t="e">
        <f t="shared" si="40"/>
        <v>#N/A</v>
      </c>
      <c r="V536" s="28" t="e">
        <f t="shared" si="41"/>
        <v>#N/A</v>
      </c>
    </row>
    <row r="537" spans="2:22" x14ac:dyDescent="0.3">
      <c r="B537" s="31">
        <v>43999</v>
      </c>
      <c r="C537" s="32">
        <v>101.793437432498</v>
      </c>
      <c r="D537" s="33">
        <f t="shared" si="42"/>
        <v>4.6229456367388186</v>
      </c>
      <c r="E537" s="32">
        <v>492.42371118239998</v>
      </c>
      <c r="F537" s="34"/>
      <c r="G537" s="34"/>
      <c r="H537" s="35"/>
      <c r="S537" s="59">
        <f t="shared" si="43"/>
        <v>0</v>
      </c>
      <c r="T537" s="59">
        <f t="shared" si="44"/>
        <v>0</v>
      </c>
      <c r="U537" s="28" t="e">
        <f t="shared" si="40"/>
        <v>#N/A</v>
      </c>
      <c r="V537" s="28" t="e">
        <f t="shared" si="41"/>
        <v>#N/A</v>
      </c>
    </row>
    <row r="538" spans="2:22" x14ac:dyDescent="0.3">
      <c r="B538" s="31">
        <v>44000</v>
      </c>
      <c r="C538" s="32">
        <v>77.792185293510599</v>
      </c>
      <c r="D538" s="33">
        <f t="shared" si="42"/>
        <v>4.3540409800404634</v>
      </c>
      <c r="E538" s="32">
        <v>407.96834315035795</v>
      </c>
      <c r="F538" s="34"/>
      <c r="G538" s="34"/>
      <c r="H538" s="35"/>
      <c r="S538" s="59">
        <f t="shared" si="43"/>
        <v>0</v>
      </c>
      <c r="T538" s="59">
        <f t="shared" si="44"/>
        <v>0</v>
      </c>
      <c r="U538" s="28" t="e">
        <f t="shared" si="40"/>
        <v>#N/A</v>
      </c>
      <c r="V538" s="28" t="e">
        <f t="shared" si="41"/>
        <v>#N/A</v>
      </c>
    </row>
    <row r="539" spans="2:22" x14ac:dyDescent="0.3">
      <c r="B539" s="31">
        <v>44001</v>
      </c>
      <c r="C539" s="32">
        <v>65.724802603945093</v>
      </c>
      <c r="D539" s="33">
        <f t="shared" si="42"/>
        <v>4.1854763672481043</v>
      </c>
      <c r="E539" s="32">
        <v>445.42750825931796</v>
      </c>
      <c r="F539" s="34"/>
      <c r="G539" s="34"/>
      <c r="H539" s="35"/>
      <c r="S539" s="59">
        <f t="shared" si="43"/>
        <v>0</v>
      </c>
      <c r="T539" s="59">
        <f t="shared" si="44"/>
        <v>0</v>
      </c>
      <c r="U539" s="28" t="e">
        <f t="shared" si="40"/>
        <v>#N/A</v>
      </c>
      <c r="V539" s="28" t="e">
        <f t="shared" si="41"/>
        <v>#N/A</v>
      </c>
    </row>
    <row r="540" spans="2:22" x14ac:dyDescent="0.3">
      <c r="B540" s="31">
        <v>44002</v>
      </c>
      <c r="C540" s="32">
        <v>79.983399091288405</v>
      </c>
      <c r="D540" s="33">
        <f t="shared" si="42"/>
        <v>4.3818191017815256</v>
      </c>
      <c r="E540" s="32">
        <v>462.80489426025002</v>
      </c>
      <c r="F540" s="34"/>
      <c r="G540" s="34"/>
      <c r="H540" s="35"/>
      <c r="S540" s="59">
        <f t="shared" si="43"/>
        <v>0</v>
      </c>
      <c r="T540" s="59">
        <f t="shared" si="44"/>
        <v>0</v>
      </c>
      <c r="U540" s="28" t="e">
        <f t="shared" si="40"/>
        <v>#N/A</v>
      </c>
      <c r="V540" s="28" t="e">
        <f t="shared" si="41"/>
        <v>#N/A</v>
      </c>
    </row>
    <row r="541" spans="2:22" x14ac:dyDescent="0.3">
      <c r="B541" s="31">
        <v>44003</v>
      </c>
      <c r="C541" s="32">
        <v>170.29974789358701</v>
      </c>
      <c r="D541" s="33">
        <f t="shared" si="42"/>
        <v>5.1375601073010584</v>
      </c>
      <c r="E541" s="32">
        <v>503.77170170592001</v>
      </c>
      <c r="F541" s="34"/>
      <c r="G541" s="34"/>
      <c r="H541" s="35"/>
      <c r="S541" s="59">
        <f t="shared" si="43"/>
        <v>0</v>
      </c>
      <c r="T541" s="59">
        <f t="shared" si="44"/>
        <v>0</v>
      </c>
      <c r="U541" s="28" t="e">
        <f t="shared" si="40"/>
        <v>#N/A</v>
      </c>
      <c r="V541" s="28" t="e">
        <f t="shared" si="41"/>
        <v>#N/A</v>
      </c>
    </row>
    <row r="542" spans="2:22" x14ac:dyDescent="0.3">
      <c r="B542" s="31">
        <v>44004</v>
      </c>
      <c r="C542" s="32">
        <v>124.932135576382</v>
      </c>
      <c r="D542" s="33">
        <f t="shared" si="42"/>
        <v>4.8277706744814326</v>
      </c>
      <c r="E542" s="32">
        <v>529.53613294922604</v>
      </c>
      <c r="F542" s="34"/>
      <c r="G542" s="34"/>
      <c r="H542" s="35"/>
      <c r="S542" s="59">
        <f t="shared" si="43"/>
        <v>0</v>
      </c>
      <c r="T542" s="59">
        <f t="shared" si="44"/>
        <v>0</v>
      </c>
      <c r="U542" s="28" t="e">
        <f t="shared" si="40"/>
        <v>#N/A</v>
      </c>
      <c r="V542" s="28" t="e">
        <f t="shared" si="41"/>
        <v>#N/A</v>
      </c>
    </row>
    <row r="543" spans="2:22" x14ac:dyDescent="0.3">
      <c r="B543" s="31">
        <v>44005</v>
      </c>
      <c r="C543" s="32">
        <v>92.476960578933401</v>
      </c>
      <c r="D543" s="33">
        <f t="shared" si="42"/>
        <v>4.5269595386717523</v>
      </c>
      <c r="E543" s="32">
        <v>452.99131028184502</v>
      </c>
      <c r="F543" s="34"/>
      <c r="G543" s="34"/>
      <c r="H543" s="35"/>
      <c r="S543" s="59">
        <f t="shared" si="43"/>
        <v>0</v>
      </c>
      <c r="T543" s="59">
        <f t="shared" si="44"/>
        <v>0</v>
      </c>
      <c r="U543" s="28" t="e">
        <f t="shared" si="40"/>
        <v>#N/A</v>
      </c>
      <c r="V543" s="28" t="e">
        <f t="shared" si="41"/>
        <v>#N/A</v>
      </c>
    </row>
    <row r="544" spans="2:22" x14ac:dyDescent="0.3">
      <c r="B544" s="31">
        <v>44006</v>
      </c>
      <c r="C544" s="32">
        <v>88.385032378137097</v>
      </c>
      <c r="D544" s="33">
        <f t="shared" si="42"/>
        <v>4.4817026383184588</v>
      </c>
      <c r="E544" s="32">
        <v>433.81919901827996</v>
      </c>
      <c r="F544" s="34"/>
      <c r="G544" s="34"/>
      <c r="H544" s="35"/>
      <c r="S544" s="59">
        <f t="shared" si="43"/>
        <v>0</v>
      </c>
      <c r="T544" s="59">
        <f t="shared" si="44"/>
        <v>0</v>
      </c>
      <c r="U544" s="28" t="e">
        <f t="shared" si="40"/>
        <v>#N/A</v>
      </c>
      <c r="V544" s="28" t="e">
        <f t="shared" si="41"/>
        <v>#N/A</v>
      </c>
    </row>
    <row r="545" spans="2:22" x14ac:dyDescent="0.3">
      <c r="B545" s="31">
        <v>44007</v>
      </c>
      <c r="C545" s="32">
        <v>20.625218870118299</v>
      </c>
      <c r="D545" s="33">
        <f t="shared" si="42"/>
        <v>3.0265145440489625</v>
      </c>
      <c r="E545" s="32">
        <v>305.97762889864401</v>
      </c>
      <c r="F545" s="34"/>
      <c r="G545" s="34"/>
      <c r="H545" s="35"/>
      <c r="S545" s="59">
        <f t="shared" si="43"/>
        <v>0</v>
      </c>
      <c r="T545" s="59">
        <f t="shared" si="44"/>
        <v>0</v>
      </c>
      <c r="U545" s="28" t="e">
        <f t="shared" si="40"/>
        <v>#N/A</v>
      </c>
      <c r="V545" s="28" t="e">
        <f t="shared" si="41"/>
        <v>#N/A</v>
      </c>
    </row>
    <row r="546" spans="2:22" x14ac:dyDescent="0.3">
      <c r="B546" s="31">
        <v>44008</v>
      </c>
      <c r="C546" s="32">
        <v>90.207088394090505</v>
      </c>
      <c r="D546" s="33">
        <f t="shared" si="42"/>
        <v>4.5021080092812529</v>
      </c>
      <c r="E546" s="32">
        <v>463.90489334094701</v>
      </c>
      <c r="F546" s="34"/>
      <c r="G546" s="34"/>
      <c r="H546" s="35"/>
      <c r="S546" s="59">
        <f t="shared" si="43"/>
        <v>0</v>
      </c>
      <c r="T546" s="59">
        <f t="shared" si="44"/>
        <v>0</v>
      </c>
      <c r="U546" s="28" t="e">
        <f t="shared" si="40"/>
        <v>#N/A</v>
      </c>
      <c r="V546" s="28" t="e">
        <f t="shared" si="41"/>
        <v>#N/A</v>
      </c>
    </row>
    <row r="547" spans="2:22" x14ac:dyDescent="0.3">
      <c r="B547" s="31">
        <v>44009</v>
      </c>
      <c r="C547" s="32">
        <v>170.08117724210001</v>
      </c>
      <c r="D547" s="33">
        <f t="shared" si="42"/>
        <v>5.136275836265944</v>
      </c>
      <c r="E547" s="32">
        <v>523.99527051872803</v>
      </c>
      <c r="F547" s="34"/>
      <c r="G547" s="34"/>
      <c r="H547" s="35"/>
      <c r="S547" s="59">
        <f t="shared" si="43"/>
        <v>0</v>
      </c>
      <c r="T547" s="59">
        <f t="shared" si="44"/>
        <v>0</v>
      </c>
      <c r="U547" s="28" t="e">
        <f t="shared" si="40"/>
        <v>#N/A</v>
      </c>
      <c r="V547" s="28" t="e">
        <f t="shared" si="41"/>
        <v>#N/A</v>
      </c>
    </row>
    <row r="548" spans="2:22" x14ac:dyDescent="0.3">
      <c r="B548" s="31">
        <v>44010</v>
      </c>
      <c r="C548" s="32">
        <v>67.570649487897796</v>
      </c>
      <c r="D548" s="33">
        <f t="shared" si="42"/>
        <v>4.2131737095927404</v>
      </c>
      <c r="E548" s="32">
        <v>461.31071673477197</v>
      </c>
      <c r="F548" s="34"/>
      <c r="G548" s="34"/>
      <c r="H548" s="35"/>
      <c r="S548" s="59">
        <f t="shared" si="43"/>
        <v>0</v>
      </c>
      <c r="T548" s="59">
        <f t="shared" si="44"/>
        <v>0</v>
      </c>
      <c r="U548" s="28" t="e">
        <f t="shared" si="40"/>
        <v>#N/A</v>
      </c>
      <c r="V548" s="28" t="e">
        <f t="shared" si="41"/>
        <v>#N/A</v>
      </c>
    </row>
    <row r="549" spans="2:22" x14ac:dyDescent="0.3">
      <c r="B549" s="31">
        <v>44011</v>
      </c>
      <c r="C549" s="32">
        <v>167.038729535416</v>
      </c>
      <c r="D549" s="33">
        <f t="shared" si="42"/>
        <v>5.1182256989147277</v>
      </c>
      <c r="E549" s="32">
        <v>479.755648718175</v>
      </c>
      <c r="F549" s="34"/>
      <c r="G549" s="34"/>
      <c r="H549" s="35"/>
      <c r="S549" s="59">
        <f t="shared" si="43"/>
        <v>0</v>
      </c>
      <c r="T549" s="59">
        <f t="shared" si="44"/>
        <v>0</v>
      </c>
      <c r="U549" s="28" t="e">
        <f t="shared" si="40"/>
        <v>#N/A</v>
      </c>
      <c r="V549" s="28" t="e">
        <f t="shared" si="41"/>
        <v>#N/A</v>
      </c>
    </row>
    <row r="550" spans="2:22" x14ac:dyDescent="0.3">
      <c r="B550" s="31">
        <v>44012</v>
      </c>
      <c r="C550" s="32">
        <v>116.029598638415</v>
      </c>
      <c r="D550" s="33">
        <f t="shared" si="42"/>
        <v>4.753845319234407</v>
      </c>
      <c r="E550" s="32">
        <v>486.39202699076901</v>
      </c>
      <c r="F550" s="34"/>
      <c r="G550" s="34"/>
      <c r="H550" s="35"/>
      <c r="S550" s="59">
        <f t="shared" si="43"/>
        <v>0</v>
      </c>
      <c r="T550" s="59">
        <f t="shared" si="44"/>
        <v>0</v>
      </c>
      <c r="U550" s="28" t="e">
        <f t="shared" si="40"/>
        <v>#N/A</v>
      </c>
      <c r="V550" s="28" t="e">
        <f t="shared" si="41"/>
        <v>#N/A</v>
      </c>
    </row>
    <row r="551" spans="2:22" x14ac:dyDescent="0.3">
      <c r="B551" s="31">
        <v>44013</v>
      </c>
      <c r="C551" s="32">
        <v>178.69549037888601</v>
      </c>
      <c r="D551" s="33">
        <f t="shared" si="42"/>
        <v>5.1856831861384283</v>
      </c>
      <c r="E551" s="32">
        <v>512.18359543926601</v>
      </c>
      <c r="F551" s="34"/>
      <c r="G551" s="34"/>
      <c r="H551" s="35"/>
      <c r="S551" s="59">
        <f t="shared" si="43"/>
        <v>0</v>
      </c>
      <c r="T551" s="59">
        <f t="shared" si="44"/>
        <v>0</v>
      </c>
      <c r="U551" s="28" t="e">
        <f t="shared" si="40"/>
        <v>#N/A</v>
      </c>
      <c r="V551" s="28" t="e">
        <f t="shared" si="41"/>
        <v>#N/A</v>
      </c>
    </row>
    <row r="552" spans="2:22" x14ac:dyDescent="0.3">
      <c r="B552" s="31">
        <v>44014</v>
      </c>
      <c r="C552" s="32">
        <v>52.4801944661885</v>
      </c>
      <c r="D552" s="33">
        <f t="shared" si="42"/>
        <v>3.9604358501584747</v>
      </c>
      <c r="E552" s="32">
        <v>370.61161833874996</v>
      </c>
      <c r="F552" s="34"/>
      <c r="G552" s="34"/>
      <c r="H552" s="35"/>
      <c r="S552" s="59">
        <f t="shared" si="43"/>
        <v>0</v>
      </c>
      <c r="T552" s="59">
        <f t="shared" si="44"/>
        <v>0</v>
      </c>
      <c r="U552" s="28" t="e">
        <f t="shared" si="40"/>
        <v>#N/A</v>
      </c>
      <c r="V552" s="28" t="e">
        <f t="shared" si="41"/>
        <v>#N/A</v>
      </c>
    </row>
    <row r="553" spans="2:22" x14ac:dyDescent="0.3">
      <c r="B553" s="31">
        <v>44015</v>
      </c>
      <c r="C553" s="32">
        <v>124.67864908278</v>
      </c>
      <c r="D553" s="33">
        <f t="shared" si="42"/>
        <v>4.8257396197648834</v>
      </c>
      <c r="E553" s="32">
        <v>482.30645018945705</v>
      </c>
      <c r="F553" s="34"/>
      <c r="G553" s="34"/>
      <c r="H553" s="35"/>
      <c r="S553" s="59">
        <f t="shared" si="43"/>
        <v>0</v>
      </c>
      <c r="T553" s="59">
        <f t="shared" si="44"/>
        <v>0</v>
      </c>
      <c r="U553" s="28" t="e">
        <f t="shared" si="40"/>
        <v>#N/A</v>
      </c>
      <c r="V553" s="28" t="e">
        <f t="shared" si="41"/>
        <v>#N/A</v>
      </c>
    </row>
    <row r="554" spans="2:22" x14ac:dyDescent="0.3">
      <c r="B554" s="31">
        <v>44016</v>
      </c>
      <c r="C554" s="32">
        <v>126.661628559232</v>
      </c>
      <c r="D554" s="33">
        <f t="shared" si="42"/>
        <v>4.8415191887289151</v>
      </c>
      <c r="E554" s="32">
        <v>478.20312956470605</v>
      </c>
      <c r="F554" s="34"/>
      <c r="G554" s="34"/>
      <c r="H554" s="35"/>
      <c r="S554" s="59">
        <f t="shared" si="43"/>
        <v>0</v>
      </c>
      <c r="T554" s="59">
        <f t="shared" si="44"/>
        <v>0</v>
      </c>
      <c r="U554" s="28" t="e">
        <f t="shared" si="40"/>
        <v>#N/A</v>
      </c>
      <c r="V554" s="28" t="e">
        <f t="shared" si="41"/>
        <v>#N/A</v>
      </c>
    </row>
    <row r="555" spans="2:22" x14ac:dyDescent="0.3">
      <c r="B555" s="31">
        <v>44017</v>
      </c>
      <c r="C555" s="32">
        <v>173.77370296046101</v>
      </c>
      <c r="D555" s="33">
        <f t="shared" si="42"/>
        <v>5.1577538950568735</v>
      </c>
      <c r="E555" s="32">
        <v>544.47314139166497</v>
      </c>
      <c r="F555" s="34"/>
      <c r="G555" s="34"/>
      <c r="H555" s="35"/>
      <c r="S555" s="59">
        <f t="shared" si="43"/>
        <v>0</v>
      </c>
      <c r="T555" s="59">
        <f t="shared" si="44"/>
        <v>0</v>
      </c>
      <c r="U555" s="28" t="e">
        <f t="shared" si="40"/>
        <v>#N/A</v>
      </c>
      <c r="V555" s="28" t="e">
        <f t="shared" si="41"/>
        <v>#N/A</v>
      </c>
    </row>
    <row r="556" spans="2:22" x14ac:dyDescent="0.3">
      <c r="B556" s="31">
        <v>44018</v>
      </c>
      <c r="C556" s="32">
        <v>183.410998368636</v>
      </c>
      <c r="D556" s="33">
        <f t="shared" si="42"/>
        <v>5.211729527318913</v>
      </c>
      <c r="E556" s="32">
        <v>516.86602518579502</v>
      </c>
      <c r="F556" s="34"/>
      <c r="G556" s="34"/>
      <c r="H556" s="35"/>
      <c r="S556" s="59">
        <f t="shared" si="43"/>
        <v>0</v>
      </c>
      <c r="T556" s="59">
        <f t="shared" si="44"/>
        <v>0</v>
      </c>
      <c r="U556" s="28" t="e">
        <f t="shared" si="40"/>
        <v>#N/A</v>
      </c>
      <c r="V556" s="28" t="e">
        <f t="shared" si="41"/>
        <v>#N/A</v>
      </c>
    </row>
    <row r="557" spans="2:22" x14ac:dyDescent="0.3">
      <c r="B557" s="31">
        <v>44019</v>
      </c>
      <c r="C557" s="32">
        <v>65.355770597234397</v>
      </c>
      <c r="D557" s="33">
        <f t="shared" si="42"/>
        <v>4.1798457391133681</v>
      </c>
      <c r="E557" s="32">
        <v>424.17080953492604</v>
      </c>
      <c r="F557" s="34"/>
      <c r="G557" s="34"/>
      <c r="H557" s="35"/>
      <c r="S557" s="59">
        <f t="shared" si="43"/>
        <v>0</v>
      </c>
      <c r="T557" s="59">
        <f t="shared" si="44"/>
        <v>0</v>
      </c>
      <c r="U557" s="28" t="e">
        <f t="shared" si="40"/>
        <v>#N/A</v>
      </c>
      <c r="V557" s="28" t="e">
        <f t="shared" si="41"/>
        <v>#N/A</v>
      </c>
    </row>
    <row r="558" spans="2:22" x14ac:dyDescent="0.3">
      <c r="B558" s="31">
        <v>44020</v>
      </c>
      <c r="C558" s="32">
        <v>48.661694703623702</v>
      </c>
      <c r="D558" s="33">
        <f t="shared" si="42"/>
        <v>3.8848921641969976</v>
      </c>
      <c r="E558" s="32">
        <v>392.40905883391201</v>
      </c>
      <c r="F558" s="34"/>
      <c r="G558" s="34"/>
      <c r="H558" s="35"/>
      <c r="S558" s="59">
        <f t="shared" si="43"/>
        <v>0</v>
      </c>
      <c r="T558" s="59">
        <f t="shared" si="44"/>
        <v>0</v>
      </c>
      <c r="U558" s="28" t="e">
        <f t="shared" si="40"/>
        <v>#N/A</v>
      </c>
      <c r="V558" s="28" t="e">
        <f t="shared" si="41"/>
        <v>#N/A</v>
      </c>
    </row>
    <row r="559" spans="2:22" x14ac:dyDescent="0.3">
      <c r="B559" s="31">
        <v>44021</v>
      </c>
      <c r="C559" s="32">
        <v>217.98888461664299</v>
      </c>
      <c r="D559" s="33">
        <f t="shared" si="42"/>
        <v>5.384444073492106</v>
      </c>
      <c r="E559" s="32">
        <v>554.31862219159393</v>
      </c>
      <c r="F559" s="34"/>
      <c r="G559" s="34"/>
      <c r="H559" s="35"/>
      <c r="S559" s="59">
        <f t="shared" si="43"/>
        <v>0</v>
      </c>
      <c r="T559" s="59">
        <f t="shared" si="44"/>
        <v>0</v>
      </c>
      <c r="U559" s="28" t="e">
        <f t="shared" si="40"/>
        <v>#N/A</v>
      </c>
      <c r="V559" s="28" t="e">
        <f t="shared" si="41"/>
        <v>#N/A</v>
      </c>
    </row>
    <row r="560" spans="2:22" x14ac:dyDescent="0.3">
      <c r="B560" s="31">
        <v>44022</v>
      </c>
      <c r="C560" s="32">
        <v>61.291814018040903</v>
      </c>
      <c r="D560" s="33">
        <f t="shared" si="42"/>
        <v>4.1156462943518815</v>
      </c>
      <c r="E560" s="32">
        <v>393.18837815597499</v>
      </c>
      <c r="F560" s="34"/>
      <c r="G560" s="34"/>
      <c r="H560" s="35"/>
      <c r="S560" s="59">
        <f t="shared" si="43"/>
        <v>0</v>
      </c>
      <c r="T560" s="59">
        <f t="shared" si="44"/>
        <v>0</v>
      </c>
      <c r="U560" s="28" t="e">
        <f t="shared" si="40"/>
        <v>#N/A</v>
      </c>
      <c r="V560" s="28" t="e">
        <f t="shared" si="41"/>
        <v>#N/A</v>
      </c>
    </row>
    <row r="561" spans="2:22" x14ac:dyDescent="0.3">
      <c r="B561" s="31">
        <v>44023</v>
      </c>
      <c r="C561" s="32">
        <v>26.224390026181901</v>
      </c>
      <c r="D561" s="33">
        <f t="shared" si="42"/>
        <v>3.2666898947623619</v>
      </c>
      <c r="E561" s="32">
        <v>321.896883785689</v>
      </c>
      <c r="F561" s="34"/>
      <c r="G561" s="34"/>
      <c r="H561" s="35"/>
      <c r="S561" s="59">
        <f t="shared" si="43"/>
        <v>0</v>
      </c>
      <c r="T561" s="59">
        <f t="shared" si="44"/>
        <v>0</v>
      </c>
      <c r="U561" s="28" t="e">
        <f t="shared" si="40"/>
        <v>#N/A</v>
      </c>
      <c r="V561" s="28" t="e">
        <f t="shared" si="41"/>
        <v>#N/A</v>
      </c>
    </row>
    <row r="562" spans="2:22" x14ac:dyDescent="0.3">
      <c r="B562" s="31">
        <v>44024</v>
      </c>
      <c r="C562" s="32">
        <v>72.699558250606103</v>
      </c>
      <c r="D562" s="33">
        <f t="shared" si="42"/>
        <v>4.2863353081882218</v>
      </c>
      <c r="E562" s="32">
        <v>454.41725096998505</v>
      </c>
      <c r="F562" s="34"/>
      <c r="G562" s="34"/>
      <c r="H562" s="35"/>
      <c r="S562" s="59">
        <f t="shared" si="43"/>
        <v>0</v>
      </c>
      <c r="T562" s="59">
        <f t="shared" si="44"/>
        <v>0</v>
      </c>
      <c r="U562" s="28" t="e">
        <f t="shared" si="40"/>
        <v>#N/A</v>
      </c>
      <c r="V562" s="28" t="e">
        <f t="shared" si="41"/>
        <v>#N/A</v>
      </c>
    </row>
    <row r="563" spans="2:22" x14ac:dyDescent="0.3">
      <c r="B563" s="31">
        <v>44025</v>
      </c>
      <c r="C563" s="32">
        <v>201.25552516430599</v>
      </c>
      <c r="D563" s="33">
        <f t="shared" si="42"/>
        <v>5.3045753701543887</v>
      </c>
      <c r="E563" s="32">
        <v>558.82505836607993</v>
      </c>
      <c r="F563" s="34"/>
      <c r="G563" s="34"/>
      <c r="H563" s="35"/>
      <c r="S563" s="59">
        <f t="shared" si="43"/>
        <v>0</v>
      </c>
      <c r="T563" s="59">
        <f t="shared" si="44"/>
        <v>0</v>
      </c>
      <c r="U563" s="28" t="e">
        <f t="shared" si="40"/>
        <v>#N/A</v>
      </c>
      <c r="V563" s="28" t="e">
        <f t="shared" si="41"/>
        <v>#N/A</v>
      </c>
    </row>
    <row r="564" spans="2:22" x14ac:dyDescent="0.3">
      <c r="B564" s="31">
        <v>44026</v>
      </c>
      <c r="C564" s="32">
        <v>169.070963170379</v>
      </c>
      <c r="D564" s="33">
        <f t="shared" si="42"/>
        <v>5.1303185272060077</v>
      </c>
      <c r="E564" s="32">
        <v>502.888179220729</v>
      </c>
      <c r="F564" s="34"/>
      <c r="G564" s="34"/>
      <c r="H564" s="35"/>
      <c r="S564" s="59">
        <f t="shared" si="43"/>
        <v>0</v>
      </c>
      <c r="T564" s="59">
        <f t="shared" si="44"/>
        <v>0</v>
      </c>
      <c r="U564" s="28" t="e">
        <f t="shared" si="40"/>
        <v>#N/A</v>
      </c>
      <c r="V564" s="28" t="e">
        <f t="shared" si="41"/>
        <v>#N/A</v>
      </c>
    </row>
    <row r="565" spans="2:22" x14ac:dyDescent="0.3">
      <c r="B565" s="31">
        <v>44027</v>
      </c>
      <c r="C565" s="32">
        <v>188.52921685203901</v>
      </c>
      <c r="D565" s="33">
        <f t="shared" si="42"/>
        <v>5.2392529914398809</v>
      </c>
      <c r="E565" s="32">
        <v>531.03866475728898</v>
      </c>
      <c r="F565" s="34"/>
      <c r="G565" s="34"/>
      <c r="H565" s="35"/>
      <c r="S565" s="59">
        <f t="shared" si="43"/>
        <v>0</v>
      </c>
      <c r="T565" s="59">
        <f t="shared" si="44"/>
        <v>0</v>
      </c>
      <c r="U565" s="28" t="e">
        <f t="shared" si="40"/>
        <v>#N/A</v>
      </c>
      <c r="V565" s="28" t="e">
        <f t="shared" si="41"/>
        <v>#N/A</v>
      </c>
    </row>
    <row r="566" spans="2:22" x14ac:dyDescent="0.3">
      <c r="B566" s="31">
        <v>44028</v>
      </c>
      <c r="C566" s="32">
        <v>81.374392360448795</v>
      </c>
      <c r="D566" s="33">
        <f t="shared" si="42"/>
        <v>4.3990606333481512</v>
      </c>
      <c r="E566" s="32">
        <v>414.53444912183301</v>
      </c>
      <c r="F566" s="34"/>
      <c r="G566" s="34"/>
      <c r="H566" s="35"/>
      <c r="S566" s="59">
        <f t="shared" si="43"/>
        <v>0</v>
      </c>
      <c r="T566" s="59">
        <f t="shared" si="44"/>
        <v>0</v>
      </c>
      <c r="U566" s="28" t="e">
        <f t="shared" si="40"/>
        <v>#N/A</v>
      </c>
      <c r="V566" s="28" t="e">
        <f t="shared" si="41"/>
        <v>#N/A</v>
      </c>
    </row>
    <row r="567" spans="2:22" x14ac:dyDescent="0.3">
      <c r="B567" s="31">
        <v>44029</v>
      </c>
      <c r="C567" s="32">
        <v>188.83759805932601</v>
      </c>
      <c r="D567" s="33">
        <f t="shared" si="42"/>
        <v>5.2408873761485912</v>
      </c>
      <c r="E567" s="32">
        <v>550.69789683226998</v>
      </c>
      <c r="F567" s="34"/>
      <c r="G567" s="34"/>
      <c r="H567" s="35"/>
      <c r="S567" s="59">
        <f t="shared" si="43"/>
        <v>0</v>
      </c>
      <c r="T567" s="59">
        <f t="shared" si="44"/>
        <v>0</v>
      </c>
      <c r="U567" s="28" t="e">
        <f t="shared" si="40"/>
        <v>#N/A</v>
      </c>
      <c r="V567" s="28" t="e">
        <f t="shared" si="41"/>
        <v>#N/A</v>
      </c>
    </row>
    <row r="568" spans="2:22" x14ac:dyDescent="0.3">
      <c r="B568" s="31">
        <v>44030</v>
      </c>
      <c r="C568" s="32">
        <v>150.611378606409</v>
      </c>
      <c r="D568" s="33">
        <f t="shared" si="42"/>
        <v>5.0147028676670846</v>
      </c>
      <c r="E568" s="32">
        <v>519.69167321155999</v>
      </c>
      <c r="F568" s="34"/>
      <c r="G568" s="34"/>
      <c r="H568" s="35"/>
      <c r="S568" s="59">
        <f t="shared" si="43"/>
        <v>0</v>
      </c>
      <c r="T568" s="59">
        <f t="shared" si="44"/>
        <v>0</v>
      </c>
      <c r="U568" s="28" t="e">
        <f t="shared" si="40"/>
        <v>#N/A</v>
      </c>
      <c r="V568" s="28" t="e">
        <f t="shared" si="41"/>
        <v>#N/A</v>
      </c>
    </row>
    <row r="569" spans="2:22" x14ac:dyDescent="0.3">
      <c r="B569" s="31">
        <v>44031</v>
      </c>
      <c r="C569" s="32">
        <v>139.823826104403</v>
      </c>
      <c r="D569" s="33">
        <f t="shared" si="42"/>
        <v>4.9403832452095306</v>
      </c>
      <c r="E569" s="32">
        <v>507.61922426010699</v>
      </c>
      <c r="F569" s="34"/>
      <c r="G569" s="34"/>
      <c r="H569" s="35"/>
      <c r="S569" s="59">
        <f t="shared" si="43"/>
        <v>0</v>
      </c>
      <c r="T569" s="59">
        <f t="shared" si="44"/>
        <v>0</v>
      </c>
      <c r="U569" s="28" t="e">
        <f t="shared" si="40"/>
        <v>#N/A</v>
      </c>
      <c r="V569" s="28" t="e">
        <f t="shared" si="41"/>
        <v>#N/A</v>
      </c>
    </row>
    <row r="570" spans="2:22" x14ac:dyDescent="0.3">
      <c r="B570" s="31">
        <v>44032</v>
      </c>
      <c r="C570" s="32">
        <v>176.473275460303</v>
      </c>
      <c r="D570" s="33">
        <f t="shared" si="42"/>
        <v>5.1731694510864754</v>
      </c>
      <c r="E570" s="32">
        <v>512.93957680676601</v>
      </c>
      <c r="F570" s="34"/>
      <c r="G570" s="34"/>
      <c r="H570" s="35"/>
      <c r="S570" s="59">
        <f t="shared" si="43"/>
        <v>0</v>
      </c>
      <c r="T570" s="59">
        <f t="shared" si="44"/>
        <v>0</v>
      </c>
      <c r="U570" s="28" t="e">
        <f t="shared" si="40"/>
        <v>#N/A</v>
      </c>
      <c r="V570" s="28" t="e">
        <f t="shared" si="41"/>
        <v>#N/A</v>
      </c>
    </row>
    <row r="571" spans="2:22" x14ac:dyDescent="0.3">
      <c r="B571" s="31">
        <v>44033</v>
      </c>
      <c r="C571" s="32">
        <v>97.838970674201803</v>
      </c>
      <c r="D571" s="33">
        <f t="shared" si="42"/>
        <v>4.5833229708227767</v>
      </c>
      <c r="E571" s="32">
        <v>484.09833432616301</v>
      </c>
      <c r="F571" s="34"/>
      <c r="G571" s="34"/>
      <c r="H571" s="35"/>
      <c r="S571" s="59">
        <f t="shared" si="43"/>
        <v>0</v>
      </c>
      <c r="T571" s="59">
        <f t="shared" si="44"/>
        <v>0</v>
      </c>
      <c r="U571" s="28" t="e">
        <f t="shared" si="40"/>
        <v>#N/A</v>
      </c>
      <c r="V571" s="28" t="e">
        <f t="shared" si="41"/>
        <v>#N/A</v>
      </c>
    </row>
    <row r="572" spans="2:22" x14ac:dyDescent="0.3">
      <c r="B572" s="31">
        <v>44034</v>
      </c>
      <c r="C572" s="32">
        <v>109.235077844933</v>
      </c>
      <c r="D572" s="33">
        <f t="shared" si="42"/>
        <v>4.6935022374150792</v>
      </c>
      <c r="E572" s="32">
        <v>425.09601571086597</v>
      </c>
      <c r="F572" s="34"/>
      <c r="G572" s="34"/>
      <c r="H572" s="35"/>
      <c r="S572" s="59">
        <f t="shared" si="43"/>
        <v>0</v>
      </c>
      <c r="T572" s="59">
        <f t="shared" si="44"/>
        <v>0</v>
      </c>
      <c r="U572" s="28" t="e">
        <f t="shared" si="40"/>
        <v>#N/A</v>
      </c>
      <c r="V572" s="28" t="e">
        <f t="shared" si="41"/>
        <v>#N/A</v>
      </c>
    </row>
    <row r="573" spans="2:22" x14ac:dyDescent="0.3">
      <c r="B573" s="31">
        <v>44035</v>
      </c>
      <c r="C573" s="32">
        <v>144.83846014365599</v>
      </c>
      <c r="D573" s="33">
        <f t="shared" si="42"/>
        <v>4.9756190534107692</v>
      </c>
      <c r="E573" s="32">
        <v>478.49468803431699</v>
      </c>
      <c r="F573" s="34"/>
      <c r="G573" s="34"/>
      <c r="H573" s="35"/>
      <c r="S573" s="59">
        <f t="shared" si="43"/>
        <v>0</v>
      </c>
      <c r="T573" s="59">
        <f t="shared" si="44"/>
        <v>0</v>
      </c>
      <c r="U573" s="28" t="e">
        <f t="shared" si="40"/>
        <v>#N/A</v>
      </c>
      <c r="V573" s="28" t="e">
        <f t="shared" si="41"/>
        <v>#N/A</v>
      </c>
    </row>
    <row r="574" spans="2:22" x14ac:dyDescent="0.3">
      <c r="B574" s="31">
        <v>44036</v>
      </c>
      <c r="C574" s="32">
        <v>156.07141925022</v>
      </c>
      <c r="D574" s="33">
        <f t="shared" si="42"/>
        <v>5.0503137181904396</v>
      </c>
      <c r="E574" s="32">
        <v>510.72878625572497</v>
      </c>
      <c r="F574" s="34"/>
      <c r="G574" s="34"/>
      <c r="H574" s="35"/>
      <c r="S574" s="59">
        <f t="shared" si="43"/>
        <v>0</v>
      </c>
      <c r="T574" s="59">
        <f t="shared" si="44"/>
        <v>0</v>
      </c>
      <c r="U574" s="28" t="e">
        <f t="shared" si="40"/>
        <v>#N/A</v>
      </c>
      <c r="V574" s="28" t="e">
        <f t="shared" si="41"/>
        <v>#N/A</v>
      </c>
    </row>
    <row r="575" spans="2:22" x14ac:dyDescent="0.3">
      <c r="B575" s="31">
        <v>44037</v>
      </c>
      <c r="C575" s="32">
        <v>105.413478408009</v>
      </c>
      <c r="D575" s="33">
        <f t="shared" si="42"/>
        <v>4.657890506565348</v>
      </c>
      <c r="E575" s="32">
        <v>442.62941647635</v>
      </c>
      <c r="F575" s="34"/>
      <c r="G575" s="34"/>
      <c r="H575" s="35"/>
      <c r="S575" s="59">
        <f t="shared" si="43"/>
        <v>0</v>
      </c>
      <c r="T575" s="59">
        <f t="shared" si="44"/>
        <v>0</v>
      </c>
      <c r="U575" s="28" t="e">
        <f t="shared" si="40"/>
        <v>#N/A</v>
      </c>
      <c r="V575" s="28" t="e">
        <f t="shared" si="41"/>
        <v>#N/A</v>
      </c>
    </row>
    <row r="576" spans="2:22" x14ac:dyDescent="0.3">
      <c r="B576" s="31">
        <v>44038</v>
      </c>
      <c r="C576" s="32">
        <v>99.885385138914003</v>
      </c>
      <c r="D576" s="33">
        <f t="shared" si="42"/>
        <v>4.6040233800465984</v>
      </c>
      <c r="E576" s="32">
        <v>437.249231389653</v>
      </c>
      <c r="F576" s="34"/>
      <c r="G576" s="34"/>
      <c r="H576" s="35"/>
      <c r="S576" s="59">
        <f t="shared" si="43"/>
        <v>0</v>
      </c>
      <c r="T576" s="59">
        <f t="shared" si="44"/>
        <v>0</v>
      </c>
      <c r="U576" s="28" t="e">
        <f t="shared" si="40"/>
        <v>#N/A</v>
      </c>
      <c r="V576" s="28" t="e">
        <f t="shared" si="41"/>
        <v>#N/A</v>
      </c>
    </row>
    <row r="577" spans="2:22" x14ac:dyDescent="0.3">
      <c r="B577" s="31">
        <v>44039</v>
      </c>
      <c r="C577" s="32">
        <v>210.208542905748</v>
      </c>
      <c r="D577" s="33">
        <f t="shared" si="42"/>
        <v>5.3481000994140837</v>
      </c>
      <c r="E577" s="32">
        <v>542.43299947858895</v>
      </c>
      <c r="F577" s="34"/>
      <c r="G577" s="34"/>
      <c r="H577" s="35"/>
      <c r="S577" s="59">
        <f t="shared" si="43"/>
        <v>0</v>
      </c>
      <c r="T577" s="59">
        <f t="shared" si="44"/>
        <v>0</v>
      </c>
      <c r="U577" s="28" t="e">
        <f t="shared" si="40"/>
        <v>#N/A</v>
      </c>
      <c r="V577" s="28" t="e">
        <f t="shared" si="41"/>
        <v>#N/A</v>
      </c>
    </row>
    <row r="578" spans="2:22" x14ac:dyDescent="0.3">
      <c r="B578" s="31">
        <v>44040</v>
      </c>
      <c r="C578" s="32">
        <v>74.965895926579805</v>
      </c>
      <c r="D578" s="33">
        <f t="shared" si="42"/>
        <v>4.3170332891404382</v>
      </c>
      <c r="E578" s="32">
        <v>476.091794702426</v>
      </c>
      <c r="F578" s="34"/>
      <c r="G578" s="34"/>
      <c r="H578" s="35"/>
      <c r="S578" s="59">
        <f t="shared" si="43"/>
        <v>0</v>
      </c>
      <c r="T578" s="59">
        <f t="shared" si="44"/>
        <v>0</v>
      </c>
      <c r="U578" s="28" t="e">
        <f t="shared" si="40"/>
        <v>#N/A</v>
      </c>
      <c r="V578" s="28" t="e">
        <f t="shared" si="41"/>
        <v>#N/A</v>
      </c>
    </row>
    <row r="579" spans="2:22" x14ac:dyDescent="0.3">
      <c r="B579" s="31">
        <v>44041</v>
      </c>
      <c r="C579" s="32">
        <v>58.149653188884301</v>
      </c>
      <c r="D579" s="33">
        <f t="shared" si="42"/>
        <v>4.0630199148692325</v>
      </c>
      <c r="E579" s="32">
        <v>433.15443837956894</v>
      </c>
      <c r="F579" s="34"/>
      <c r="G579" s="34"/>
      <c r="H579" s="35"/>
      <c r="S579" s="59">
        <f t="shared" si="43"/>
        <v>0</v>
      </c>
      <c r="T579" s="59">
        <f t="shared" si="44"/>
        <v>0</v>
      </c>
      <c r="U579" s="28" t="e">
        <f t="shared" si="40"/>
        <v>#N/A</v>
      </c>
      <c r="V579" s="28" t="e">
        <f t="shared" si="41"/>
        <v>#N/A</v>
      </c>
    </row>
    <row r="580" spans="2:22" x14ac:dyDescent="0.3">
      <c r="B580" s="31">
        <v>44042</v>
      </c>
      <c r="C580" s="32">
        <v>167.31611548922999</v>
      </c>
      <c r="D580" s="33">
        <f t="shared" si="42"/>
        <v>5.119884930246827</v>
      </c>
      <c r="E580" s="32">
        <v>539.87545538828704</v>
      </c>
      <c r="F580" s="34"/>
      <c r="G580" s="34"/>
      <c r="H580" s="35"/>
      <c r="S580" s="59">
        <f t="shared" si="43"/>
        <v>0</v>
      </c>
      <c r="T580" s="59">
        <f t="shared" si="44"/>
        <v>0</v>
      </c>
      <c r="U580" s="28" t="e">
        <f t="shared" ref="U580:U643" si="45">IF($X$3=TRUE,S580,NA())</f>
        <v>#N/A</v>
      </c>
      <c r="V580" s="28" t="e">
        <f t="shared" ref="V580:V643" si="46">IF($X$4=TRUE,T580,NA())</f>
        <v>#N/A</v>
      </c>
    </row>
    <row r="581" spans="2:22" x14ac:dyDescent="0.3">
      <c r="B581" s="31">
        <v>44043</v>
      </c>
      <c r="C581" s="32">
        <v>74.995468445122199</v>
      </c>
      <c r="D581" s="33">
        <f t="shared" ref="D581:D644" si="47">LN($C581)</f>
        <v>4.3174276909792004</v>
      </c>
      <c r="E581" s="32">
        <v>418.06661887655798</v>
      </c>
      <c r="F581" s="34"/>
      <c r="G581" s="34"/>
      <c r="H581" s="35"/>
      <c r="S581" s="59">
        <f t="shared" ref="S581:S644" si="48">F581</f>
        <v>0</v>
      </c>
      <c r="T581" s="59">
        <f t="shared" ref="T581:T644" si="49">G581</f>
        <v>0</v>
      </c>
      <c r="U581" s="28" t="e">
        <f t="shared" si="45"/>
        <v>#N/A</v>
      </c>
      <c r="V581" s="28" t="e">
        <f t="shared" si="46"/>
        <v>#N/A</v>
      </c>
    </row>
    <row r="582" spans="2:22" x14ac:dyDescent="0.3">
      <c r="B582" s="31">
        <v>44044</v>
      </c>
      <c r="C582" s="32">
        <v>146.59802287817001</v>
      </c>
      <c r="D582" s="33">
        <f t="shared" si="47"/>
        <v>4.9876943028552638</v>
      </c>
      <c r="E582" s="32">
        <v>510.58666991478799</v>
      </c>
      <c r="F582" s="34"/>
      <c r="G582" s="34"/>
      <c r="H582" s="35"/>
      <c r="S582" s="59">
        <f t="shared" si="48"/>
        <v>0</v>
      </c>
      <c r="T582" s="59">
        <f t="shared" si="49"/>
        <v>0</v>
      </c>
      <c r="U582" s="28" t="e">
        <f t="shared" si="45"/>
        <v>#N/A</v>
      </c>
      <c r="V582" s="28" t="e">
        <f t="shared" si="46"/>
        <v>#N/A</v>
      </c>
    </row>
    <row r="583" spans="2:22" x14ac:dyDescent="0.3">
      <c r="B583" s="31">
        <v>44045</v>
      </c>
      <c r="C583" s="32">
        <v>102.325225323439</v>
      </c>
      <c r="D583" s="33">
        <f t="shared" si="47"/>
        <v>4.628156224413071</v>
      </c>
      <c r="E583" s="32">
        <v>460.28663953409296</v>
      </c>
      <c r="F583" s="34"/>
      <c r="G583" s="34"/>
      <c r="H583" s="35"/>
      <c r="S583" s="59">
        <f t="shared" si="48"/>
        <v>0</v>
      </c>
      <c r="T583" s="59">
        <f t="shared" si="49"/>
        <v>0</v>
      </c>
      <c r="U583" s="28" t="e">
        <f t="shared" si="45"/>
        <v>#N/A</v>
      </c>
      <c r="V583" s="28" t="e">
        <f t="shared" si="46"/>
        <v>#N/A</v>
      </c>
    </row>
    <row r="584" spans="2:22" x14ac:dyDescent="0.3">
      <c r="B584" s="31">
        <v>44046</v>
      </c>
      <c r="C584" s="32">
        <v>62.429159628227403</v>
      </c>
      <c r="D584" s="33">
        <f t="shared" si="47"/>
        <v>4.1340324679583427</v>
      </c>
      <c r="E584" s="32">
        <v>406.75383706572501</v>
      </c>
      <c r="F584" s="34"/>
      <c r="G584" s="34"/>
      <c r="H584" s="35"/>
      <c r="S584" s="59">
        <f t="shared" si="48"/>
        <v>0</v>
      </c>
      <c r="T584" s="59">
        <f t="shared" si="49"/>
        <v>0</v>
      </c>
      <c r="U584" s="28" t="e">
        <f t="shared" si="45"/>
        <v>#N/A</v>
      </c>
      <c r="V584" s="28" t="e">
        <f t="shared" si="46"/>
        <v>#N/A</v>
      </c>
    </row>
    <row r="585" spans="2:22" x14ac:dyDescent="0.3">
      <c r="B585" s="31">
        <v>44047</v>
      </c>
      <c r="C585" s="32">
        <v>48.285891655832501</v>
      </c>
      <c r="D585" s="33">
        <f t="shared" si="47"/>
        <v>3.8771394197666025</v>
      </c>
      <c r="E585" s="32">
        <v>392.79701801916303</v>
      </c>
      <c r="F585" s="34"/>
      <c r="G585" s="34"/>
      <c r="H585" s="35"/>
      <c r="S585" s="59">
        <f t="shared" si="48"/>
        <v>0</v>
      </c>
      <c r="T585" s="59">
        <f t="shared" si="49"/>
        <v>0</v>
      </c>
      <c r="U585" s="28" t="e">
        <f t="shared" si="45"/>
        <v>#N/A</v>
      </c>
      <c r="V585" s="28" t="e">
        <f t="shared" si="46"/>
        <v>#N/A</v>
      </c>
    </row>
    <row r="586" spans="2:22" x14ac:dyDescent="0.3">
      <c r="B586" s="31">
        <v>44048</v>
      </c>
      <c r="C586" s="32">
        <v>216.812671516091</v>
      </c>
      <c r="D586" s="33">
        <f t="shared" si="47"/>
        <v>5.3790337158099257</v>
      </c>
      <c r="E586" s="32">
        <v>527.15588101599803</v>
      </c>
      <c r="F586" s="34"/>
      <c r="G586" s="34"/>
      <c r="H586" s="35"/>
      <c r="S586" s="59">
        <f t="shared" si="48"/>
        <v>0</v>
      </c>
      <c r="T586" s="59">
        <f t="shared" si="49"/>
        <v>0</v>
      </c>
      <c r="U586" s="28" t="e">
        <f t="shared" si="45"/>
        <v>#N/A</v>
      </c>
      <c r="V586" s="28" t="e">
        <f t="shared" si="46"/>
        <v>#N/A</v>
      </c>
    </row>
    <row r="587" spans="2:22" x14ac:dyDescent="0.3">
      <c r="B587" s="31">
        <v>44049</v>
      </c>
      <c r="C587" s="32">
        <v>97.239450253546195</v>
      </c>
      <c r="D587" s="33">
        <f t="shared" si="47"/>
        <v>4.5771764959307708</v>
      </c>
      <c r="E587" s="32">
        <v>477.40723599918203</v>
      </c>
      <c r="F587" s="34"/>
      <c r="G587" s="34"/>
      <c r="H587" s="35"/>
      <c r="S587" s="59">
        <f t="shared" si="48"/>
        <v>0</v>
      </c>
      <c r="T587" s="59">
        <f t="shared" si="49"/>
        <v>0</v>
      </c>
      <c r="U587" s="28" t="e">
        <f t="shared" si="45"/>
        <v>#N/A</v>
      </c>
      <c r="V587" s="28" t="e">
        <f t="shared" si="46"/>
        <v>#N/A</v>
      </c>
    </row>
    <row r="588" spans="2:22" x14ac:dyDescent="0.3">
      <c r="B588" s="31">
        <v>44050</v>
      </c>
      <c r="C588" s="32">
        <v>49.787054285407102</v>
      </c>
      <c r="D588" s="33">
        <f t="shared" si="47"/>
        <v>3.9077549961283902</v>
      </c>
      <c r="E588" s="32">
        <v>383.09299279889899</v>
      </c>
      <c r="F588" s="34"/>
      <c r="G588" s="34"/>
      <c r="H588" s="35"/>
      <c r="S588" s="59">
        <f t="shared" si="48"/>
        <v>0</v>
      </c>
      <c r="T588" s="59">
        <f t="shared" si="49"/>
        <v>0</v>
      </c>
      <c r="U588" s="28" t="e">
        <f t="shared" si="45"/>
        <v>#N/A</v>
      </c>
      <c r="V588" s="28" t="e">
        <f t="shared" si="46"/>
        <v>#N/A</v>
      </c>
    </row>
    <row r="589" spans="2:22" x14ac:dyDescent="0.3">
      <c r="B589" s="31">
        <v>44051</v>
      </c>
      <c r="C589" s="32">
        <v>94.509725533425794</v>
      </c>
      <c r="D589" s="33">
        <f t="shared" si="47"/>
        <v>4.5487027449018678</v>
      </c>
      <c r="E589" s="32">
        <v>472.402643785191</v>
      </c>
      <c r="F589" s="34"/>
      <c r="G589" s="34"/>
      <c r="H589" s="35"/>
      <c r="S589" s="59">
        <f t="shared" si="48"/>
        <v>0</v>
      </c>
      <c r="T589" s="59">
        <f t="shared" si="49"/>
        <v>0</v>
      </c>
      <c r="U589" s="28" t="e">
        <f t="shared" si="45"/>
        <v>#N/A</v>
      </c>
      <c r="V589" s="28" t="e">
        <f t="shared" si="46"/>
        <v>#N/A</v>
      </c>
    </row>
    <row r="590" spans="2:22" x14ac:dyDescent="0.3">
      <c r="B590" s="31">
        <v>44052</v>
      </c>
      <c r="C590" s="32">
        <v>108.94670619629299</v>
      </c>
      <c r="D590" s="33">
        <f t="shared" si="47"/>
        <v>4.6908588286829875</v>
      </c>
      <c r="E590" s="32">
        <v>490.36897705453305</v>
      </c>
      <c r="F590" s="34"/>
      <c r="G590" s="34"/>
      <c r="H590" s="35"/>
      <c r="S590" s="59">
        <f t="shared" si="48"/>
        <v>0</v>
      </c>
      <c r="T590" s="59">
        <f t="shared" si="49"/>
        <v>0</v>
      </c>
      <c r="U590" s="28" t="e">
        <f t="shared" si="45"/>
        <v>#N/A</v>
      </c>
      <c r="V590" s="28" t="e">
        <f t="shared" si="46"/>
        <v>#N/A</v>
      </c>
    </row>
    <row r="591" spans="2:22" x14ac:dyDescent="0.3">
      <c r="B591" s="31">
        <v>44053</v>
      </c>
      <c r="C591" s="32">
        <v>152.63782081194199</v>
      </c>
      <c r="D591" s="33">
        <f t="shared" si="47"/>
        <v>5.0280679309467402</v>
      </c>
      <c r="E591" s="32">
        <v>507.89015502702699</v>
      </c>
      <c r="F591" s="34"/>
      <c r="G591" s="34"/>
      <c r="H591" s="35"/>
      <c r="S591" s="59">
        <f t="shared" si="48"/>
        <v>0</v>
      </c>
      <c r="T591" s="59">
        <f t="shared" si="49"/>
        <v>0</v>
      </c>
      <c r="U591" s="28" t="e">
        <f t="shared" si="45"/>
        <v>#N/A</v>
      </c>
      <c r="V591" s="28" t="e">
        <f t="shared" si="46"/>
        <v>#N/A</v>
      </c>
    </row>
    <row r="592" spans="2:22" x14ac:dyDescent="0.3">
      <c r="B592" s="31">
        <v>44054</v>
      </c>
      <c r="C592" s="32">
        <v>145.32736202701901</v>
      </c>
      <c r="D592" s="33">
        <f t="shared" si="47"/>
        <v>4.9789888668667794</v>
      </c>
      <c r="E592" s="32">
        <v>473.30019386062202</v>
      </c>
      <c r="F592" s="34"/>
      <c r="G592" s="34"/>
      <c r="H592" s="35"/>
      <c r="S592" s="59">
        <f t="shared" si="48"/>
        <v>0</v>
      </c>
      <c r="T592" s="59">
        <f t="shared" si="49"/>
        <v>0</v>
      </c>
      <c r="U592" s="28" t="e">
        <f t="shared" si="45"/>
        <v>#N/A</v>
      </c>
      <c r="V592" s="28" t="e">
        <f t="shared" si="46"/>
        <v>#N/A</v>
      </c>
    </row>
    <row r="593" spans="2:22" x14ac:dyDescent="0.3">
      <c r="B593" s="31">
        <v>44055</v>
      </c>
      <c r="C593" s="32">
        <v>58.107330538332498</v>
      </c>
      <c r="D593" s="33">
        <f t="shared" si="47"/>
        <v>4.0622918269546044</v>
      </c>
      <c r="E593" s="32">
        <v>398.72855987844099</v>
      </c>
      <c r="F593" s="34"/>
      <c r="G593" s="34"/>
      <c r="H593" s="35"/>
      <c r="S593" s="59">
        <f t="shared" si="48"/>
        <v>0</v>
      </c>
      <c r="T593" s="59">
        <f t="shared" si="49"/>
        <v>0</v>
      </c>
      <c r="U593" s="28" t="e">
        <f t="shared" si="45"/>
        <v>#N/A</v>
      </c>
      <c r="V593" s="28" t="e">
        <f t="shared" si="46"/>
        <v>#N/A</v>
      </c>
    </row>
    <row r="594" spans="2:22" x14ac:dyDescent="0.3">
      <c r="B594" s="31">
        <v>44056</v>
      </c>
      <c r="C594" s="32">
        <v>154.96290436014499</v>
      </c>
      <c r="D594" s="33">
        <f t="shared" si="47"/>
        <v>5.0431857615672975</v>
      </c>
      <c r="E594" s="32">
        <v>494.36729881576503</v>
      </c>
      <c r="F594" s="34"/>
      <c r="G594" s="34"/>
      <c r="H594" s="35"/>
      <c r="S594" s="59">
        <f t="shared" si="48"/>
        <v>0</v>
      </c>
      <c r="T594" s="59">
        <f t="shared" si="49"/>
        <v>0</v>
      </c>
      <c r="U594" s="28" t="e">
        <f t="shared" si="45"/>
        <v>#N/A</v>
      </c>
      <c r="V594" s="28" t="e">
        <f t="shared" si="46"/>
        <v>#N/A</v>
      </c>
    </row>
    <row r="595" spans="2:22" x14ac:dyDescent="0.3">
      <c r="B595" s="31">
        <v>44057</v>
      </c>
      <c r="C595" s="32">
        <v>177.73207484744501</v>
      </c>
      <c r="D595" s="33">
        <f t="shared" si="47"/>
        <v>5.1802772188580652</v>
      </c>
      <c r="E595" s="32">
        <v>505.77432605860798</v>
      </c>
      <c r="F595" s="34"/>
      <c r="G595" s="34"/>
      <c r="H595" s="35"/>
      <c r="S595" s="59">
        <f t="shared" si="48"/>
        <v>0</v>
      </c>
      <c r="T595" s="59">
        <f t="shared" si="49"/>
        <v>0</v>
      </c>
      <c r="U595" s="28" t="e">
        <f t="shared" si="45"/>
        <v>#N/A</v>
      </c>
      <c r="V595" s="28" t="e">
        <f t="shared" si="46"/>
        <v>#N/A</v>
      </c>
    </row>
    <row r="596" spans="2:22" x14ac:dyDescent="0.3">
      <c r="B596" s="31">
        <v>44058</v>
      </c>
      <c r="C596" s="32">
        <v>156.72346076928099</v>
      </c>
      <c r="D596" s="33">
        <f t="shared" si="47"/>
        <v>5.0544828558917114</v>
      </c>
      <c r="E596" s="32">
        <v>465.49855132366201</v>
      </c>
      <c r="F596" s="34"/>
      <c r="G596" s="34"/>
      <c r="H596" s="35"/>
      <c r="S596" s="59">
        <f t="shared" si="48"/>
        <v>0</v>
      </c>
      <c r="T596" s="59">
        <f t="shared" si="49"/>
        <v>0</v>
      </c>
      <c r="U596" s="28" t="e">
        <f t="shared" si="45"/>
        <v>#N/A</v>
      </c>
      <c r="V596" s="28" t="e">
        <f t="shared" si="46"/>
        <v>#N/A</v>
      </c>
    </row>
    <row r="597" spans="2:22" x14ac:dyDescent="0.3">
      <c r="B597" s="31">
        <v>44059</v>
      </c>
      <c r="C597" s="32">
        <v>219.34479761868701</v>
      </c>
      <c r="D597" s="33">
        <f t="shared" si="47"/>
        <v>5.3906449100694509</v>
      </c>
      <c r="E597" s="32">
        <v>544.06901422507599</v>
      </c>
      <c r="F597" s="34"/>
      <c r="G597" s="34"/>
      <c r="H597" s="35"/>
      <c r="S597" s="59">
        <f t="shared" si="48"/>
        <v>0</v>
      </c>
      <c r="T597" s="59">
        <f t="shared" si="49"/>
        <v>0</v>
      </c>
      <c r="U597" s="28" t="e">
        <f t="shared" si="45"/>
        <v>#N/A</v>
      </c>
      <c r="V597" s="28" t="e">
        <f t="shared" si="46"/>
        <v>#N/A</v>
      </c>
    </row>
    <row r="598" spans="2:22" x14ac:dyDescent="0.3">
      <c r="B598" s="31">
        <v>44060</v>
      </c>
      <c r="C598" s="32">
        <v>161.78864890709499</v>
      </c>
      <c r="D598" s="33">
        <f t="shared" si="47"/>
        <v>5.0862908470774686</v>
      </c>
      <c r="E598" s="32">
        <v>524.24176455635495</v>
      </c>
      <c r="F598" s="34"/>
      <c r="G598" s="34"/>
      <c r="H598" s="35"/>
      <c r="S598" s="59">
        <f t="shared" si="48"/>
        <v>0</v>
      </c>
      <c r="T598" s="59">
        <f t="shared" si="49"/>
        <v>0</v>
      </c>
      <c r="U598" s="28" t="e">
        <f t="shared" si="45"/>
        <v>#N/A</v>
      </c>
      <c r="V598" s="28" t="e">
        <f t="shared" si="46"/>
        <v>#N/A</v>
      </c>
    </row>
    <row r="599" spans="2:22" x14ac:dyDescent="0.3">
      <c r="B599" s="31">
        <v>44061</v>
      </c>
      <c r="C599" s="32">
        <v>172.64882054179901</v>
      </c>
      <c r="D599" s="33">
        <f t="shared" si="47"/>
        <v>5.1512595923142532</v>
      </c>
      <c r="E599" s="32">
        <v>500.97259161896903</v>
      </c>
      <c r="F599" s="34"/>
      <c r="G599" s="34"/>
      <c r="H599" s="35"/>
      <c r="S599" s="59">
        <f t="shared" si="48"/>
        <v>0</v>
      </c>
      <c r="T599" s="59">
        <f t="shared" si="49"/>
        <v>0</v>
      </c>
      <c r="U599" s="28" t="e">
        <f t="shared" si="45"/>
        <v>#N/A</v>
      </c>
      <c r="V599" s="28" t="e">
        <f t="shared" si="46"/>
        <v>#N/A</v>
      </c>
    </row>
    <row r="600" spans="2:22" x14ac:dyDescent="0.3">
      <c r="B600" s="31">
        <v>44062</v>
      </c>
      <c r="C600" s="32">
        <v>135.074076829478</v>
      </c>
      <c r="D600" s="33">
        <f t="shared" si="47"/>
        <v>4.9058233452035571</v>
      </c>
      <c r="E600" s="32">
        <v>485.49472187031199</v>
      </c>
      <c r="F600" s="34"/>
      <c r="G600" s="34"/>
      <c r="H600" s="35"/>
      <c r="S600" s="59">
        <f t="shared" si="48"/>
        <v>0</v>
      </c>
      <c r="T600" s="59">
        <f t="shared" si="49"/>
        <v>0</v>
      </c>
      <c r="U600" s="28" t="e">
        <f t="shared" si="45"/>
        <v>#N/A</v>
      </c>
      <c r="V600" s="28" t="e">
        <f t="shared" si="46"/>
        <v>#N/A</v>
      </c>
    </row>
    <row r="601" spans="2:22" x14ac:dyDescent="0.3">
      <c r="B601" s="31">
        <v>44063</v>
      </c>
      <c r="C601" s="32">
        <v>112.11921556852801</v>
      </c>
      <c r="D601" s="33">
        <f t="shared" si="47"/>
        <v>4.7195627299157801</v>
      </c>
      <c r="E601" s="32">
        <v>486.72163004385601</v>
      </c>
      <c r="F601" s="34"/>
      <c r="G601" s="34"/>
      <c r="H601" s="35"/>
      <c r="S601" s="59">
        <f t="shared" si="48"/>
        <v>0</v>
      </c>
      <c r="T601" s="59">
        <f t="shared" si="49"/>
        <v>0</v>
      </c>
      <c r="U601" s="28" t="e">
        <f t="shared" si="45"/>
        <v>#N/A</v>
      </c>
      <c r="V601" s="28" t="e">
        <f t="shared" si="46"/>
        <v>#N/A</v>
      </c>
    </row>
    <row r="602" spans="2:22" x14ac:dyDescent="0.3">
      <c r="B602" s="31">
        <v>44064</v>
      </c>
      <c r="C602" s="32">
        <v>60.064226463437102</v>
      </c>
      <c r="D602" s="33">
        <f t="shared" si="47"/>
        <v>4.0954144307658824</v>
      </c>
      <c r="E602" s="32">
        <v>401.91192371113402</v>
      </c>
      <c r="F602" s="34"/>
      <c r="G602" s="34"/>
      <c r="H602" s="35"/>
      <c r="S602" s="59">
        <f t="shared" si="48"/>
        <v>0</v>
      </c>
      <c r="T602" s="59">
        <f t="shared" si="49"/>
        <v>0</v>
      </c>
      <c r="U602" s="28" t="e">
        <f t="shared" si="45"/>
        <v>#N/A</v>
      </c>
      <c r="V602" s="28" t="e">
        <f t="shared" si="46"/>
        <v>#N/A</v>
      </c>
    </row>
    <row r="603" spans="2:22" x14ac:dyDescent="0.3">
      <c r="B603" s="31">
        <v>44065</v>
      </c>
      <c r="C603" s="32">
        <v>121.077336305752</v>
      </c>
      <c r="D603" s="33">
        <f t="shared" si="47"/>
        <v>4.7964294844545723</v>
      </c>
      <c r="E603" s="32">
        <v>477.70773469254004</v>
      </c>
      <c r="F603" s="34"/>
      <c r="G603" s="34"/>
      <c r="H603" s="35"/>
      <c r="S603" s="59">
        <f t="shared" si="48"/>
        <v>0</v>
      </c>
      <c r="T603" s="59">
        <f t="shared" si="49"/>
        <v>0</v>
      </c>
      <c r="U603" s="28" t="e">
        <f t="shared" si="45"/>
        <v>#N/A</v>
      </c>
      <c r="V603" s="28" t="e">
        <f t="shared" si="46"/>
        <v>#N/A</v>
      </c>
    </row>
    <row r="604" spans="2:22" x14ac:dyDescent="0.3">
      <c r="B604" s="31">
        <v>44066</v>
      </c>
      <c r="C604" s="32">
        <v>30.045849764719598</v>
      </c>
      <c r="D604" s="33">
        <f t="shared" si="47"/>
        <v>3.4027245404519872</v>
      </c>
      <c r="E604" s="32">
        <v>348.04685218229895</v>
      </c>
      <c r="F604" s="34"/>
      <c r="G604" s="34"/>
      <c r="H604" s="35"/>
      <c r="S604" s="59">
        <f t="shared" si="48"/>
        <v>0</v>
      </c>
      <c r="T604" s="59">
        <f t="shared" si="49"/>
        <v>0</v>
      </c>
      <c r="U604" s="28" t="e">
        <f t="shared" si="45"/>
        <v>#N/A</v>
      </c>
      <c r="V604" s="28" t="e">
        <f t="shared" si="46"/>
        <v>#N/A</v>
      </c>
    </row>
    <row r="605" spans="2:22" x14ac:dyDescent="0.3">
      <c r="B605" s="31">
        <v>44067</v>
      </c>
      <c r="C605" s="32">
        <v>174.90608932450399</v>
      </c>
      <c r="D605" s="33">
        <f t="shared" si="47"/>
        <v>5.1642491974533922</v>
      </c>
      <c r="E605" s="32">
        <v>515.085799389513</v>
      </c>
      <c r="F605" s="34"/>
      <c r="G605" s="34"/>
      <c r="H605" s="35"/>
      <c r="S605" s="59">
        <f t="shared" si="48"/>
        <v>0</v>
      </c>
      <c r="T605" s="59">
        <f t="shared" si="49"/>
        <v>0</v>
      </c>
      <c r="U605" s="28" t="e">
        <f t="shared" si="45"/>
        <v>#N/A</v>
      </c>
      <c r="V605" s="28" t="e">
        <f t="shared" si="46"/>
        <v>#N/A</v>
      </c>
    </row>
    <row r="606" spans="2:22" x14ac:dyDescent="0.3">
      <c r="B606" s="31">
        <v>44068</v>
      </c>
      <c r="C606" s="32">
        <v>132.885643029585</v>
      </c>
      <c r="D606" s="33">
        <f t="shared" si="47"/>
        <v>4.8894889315133989</v>
      </c>
      <c r="E606" s="32">
        <v>516.29203115625501</v>
      </c>
      <c r="F606" s="34"/>
      <c r="G606" s="34"/>
      <c r="H606" s="35"/>
      <c r="S606" s="59">
        <f t="shared" si="48"/>
        <v>0</v>
      </c>
      <c r="T606" s="59">
        <f t="shared" si="49"/>
        <v>0</v>
      </c>
      <c r="U606" s="28" t="e">
        <f t="shared" si="45"/>
        <v>#N/A</v>
      </c>
      <c r="V606" s="28" t="e">
        <f t="shared" si="46"/>
        <v>#N/A</v>
      </c>
    </row>
    <row r="607" spans="2:22" x14ac:dyDescent="0.3">
      <c r="B607" s="31">
        <v>44069</v>
      </c>
      <c r="C607" s="32">
        <v>219.61010753177101</v>
      </c>
      <c r="D607" s="33">
        <f t="shared" si="47"/>
        <v>5.3918537355878726</v>
      </c>
      <c r="E607" s="32">
        <v>527.01358612677097</v>
      </c>
      <c r="F607" s="34"/>
      <c r="G607" s="34"/>
      <c r="H607" s="35"/>
      <c r="S607" s="59">
        <f t="shared" si="48"/>
        <v>0</v>
      </c>
      <c r="T607" s="59">
        <f t="shared" si="49"/>
        <v>0</v>
      </c>
      <c r="U607" s="28" t="e">
        <f t="shared" si="45"/>
        <v>#N/A</v>
      </c>
      <c r="V607" s="28" t="e">
        <f t="shared" si="46"/>
        <v>#N/A</v>
      </c>
    </row>
    <row r="608" spans="2:22" x14ac:dyDescent="0.3">
      <c r="B608" s="31">
        <v>44070</v>
      </c>
      <c r="C608" s="32">
        <v>217.82548118382701</v>
      </c>
      <c r="D608" s="33">
        <f t="shared" si="47"/>
        <v>5.3836941971534831</v>
      </c>
      <c r="E608" s="32">
        <v>571.12398943248104</v>
      </c>
      <c r="F608" s="34"/>
      <c r="G608" s="34"/>
      <c r="H608" s="35"/>
      <c r="S608" s="59">
        <f t="shared" si="48"/>
        <v>0</v>
      </c>
      <c r="T608" s="59">
        <f t="shared" si="49"/>
        <v>0</v>
      </c>
      <c r="U608" s="28" t="e">
        <f t="shared" si="45"/>
        <v>#N/A</v>
      </c>
      <c r="V608" s="28" t="e">
        <f t="shared" si="46"/>
        <v>#N/A</v>
      </c>
    </row>
    <row r="609" spans="2:22" x14ac:dyDescent="0.3">
      <c r="B609" s="31">
        <v>44071</v>
      </c>
      <c r="C609" s="32">
        <v>81.266091372817797</v>
      </c>
      <c r="D609" s="33">
        <f t="shared" si="47"/>
        <v>4.3977288492664464</v>
      </c>
      <c r="E609" s="32">
        <v>458.65367202269596</v>
      </c>
      <c r="F609" s="34"/>
      <c r="G609" s="34"/>
      <c r="H609" s="35"/>
      <c r="S609" s="59">
        <f t="shared" si="48"/>
        <v>0</v>
      </c>
      <c r="T609" s="59">
        <f t="shared" si="49"/>
        <v>0</v>
      </c>
      <c r="U609" s="28" t="e">
        <f t="shared" si="45"/>
        <v>#N/A</v>
      </c>
      <c r="V609" s="28" t="e">
        <f t="shared" si="46"/>
        <v>#N/A</v>
      </c>
    </row>
    <row r="610" spans="2:22" x14ac:dyDescent="0.3">
      <c r="B610" s="31">
        <v>44072</v>
      </c>
      <c r="C610" s="32">
        <v>107.573280837387</v>
      </c>
      <c r="D610" s="33">
        <f t="shared" si="47"/>
        <v>4.6781722975361886</v>
      </c>
      <c r="E610" s="32">
        <v>497.72395347943603</v>
      </c>
      <c r="F610" s="34"/>
      <c r="G610" s="34"/>
      <c r="H610" s="35"/>
      <c r="S610" s="59">
        <f t="shared" si="48"/>
        <v>0</v>
      </c>
      <c r="T610" s="59">
        <f t="shared" si="49"/>
        <v>0</v>
      </c>
      <c r="U610" s="28" t="e">
        <f t="shared" si="45"/>
        <v>#N/A</v>
      </c>
      <c r="V610" s="28" t="e">
        <f t="shared" si="46"/>
        <v>#N/A</v>
      </c>
    </row>
    <row r="611" spans="2:22" x14ac:dyDescent="0.3">
      <c r="B611" s="31">
        <v>44073</v>
      </c>
      <c r="C611" s="32">
        <v>199.91460706107301</v>
      </c>
      <c r="D611" s="33">
        <f t="shared" si="47"/>
        <v>5.2978903106780235</v>
      </c>
      <c r="E611" s="32">
        <v>525.417760314818</v>
      </c>
      <c r="F611" s="34"/>
      <c r="G611" s="34"/>
      <c r="H611" s="35"/>
      <c r="S611" s="59">
        <f t="shared" si="48"/>
        <v>0</v>
      </c>
      <c r="T611" s="59">
        <f t="shared" si="49"/>
        <v>0</v>
      </c>
      <c r="U611" s="28" t="e">
        <f t="shared" si="45"/>
        <v>#N/A</v>
      </c>
      <c r="V611" s="28" t="e">
        <f t="shared" si="46"/>
        <v>#N/A</v>
      </c>
    </row>
    <row r="612" spans="2:22" x14ac:dyDescent="0.3">
      <c r="B612" s="31">
        <v>44074</v>
      </c>
      <c r="C612" s="32">
        <v>169.346434092149</v>
      </c>
      <c r="D612" s="33">
        <f t="shared" si="47"/>
        <v>5.131946522603644</v>
      </c>
      <c r="E612" s="32">
        <v>518.71283897051899</v>
      </c>
      <c r="F612" s="34"/>
      <c r="G612" s="34"/>
      <c r="H612" s="35"/>
      <c r="S612" s="59">
        <f t="shared" si="48"/>
        <v>0</v>
      </c>
      <c r="T612" s="59">
        <f t="shared" si="49"/>
        <v>0</v>
      </c>
      <c r="U612" s="28" t="e">
        <f t="shared" si="45"/>
        <v>#N/A</v>
      </c>
      <c r="V612" s="28" t="e">
        <f t="shared" si="46"/>
        <v>#N/A</v>
      </c>
    </row>
    <row r="613" spans="2:22" x14ac:dyDescent="0.3">
      <c r="B613" s="31">
        <v>44075</v>
      </c>
      <c r="C613" s="32">
        <v>71.516169076785403</v>
      </c>
      <c r="D613" s="33">
        <f t="shared" si="47"/>
        <v>4.2699235650680167</v>
      </c>
      <c r="E613" s="32">
        <v>385.06249848606296</v>
      </c>
      <c r="F613" s="34"/>
      <c r="G613" s="34"/>
      <c r="H613" s="35"/>
      <c r="S613" s="59">
        <f t="shared" si="48"/>
        <v>0</v>
      </c>
      <c r="T613" s="59">
        <f t="shared" si="49"/>
        <v>0</v>
      </c>
      <c r="U613" s="28" t="e">
        <f t="shared" si="45"/>
        <v>#N/A</v>
      </c>
      <c r="V613" s="28" t="e">
        <f t="shared" si="46"/>
        <v>#N/A</v>
      </c>
    </row>
    <row r="614" spans="2:22" x14ac:dyDescent="0.3">
      <c r="B614" s="31">
        <v>44076</v>
      </c>
      <c r="C614" s="32">
        <v>38.947738362476201</v>
      </c>
      <c r="D614" s="33">
        <f t="shared" si="47"/>
        <v>3.662220705482675</v>
      </c>
      <c r="E614" s="32">
        <v>361.81899731867503</v>
      </c>
      <c r="F614" s="34"/>
      <c r="G614" s="34"/>
      <c r="H614" s="35"/>
      <c r="S614" s="59">
        <f t="shared" si="48"/>
        <v>0</v>
      </c>
      <c r="T614" s="59">
        <f t="shared" si="49"/>
        <v>0</v>
      </c>
      <c r="U614" s="28" t="e">
        <f t="shared" si="45"/>
        <v>#N/A</v>
      </c>
      <c r="V614" s="28" t="e">
        <f t="shared" si="46"/>
        <v>#N/A</v>
      </c>
    </row>
    <row r="615" spans="2:22" x14ac:dyDescent="0.3">
      <c r="B615" s="31">
        <v>44077</v>
      </c>
      <c r="C615" s="32">
        <v>155.09859265759599</v>
      </c>
      <c r="D615" s="33">
        <f t="shared" si="47"/>
        <v>5.0440609963669614</v>
      </c>
      <c r="E615" s="32">
        <v>499.65004808320401</v>
      </c>
      <c r="F615" s="34"/>
      <c r="G615" s="34"/>
      <c r="H615" s="35"/>
      <c r="S615" s="59">
        <f t="shared" si="48"/>
        <v>0</v>
      </c>
      <c r="T615" s="59">
        <f t="shared" si="49"/>
        <v>0</v>
      </c>
      <c r="U615" s="28" t="e">
        <f t="shared" si="45"/>
        <v>#N/A</v>
      </c>
      <c r="V615" s="28" t="e">
        <f t="shared" si="46"/>
        <v>#N/A</v>
      </c>
    </row>
    <row r="616" spans="2:22" x14ac:dyDescent="0.3">
      <c r="B616" s="31">
        <v>44078</v>
      </c>
      <c r="C616" s="32">
        <v>137.44597670622201</v>
      </c>
      <c r="D616" s="33">
        <f t="shared" si="47"/>
        <v>4.9232309432204797</v>
      </c>
      <c r="E616" s="32">
        <v>522.786516641091</v>
      </c>
      <c r="F616" s="34"/>
      <c r="G616" s="34"/>
      <c r="H616" s="35"/>
      <c r="S616" s="59">
        <f t="shared" si="48"/>
        <v>0</v>
      </c>
      <c r="T616" s="59">
        <f t="shared" si="49"/>
        <v>0</v>
      </c>
      <c r="U616" s="28" t="e">
        <f t="shared" si="45"/>
        <v>#N/A</v>
      </c>
      <c r="V616" s="28" t="e">
        <f t="shared" si="46"/>
        <v>#N/A</v>
      </c>
    </row>
    <row r="617" spans="2:22" x14ac:dyDescent="0.3">
      <c r="B617" s="31">
        <v>44079</v>
      </c>
      <c r="C617" s="32">
        <v>146.15743814967601</v>
      </c>
      <c r="D617" s="33">
        <f t="shared" si="47"/>
        <v>4.9846843842045629</v>
      </c>
      <c r="E617" s="32">
        <v>512.86130211326804</v>
      </c>
      <c r="F617" s="34"/>
      <c r="G617" s="34"/>
      <c r="H617" s="35"/>
      <c r="S617" s="59">
        <f t="shared" si="48"/>
        <v>0</v>
      </c>
      <c r="T617" s="59">
        <f t="shared" si="49"/>
        <v>0</v>
      </c>
      <c r="U617" s="28" t="e">
        <f t="shared" si="45"/>
        <v>#N/A</v>
      </c>
      <c r="V617" s="28" t="e">
        <f t="shared" si="46"/>
        <v>#N/A</v>
      </c>
    </row>
    <row r="618" spans="2:22" x14ac:dyDescent="0.3">
      <c r="B618" s="31">
        <v>44080</v>
      </c>
      <c r="C618" s="32">
        <v>118.75605283305001</v>
      </c>
      <c r="D618" s="33">
        <f t="shared" si="47"/>
        <v>4.7770714128414458</v>
      </c>
      <c r="E618" s="32">
        <v>482.56362692179698</v>
      </c>
      <c r="F618" s="34"/>
      <c r="G618" s="34"/>
      <c r="H618" s="35"/>
      <c r="S618" s="59">
        <f t="shared" si="48"/>
        <v>0</v>
      </c>
      <c r="T618" s="59">
        <f t="shared" si="49"/>
        <v>0</v>
      </c>
      <c r="U618" s="28" t="e">
        <f t="shared" si="45"/>
        <v>#N/A</v>
      </c>
      <c r="V618" s="28" t="e">
        <f t="shared" si="46"/>
        <v>#N/A</v>
      </c>
    </row>
    <row r="619" spans="2:22" x14ac:dyDescent="0.3">
      <c r="B619" s="31">
        <v>44081</v>
      </c>
      <c r="C619" s="32">
        <v>112.172998422757</v>
      </c>
      <c r="D619" s="33">
        <f t="shared" si="47"/>
        <v>4.7200423083576952</v>
      </c>
      <c r="E619" s="32">
        <v>448.01304488762298</v>
      </c>
      <c r="F619" s="34"/>
      <c r="G619" s="34"/>
      <c r="H619" s="35"/>
      <c r="S619" s="59">
        <f t="shared" si="48"/>
        <v>0</v>
      </c>
      <c r="T619" s="59">
        <f t="shared" si="49"/>
        <v>0</v>
      </c>
      <c r="U619" s="28" t="e">
        <f t="shared" si="45"/>
        <v>#N/A</v>
      </c>
      <c r="V619" s="28" t="e">
        <f t="shared" si="46"/>
        <v>#N/A</v>
      </c>
    </row>
    <row r="620" spans="2:22" x14ac:dyDescent="0.3">
      <c r="B620" s="31">
        <v>44082</v>
      </c>
      <c r="C620" s="32">
        <v>64.180509494617596</v>
      </c>
      <c r="D620" s="33">
        <f t="shared" si="47"/>
        <v>4.1616995741764953</v>
      </c>
      <c r="E620" s="32">
        <v>437.03728441904298</v>
      </c>
      <c r="F620" s="34"/>
      <c r="G620" s="34"/>
      <c r="H620" s="35"/>
      <c r="S620" s="59">
        <f t="shared" si="48"/>
        <v>0</v>
      </c>
      <c r="T620" s="59">
        <f t="shared" si="49"/>
        <v>0</v>
      </c>
      <c r="U620" s="28" t="e">
        <f t="shared" si="45"/>
        <v>#N/A</v>
      </c>
      <c r="V620" s="28" t="e">
        <f t="shared" si="46"/>
        <v>#N/A</v>
      </c>
    </row>
    <row r="621" spans="2:22" x14ac:dyDescent="0.3">
      <c r="B621" s="31">
        <v>44083</v>
      </c>
      <c r="C621" s="32">
        <v>104.781969152391</v>
      </c>
      <c r="D621" s="33">
        <f t="shared" si="47"/>
        <v>4.6518817070120253</v>
      </c>
      <c r="E621" s="32">
        <v>489.762289640262</v>
      </c>
      <c r="F621" s="34"/>
      <c r="G621" s="34"/>
      <c r="H621" s="35"/>
      <c r="S621" s="59">
        <f t="shared" si="48"/>
        <v>0</v>
      </c>
      <c r="T621" s="59">
        <f t="shared" si="49"/>
        <v>0</v>
      </c>
      <c r="U621" s="28" t="e">
        <f t="shared" si="45"/>
        <v>#N/A</v>
      </c>
      <c r="V621" s="28" t="e">
        <f t="shared" si="46"/>
        <v>#N/A</v>
      </c>
    </row>
    <row r="622" spans="2:22" x14ac:dyDescent="0.3">
      <c r="B622" s="31">
        <v>44084</v>
      </c>
      <c r="C622" s="32">
        <v>215.57573292404399</v>
      </c>
      <c r="D622" s="33">
        <f t="shared" si="47"/>
        <v>5.3733122766890116</v>
      </c>
      <c r="E622" s="32">
        <v>576.05637321186305</v>
      </c>
      <c r="F622" s="34"/>
      <c r="G622" s="34"/>
      <c r="H622" s="35"/>
      <c r="S622" s="59">
        <f t="shared" si="48"/>
        <v>0</v>
      </c>
      <c r="T622" s="59">
        <f t="shared" si="49"/>
        <v>0</v>
      </c>
      <c r="U622" s="28" t="e">
        <f t="shared" si="45"/>
        <v>#N/A</v>
      </c>
      <c r="V622" s="28" t="e">
        <f t="shared" si="46"/>
        <v>#N/A</v>
      </c>
    </row>
    <row r="623" spans="2:22" x14ac:dyDescent="0.3">
      <c r="B623" s="31">
        <v>44085</v>
      </c>
      <c r="C623" s="32">
        <v>77.476223167032003</v>
      </c>
      <c r="D623" s="33">
        <f t="shared" si="47"/>
        <v>4.3499710914424661</v>
      </c>
      <c r="E623" s="32">
        <v>429.59406941866297</v>
      </c>
      <c r="F623" s="34"/>
      <c r="G623" s="34"/>
      <c r="H623" s="35"/>
      <c r="S623" s="59">
        <f t="shared" si="48"/>
        <v>0</v>
      </c>
      <c r="T623" s="59">
        <f t="shared" si="49"/>
        <v>0</v>
      </c>
      <c r="U623" s="28" t="e">
        <f t="shared" si="45"/>
        <v>#N/A</v>
      </c>
      <c r="V623" s="28" t="e">
        <f t="shared" si="46"/>
        <v>#N/A</v>
      </c>
    </row>
    <row r="624" spans="2:22" x14ac:dyDescent="0.3">
      <c r="B624" s="31">
        <v>44086</v>
      </c>
      <c r="C624" s="32">
        <v>84.593840902671204</v>
      </c>
      <c r="D624" s="33">
        <f t="shared" si="47"/>
        <v>4.4378614613930436</v>
      </c>
      <c r="E624" s="32">
        <v>462.19576327359101</v>
      </c>
      <c r="F624" s="34"/>
      <c r="G624" s="34"/>
      <c r="H624" s="35"/>
      <c r="S624" s="59">
        <f t="shared" si="48"/>
        <v>0</v>
      </c>
      <c r="T624" s="59">
        <f t="shared" si="49"/>
        <v>0</v>
      </c>
      <c r="U624" s="28" t="e">
        <f t="shared" si="45"/>
        <v>#N/A</v>
      </c>
      <c r="V624" s="28" t="e">
        <f t="shared" si="46"/>
        <v>#N/A</v>
      </c>
    </row>
    <row r="625" spans="2:22" x14ac:dyDescent="0.3">
      <c r="B625" s="31">
        <v>44087</v>
      </c>
      <c r="C625" s="32">
        <v>126.954362010583</v>
      </c>
      <c r="D625" s="33">
        <f t="shared" si="47"/>
        <v>4.8438276676280028</v>
      </c>
      <c r="E625" s="32">
        <v>469.09511990138003</v>
      </c>
      <c r="F625" s="34"/>
      <c r="G625" s="34"/>
      <c r="H625" s="35"/>
      <c r="S625" s="59">
        <f t="shared" si="48"/>
        <v>0</v>
      </c>
      <c r="T625" s="59">
        <f t="shared" si="49"/>
        <v>0</v>
      </c>
      <c r="U625" s="28" t="e">
        <f t="shared" si="45"/>
        <v>#N/A</v>
      </c>
      <c r="V625" s="28" t="e">
        <f t="shared" si="46"/>
        <v>#N/A</v>
      </c>
    </row>
    <row r="626" spans="2:22" x14ac:dyDescent="0.3">
      <c r="B626" s="31">
        <v>44088</v>
      </c>
      <c r="C626" s="32">
        <v>203.73584626242501</v>
      </c>
      <c r="D626" s="33">
        <f t="shared" si="47"/>
        <v>5.316824283511397</v>
      </c>
      <c r="E626" s="32">
        <v>534.82923822428802</v>
      </c>
      <c r="F626" s="34"/>
      <c r="G626" s="34"/>
      <c r="H626" s="35"/>
      <c r="S626" s="59">
        <f t="shared" si="48"/>
        <v>0</v>
      </c>
      <c r="T626" s="59">
        <f t="shared" si="49"/>
        <v>0</v>
      </c>
      <c r="U626" s="28" t="e">
        <f t="shared" si="45"/>
        <v>#N/A</v>
      </c>
      <c r="V626" s="28" t="e">
        <f t="shared" si="46"/>
        <v>#N/A</v>
      </c>
    </row>
    <row r="627" spans="2:22" x14ac:dyDescent="0.3">
      <c r="B627" s="31">
        <v>44089</v>
      </c>
      <c r="C627" s="32">
        <v>174.122026450932</v>
      </c>
      <c r="D627" s="33">
        <f t="shared" si="47"/>
        <v>5.1597563548597227</v>
      </c>
      <c r="E627" s="32">
        <v>534.04473582615003</v>
      </c>
      <c r="F627" s="34"/>
      <c r="G627" s="34"/>
      <c r="H627" s="35"/>
      <c r="S627" s="59">
        <f t="shared" si="48"/>
        <v>0</v>
      </c>
      <c r="T627" s="59">
        <f t="shared" si="49"/>
        <v>0</v>
      </c>
      <c r="U627" s="28" t="e">
        <f t="shared" si="45"/>
        <v>#N/A</v>
      </c>
      <c r="V627" s="28" t="e">
        <f t="shared" si="46"/>
        <v>#N/A</v>
      </c>
    </row>
    <row r="628" spans="2:22" x14ac:dyDescent="0.3">
      <c r="B628" s="31">
        <v>44090</v>
      </c>
      <c r="C628" s="32">
        <v>119.18838893063401</v>
      </c>
      <c r="D628" s="33">
        <f t="shared" si="47"/>
        <v>4.7807053415867022</v>
      </c>
      <c r="E628" s="32">
        <v>480.18716956128401</v>
      </c>
      <c r="F628" s="34"/>
      <c r="G628" s="34"/>
      <c r="H628" s="35"/>
      <c r="S628" s="59">
        <f t="shared" si="48"/>
        <v>0</v>
      </c>
      <c r="T628" s="59">
        <f t="shared" si="49"/>
        <v>0</v>
      </c>
      <c r="U628" s="28" t="e">
        <f t="shared" si="45"/>
        <v>#N/A</v>
      </c>
      <c r="V628" s="28" t="e">
        <f t="shared" si="46"/>
        <v>#N/A</v>
      </c>
    </row>
    <row r="629" spans="2:22" x14ac:dyDescent="0.3">
      <c r="B629" s="31">
        <v>44091</v>
      </c>
      <c r="C629" s="32">
        <v>137.353182705119</v>
      </c>
      <c r="D629" s="33">
        <f t="shared" si="47"/>
        <v>4.9225555844979221</v>
      </c>
      <c r="E629" s="32">
        <v>501.68996875963398</v>
      </c>
      <c r="F629" s="34"/>
      <c r="G629" s="34"/>
      <c r="H629" s="35"/>
      <c r="S629" s="59">
        <f t="shared" si="48"/>
        <v>0</v>
      </c>
      <c r="T629" s="59">
        <f t="shared" si="49"/>
        <v>0</v>
      </c>
      <c r="U629" s="28" t="e">
        <f t="shared" si="45"/>
        <v>#N/A</v>
      </c>
      <c r="V629" s="28" t="e">
        <f t="shared" si="46"/>
        <v>#N/A</v>
      </c>
    </row>
    <row r="630" spans="2:22" x14ac:dyDescent="0.3">
      <c r="B630" s="31">
        <v>44092</v>
      </c>
      <c r="C630" s="32">
        <v>136.94574798457299</v>
      </c>
      <c r="D630" s="33">
        <f t="shared" si="47"/>
        <v>4.9195848472867683</v>
      </c>
      <c r="E630" s="32">
        <v>480.45455859418695</v>
      </c>
      <c r="F630" s="34"/>
      <c r="G630" s="34"/>
      <c r="H630" s="35"/>
      <c r="S630" s="59">
        <f t="shared" si="48"/>
        <v>0</v>
      </c>
      <c r="T630" s="59">
        <f t="shared" si="49"/>
        <v>0</v>
      </c>
      <c r="U630" s="28" t="e">
        <f t="shared" si="45"/>
        <v>#N/A</v>
      </c>
      <c r="V630" s="28" t="e">
        <f t="shared" si="46"/>
        <v>#N/A</v>
      </c>
    </row>
    <row r="631" spans="2:22" x14ac:dyDescent="0.3">
      <c r="B631" s="31">
        <v>44093</v>
      </c>
      <c r="C631" s="32">
        <v>22.668708655983199</v>
      </c>
      <c r="D631" s="33">
        <f t="shared" si="47"/>
        <v>3.1209855002143025</v>
      </c>
      <c r="E631" s="32">
        <v>301.40187809526202</v>
      </c>
      <c r="F631" s="34"/>
      <c r="G631" s="34"/>
      <c r="H631" s="35"/>
      <c r="S631" s="59">
        <f t="shared" si="48"/>
        <v>0</v>
      </c>
      <c r="T631" s="59">
        <f t="shared" si="49"/>
        <v>0</v>
      </c>
      <c r="U631" s="28" t="e">
        <f t="shared" si="45"/>
        <v>#N/A</v>
      </c>
      <c r="V631" s="28" t="e">
        <f t="shared" si="46"/>
        <v>#N/A</v>
      </c>
    </row>
    <row r="632" spans="2:22" x14ac:dyDescent="0.3">
      <c r="B632" s="31">
        <v>44094</v>
      </c>
      <c r="C632" s="32">
        <v>24.976356914266901</v>
      </c>
      <c r="D632" s="33">
        <f t="shared" si="47"/>
        <v>3.2179296539603248</v>
      </c>
      <c r="E632" s="32">
        <v>284.49531364502798</v>
      </c>
      <c r="F632" s="34"/>
      <c r="G632" s="34"/>
      <c r="H632" s="35"/>
      <c r="S632" s="59">
        <f t="shared" si="48"/>
        <v>0</v>
      </c>
      <c r="T632" s="59">
        <f t="shared" si="49"/>
        <v>0</v>
      </c>
      <c r="U632" s="28" t="e">
        <f t="shared" si="45"/>
        <v>#N/A</v>
      </c>
      <c r="V632" s="28" t="e">
        <f t="shared" si="46"/>
        <v>#N/A</v>
      </c>
    </row>
    <row r="633" spans="2:22" x14ac:dyDescent="0.3">
      <c r="B633" s="31">
        <v>44095</v>
      </c>
      <c r="C633" s="32">
        <v>101.976319197565</v>
      </c>
      <c r="D633" s="33">
        <f t="shared" si="47"/>
        <v>4.6247406216001137</v>
      </c>
      <c r="E633" s="32">
        <v>486.501235398473</v>
      </c>
      <c r="F633" s="34"/>
      <c r="G633" s="34"/>
      <c r="H633" s="35"/>
      <c r="S633" s="59">
        <f t="shared" si="48"/>
        <v>0</v>
      </c>
      <c r="T633" s="59">
        <f t="shared" si="49"/>
        <v>0</v>
      </c>
      <c r="U633" s="28" t="e">
        <f t="shared" si="45"/>
        <v>#N/A</v>
      </c>
      <c r="V633" s="28" t="e">
        <f t="shared" si="46"/>
        <v>#N/A</v>
      </c>
    </row>
    <row r="634" spans="2:22" x14ac:dyDescent="0.3">
      <c r="B634" s="31">
        <v>44096</v>
      </c>
      <c r="C634" s="32">
        <v>151.94645922631</v>
      </c>
      <c r="D634" s="33">
        <f t="shared" si="47"/>
        <v>5.0235282168623439</v>
      </c>
      <c r="E634" s="32">
        <v>509.55728388392401</v>
      </c>
      <c r="F634" s="34"/>
      <c r="G634" s="34"/>
      <c r="H634" s="35"/>
      <c r="S634" s="59">
        <f t="shared" si="48"/>
        <v>0</v>
      </c>
      <c r="T634" s="59">
        <f t="shared" si="49"/>
        <v>0</v>
      </c>
      <c r="U634" s="28" t="e">
        <f t="shared" si="45"/>
        <v>#N/A</v>
      </c>
      <c r="V634" s="28" t="e">
        <f t="shared" si="46"/>
        <v>#N/A</v>
      </c>
    </row>
    <row r="635" spans="2:22" x14ac:dyDescent="0.3">
      <c r="B635" s="31">
        <v>44097</v>
      </c>
      <c r="C635" s="32">
        <v>147.84658358432401</v>
      </c>
      <c r="D635" s="33">
        <f t="shared" si="47"/>
        <v>4.9961751387222355</v>
      </c>
      <c r="E635" s="32">
        <v>503.978497386171</v>
      </c>
      <c r="F635" s="34"/>
      <c r="G635" s="34"/>
      <c r="H635" s="35"/>
      <c r="S635" s="59">
        <f t="shared" si="48"/>
        <v>0</v>
      </c>
      <c r="T635" s="59">
        <f t="shared" si="49"/>
        <v>0</v>
      </c>
      <c r="U635" s="28" t="e">
        <f t="shared" si="45"/>
        <v>#N/A</v>
      </c>
      <c r="V635" s="28" t="e">
        <f t="shared" si="46"/>
        <v>#N/A</v>
      </c>
    </row>
    <row r="636" spans="2:22" x14ac:dyDescent="0.3">
      <c r="B636" s="31">
        <v>44098</v>
      </c>
      <c r="C636" s="32">
        <v>150.74641101993601</v>
      </c>
      <c r="D636" s="33">
        <f t="shared" si="47"/>
        <v>5.015599027827613</v>
      </c>
      <c r="E636" s="32">
        <v>488.46139236214805</v>
      </c>
      <c r="F636" s="34"/>
      <c r="G636" s="34"/>
      <c r="H636" s="35"/>
      <c r="S636" s="59">
        <f t="shared" si="48"/>
        <v>0</v>
      </c>
      <c r="T636" s="59">
        <f t="shared" si="49"/>
        <v>0</v>
      </c>
      <c r="U636" s="28" t="e">
        <f t="shared" si="45"/>
        <v>#N/A</v>
      </c>
      <c r="V636" s="28" t="e">
        <f t="shared" si="46"/>
        <v>#N/A</v>
      </c>
    </row>
    <row r="637" spans="2:22" x14ac:dyDescent="0.3">
      <c r="B637" s="31">
        <v>44099</v>
      </c>
      <c r="C637" s="32">
        <v>70.540315918624401</v>
      </c>
      <c r="D637" s="33">
        <f t="shared" si="47"/>
        <v>4.2561844033720817</v>
      </c>
      <c r="E637" s="32">
        <v>425.26904513549198</v>
      </c>
      <c r="F637" s="34"/>
      <c r="G637" s="34"/>
      <c r="H637" s="35"/>
      <c r="S637" s="59">
        <f t="shared" si="48"/>
        <v>0</v>
      </c>
      <c r="T637" s="59">
        <f t="shared" si="49"/>
        <v>0</v>
      </c>
      <c r="U637" s="28" t="e">
        <f t="shared" si="45"/>
        <v>#N/A</v>
      </c>
      <c r="V637" s="28" t="e">
        <f t="shared" si="46"/>
        <v>#N/A</v>
      </c>
    </row>
    <row r="638" spans="2:22" x14ac:dyDescent="0.3">
      <c r="B638" s="31">
        <v>44100</v>
      </c>
      <c r="C638" s="32">
        <v>104.864688059315</v>
      </c>
      <c r="D638" s="33">
        <f t="shared" si="47"/>
        <v>4.6526708339393679</v>
      </c>
      <c r="E638" s="32">
        <v>452.74721816072196</v>
      </c>
      <c r="F638" s="34"/>
      <c r="G638" s="34"/>
      <c r="H638" s="35"/>
      <c r="S638" s="59">
        <f t="shared" si="48"/>
        <v>0</v>
      </c>
      <c r="T638" s="59">
        <f t="shared" si="49"/>
        <v>0</v>
      </c>
      <c r="U638" s="28" t="e">
        <f t="shared" si="45"/>
        <v>#N/A</v>
      </c>
      <c r="V638" s="28" t="e">
        <f t="shared" si="46"/>
        <v>#N/A</v>
      </c>
    </row>
    <row r="639" spans="2:22" x14ac:dyDescent="0.3">
      <c r="B639" s="31">
        <v>44101</v>
      </c>
      <c r="C639" s="32">
        <v>115.115466881543</v>
      </c>
      <c r="D639" s="33">
        <f t="shared" si="47"/>
        <v>4.7459356844718297</v>
      </c>
      <c r="E639" s="32">
        <v>491.08682532684395</v>
      </c>
      <c r="F639" s="34"/>
      <c r="G639" s="34"/>
      <c r="H639" s="35"/>
      <c r="S639" s="59">
        <f t="shared" si="48"/>
        <v>0</v>
      </c>
      <c r="T639" s="59">
        <f t="shared" si="49"/>
        <v>0</v>
      </c>
      <c r="U639" s="28" t="e">
        <f t="shared" si="45"/>
        <v>#N/A</v>
      </c>
      <c r="V639" s="28" t="e">
        <f t="shared" si="46"/>
        <v>#N/A</v>
      </c>
    </row>
    <row r="640" spans="2:22" x14ac:dyDescent="0.3">
      <c r="B640" s="31">
        <v>44102</v>
      </c>
      <c r="C640" s="32">
        <v>40.880243135616197</v>
      </c>
      <c r="D640" s="33">
        <f t="shared" si="47"/>
        <v>3.7106468934221901</v>
      </c>
      <c r="E640" s="32">
        <v>363.35890274058102</v>
      </c>
      <c r="F640" s="34"/>
      <c r="G640" s="34"/>
      <c r="H640" s="35"/>
      <c r="S640" s="59">
        <f t="shared" si="48"/>
        <v>0</v>
      </c>
      <c r="T640" s="59">
        <f t="shared" si="49"/>
        <v>0</v>
      </c>
      <c r="U640" s="28" t="e">
        <f t="shared" si="45"/>
        <v>#N/A</v>
      </c>
      <c r="V640" s="28" t="e">
        <f t="shared" si="46"/>
        <v>#N/A</v>
      </c>
    </row>
    <row r="641" spans="2:22" x14ac:dyDescent="0.3">
      <c r="B641" s="31">
        <v>44103</v>
      </c>
      <c r="C641" s="32">
        <v>210.27697551064199</v>
      </c>
      <c r="D641" s="33">
        <f t="shared" si="47"/>
        <v>5.3484255926950697</v>
      </c>
      <c r="E641" s="32">
        <v>526.67707331855502</v>
      </c>
      <c r="F641" s="34"/>
      <c r="G641" s="34"/>
      <c r="H641" s="35"/>
      <c r="S641" s="59">
        <f t="shared" si="48"/>
        <v>0</v>
      </c>
      <c r="T641" s="59">
        <f t="shared" si="49"/>
        <v>0</v>
      </c>
      <c r="U641" s="28" t="e">
        <f t="shared" si="45"/>
        <v>#N/A</v>
      </c>
      <c r="V641" s="28" t="e">
        <f t="shared" si="46"/>
        <v>#N/A</v>
      </c>
    </row>
    <row r="642" spans="2:22" x14ac:dyDescent="0.3">
      <c r="B642" s="31">
        <v>44104</v>
      </c>
      <c r="C642" s="32">
        <v>39.9489149264991</v>
      </c>
      <c r="D642" s="33">
        <f t="shared" si="47"/>
        <v>3.6876015110549147</v>
      </c>
      <c r="E642" s="32">
        <v>409.54620044072101</v>
      </c>
      <c r="F642" s="34"/>
      <c r="G642" s="34"/>
      <c r="H642" s="35"/>
      <c r="S642" s="59">
        <f t="shared" si="48"/>
        <v>0</v>
      </c>
      <c r="T642" s="59">
        <f t="shared" si="49"/>
        <v>0</v>
      </c>
      <c r="U642" s="28" t="e">
        <f t="shared" si="45"/>
        <v>#N/A</v>
      </c>
      <c r="V642" s="28" t="e">
        <f t="shared" si="46"/>
        <v>#N/A</v>
      </c>
    </row>
    <row r="643" spans="2:22" x14ac:dyDescent="0.3">
      <c r="B643" s="31">
        <v>44105</v>
      </c>
      <c r="C643" s="32">
        <v>90.770014589652405</v>
      </c>
      <c r="D643" s="33">
        <f t="shared" si="47"/>
        <v>4.5083289952706194</v>
      </c>
      <c r="E643" s="32">
        <v>484.36659932492802</v>
      </c>
      <c r="F643" s="34"/>
      <c r="G643" s="34"/>
      <c r="H643" s="35"/>
      <c r="S643" s="59">
        <f t="shared" si="48"/>
        <v>0</v>
      </c>
      <c r="T643" s="59">
        <f t="shared" si="49"/>
        <v>0</v>
      </c>
      <c r="U643" s="28" t="e">
        <f t="shared" si="45"/>
        <v>#N/A</v>
      </c>
      <c r="V643" s="28" t="e">
        <f t="shared" si="46"/>
        <v>#N/A</v>
      </c>
    </row>
    <row r="644" spans="2:22" x14ac:dyDescent="0.3">
      <c r="B644" s="31">
        <v>44106</v>
      </c>
      <c r="C644" s="32">
        <v>181.61848464980699</v>
      </c>
      <c r="D644" s="33">
        <f t="shared" si="47"/>
        <v>5.2019082487063759</v>
      </c>
      <c r="E644" s="32">
        <v>525.72546695231699</v>
      </c>
      <c r="F644" s="34"/>
      <c r="G644" s="34"/>
      <c r="H644" s="35"/>
      <c r="S644" s="59">
        <f t="shared" si="48"/>
        <v>0</v>
      </c>
      <c r="T644" s="59">
        <f t="shared" si="49"/>
        <v>0</v>
      </c>
      <c r="U644" s="28" t="e">
        <f t="shared" ref="U644:U707" si="50">IF($X$3=TRUE,S644,NA())</f>
        <v>#N/A</v>
      </c>
      <c r="V644" s="28" t="e">
        <f t="shared" ref="V644:V707" si="51">IF($X$4=TRUE,T644,NA())</f>
        <v>#N/A</v>
      </c>
    </row>
    <row r="645" spans="2:22" x14ac:dyDescent="0.3">
      <c r="B645" s="31">
        <v>44107</v>
      </c>
      <c r="C645" s="32">
        <v>210.67768864333601</v>
      </c>
      <c r="D645" s="33">
        <f t="shared" ref="D645:D708" si="52">LN($C645)</f>
        <v>5.3503294236196366</v>
      </c>
      <c r="E645" s="32">
        <v>539.38432396540304</v>
      </c>
      <c r="F645" s="34"/>
      <c r="G645" s="34"/>
      <c r="H645" s="35"/>
      <c r="S645" s="59">
        <f t="shared" ref="S645:S708" si="53">F645</f>
        <v>0</v>
      </c>
      <c r="T645" s="59">
        <f t="shared" ref="T645:T708" si="54">G645</f>
        <v>0</v>
      </c>
      <c r="U645" s="28" t="e">
        <f t="shared" si="50"/>
        <v>#N/A</v>
      </c>
      <c r="V645" s="28" t="e">
        <f t="shared" si="51"/>
        <v>#N/A</v>
      </c>
    </row>
    <row r="646" spans="2:22" x14ac:dyDescent="0.3">
      <c r="B646" s="31">
        <v>44108</v>
      </c>
      <c r="C646" s="32">
        <v>170.32516699284301</v>
      </c>
      <c r="D646" s="33">
        <f t="shared" si="52"/>
        <v>5.1377093570957282</v>
      </c>
      <c r="E646" s="32">
        <v>515.81283834275996</v>
      </c>
      <c r="F646" s="34"/>
      <c r="G646" s="34"/>
      <c r="H646" s="35"/>
      <c r="S646" s="59">
        <f t="shared" si="53"/>
        <v>0</v>
      </c>
      <c r="T646" s="59">
        <f t="shared" si="54"/>
        <v>0</v>
      </c>
      <c r="U646" s="28" t="e">
        <f t="shared" si="50"/>
        <v>#N/A</v>
      </c>
      <c r="V646" s="28" t="e">
        <f t="shared" si="51"/>
        <v>#N/A</v>
      </c>
    </row>
    <row r="647" spans="2:22" x14ac:dyDescent="0.3">
      <c r="B647" s="31">
        <v>44109</v>
      </c>
      <c r="C647" s="32">
        <v>180.07586559280799</v>
      </c>
      <c r="D647" s="33">
        <f t="shared" si="52"/>
        <v>5.1933782376099549</v>
      </c>
      <c r="E647" s="32">
        <v>532.043486550343</v>
      </c>
      <c r="F647" s="34"/>
      <c r="G647" s="34"/>
      <c r="H647" s="35"/>
      <c r="S647" s="59">
        <f t="shared" si="53"/>
        <v>0</v>
      </c>
      <c r="T647" s="59">
        <f t="shared" si="54"/>
        <v>0</v>
      </c>
      <c r="U647" s="28" t="e">
        <f t="shared" si="50"/>
        <v>#N/A</v>
      </c>
      <c r="V647" s="28" t="e">
        <f t="shared" si="51"/>
        <v>#N/A</v>
      </c>
    </row>
    <row r="648" spans="2:22" x14ac:dyDescent="0.3">
      <c r="B648" s="31">
        <v>44110</v>
      </c>
      <c r="C648" s="32">
        <v>33.383539207279703</v>
      </c>
      <c r="D648" s="33">
        <f t="shared" si="52"/>
        <v>3.5080629403926409</v>
      </c>
      <c r="E648" s="32">
        <v>313.02347422698</v>
      </c>
      <c r="F648" s="34"/>
      <c r="G648" s="34"/>
      <c r="H648" s="35"/>
      <c r="S648" s="59">
        <f t="shared" si="53"/>
        <v>0</v>
      </c>
      <c r="T648" s="59">
        <f t="shared" si="54"/>
        <v>0</v>
      </c>
      <c r="U648" s="28" t="e">
        <f t="shared" si="50"/>
        <v>#N/A</v>
      </c>
      <c r="V648" s="28" t="e">
        <f t="shared" si="51"/>
        <v>#N/A</v>
      </c>
    </row>
    <row r="649" spans="2:22" x14ac:dyDescent="0.3">
      <c r="B649" s="31">
        <v>44111</v>
      </c>
      <c r="C649" s="32">
        <v>51.929032504558599</v>
      </c>
      <c r="D649" s="33">
        <f t="shared" si="52"/>
        <v>3.9498780269212364</v>
      </c>
      <c r="E649" s="32">
        <v>409.45158053054803</v>
      </c>
      <c r="F649" s="34"/>
      <c r="G649" s="34"/>
      <c r="H649" s="35"/>
      <c r="S649" s="59">
        <f t="shared" si="53"/>
        <v>0</v>
      </c>
      <c r="T649" s="59">
        <f t="shared" si="54"/>
        <v>0</v>
      </c>
      <c r="U649" s="28" t="e">
        <f t="shared" si="50"/>
        <v>#N/A</v>
      </c>
      <c r="V649" s="28" t="e">
        <f t="shared" si="51"/>
        <v>#N/A</v>
      </c>
    </row>
    <row r="650" spans="2:22" x14ac:dyDescent="0.3">
      <c r="B650" s="31">
        <v>44112</v>
      </c>
      <c r="C650" s="32">
        <v>79.996527200564699</v>
      </c>
      <c r="D650" s="33">
        <f t="shared" si="52"/>
        <v>4.3819832237386995</v>
      </c>
      <c r="E650" s="32">
        <v>430.69544756507401</v>
      </c>
      <c r="F650" s="34"/>
      <c r="G650" s="34"/>
      <c r="H650" s="35"/>
      <c r="S650" s="59">
        <f t="shared" si="53"/>
        <v>0</v>
      </c>
      <c r="T650" s="59">
        <f t="shared" si="54"/>
        <v>0</v>
      </c>
      <c r="U650" s="28" t="e">
        <f t="shared" si="50"/>
        <v>#N/A</v>
      </c>
      <c r="V650" s="28" t="e">
        <f t="shared" si="51"/>
        <v>#N/A</v>
      </c>
    </row>
    <row r="651" spans="2:22" x14ac:dyDescent="0.3">
      <c r="B651" s="31">
        <v>44113</v>
      </c>
      <c r="C651" s="32">
        <v>90.822224300354705</v>
      </c>
      <c r="D651" s="33">
        <f t="shared" si="52"/>
        <v>4.5089040166752792</v>
      </c>
      <c r="E651" s="32">
        <v>435.834024772661</v>
      </c>
      <c r="F651" s="34"/>
      <c r="G651" s="34"/>
      <c r="H651" s="35"/>
      <c r="S651" s="59">
        <f t="shared" si="53"/>
        <v>0</v>
      </c>
      <c r="T651" s="59">
        <f t="shared" si="54"/>
        <v>0</v>
      </c>
      <c r="U651" s="28" t="e">
        <f t="shared" si="50"/>
        <v>#N/A</v>
      </c>
      <c r="V651" s="28" t="e">
        <f t="shared" si="51"/>
        <v>#N/A</v>
      </c>
    </row>
    <row r="652" spans="2:22" x14ac:dyDescent="0.3">
      <c r="B652" s="31">
        <v>44114</v>
      </c>
      <c r="C652" s="32">
        <v>150.01140276901401</v>
      </c>
      <c r="D652" s="33">
        <f t="shared" si="52"/>
        <v>5.0107113096670926</v>
      </c>
      <c r="E652" s="32">
        <v>504.49385548313802</v>
      </c>
      <c r="F652" s="34"/>
      <c r="G652" s="34"/>
      <c r="H652" s="35"/>
      <c r="S652" s="59">
        <f t="shared" si="53"/>
        <v>0</v>
      </c>
      <c r="T652" s="59">
        <f t="shared" si="54"/>
        <v>0</v>
      </c>
      <c r="U652" s="28" t="e">
        <f t="shared" si="50"/>
        <v>#N/A</v>
      </c>
      <c r="V652" s="28" t="e">
        <f t="shared" si="51"/>
        <v>#N/A</v>
      </c>
    </row>
    <row r="653" spans="2:22" x14ac:dyDescent="0.3">
      <c r="B653" s="31">
        <v>44115</v>
      </c>
      <c r="C653" s="32">
        <v>50.364101286977501</v>
      </c>
      <c r="D653" s="33">
        <f t="shared" si="52"/>
        <v>3.919278645236183</v>
      </c>
      <c r="E653" s="32">
        <v>365.55541244686202</v>
      </c>
      <c r="F653" s="34"/>
      <c r="G653" s="34"/>
      <c r="H653" s="35"/>
      <c r="S653" s="59">
        <f t="shared" si="53"/>
        <v>0</v>
      </c>
      <c r="T653" s="59">
        <f t="shared" si="54"/>
        <v>0</v>
      </c>
      <c r="U653" s="28" t="e">
        <f t="shared" si="50"/>
        <v>#N/A</v>
      </c>
      <c r="V653" s="28" t="e">
        <f t="shared" si="51"/>
        <v>#N/A</v>
      </c>
    </row>
    <row r="654" spans="2:22" x14ac:dyDescent="0.3">
      <c r="B654" s="31">
        <v>44116</v>
      </c>
      <c r="C654" s="32">
        <v>175.977025208995</v>
      </c>
      <c r="D654" s="33">
        <f t="shared" si="52"/>
        <v>5.1703534479319933</v>
      </c>
      <c r="E654" s="32">
        <v>505.32582812823603</v>
      </c>
      <c r="F654" s="34"/>
      <c r="G654" s="34"/>
      <c r="H654" s="35"/>
      <c r="S654" s="59">
        <f t="shared" si="53"/>
        <v>0</v>
      </c>
      <c r="T654" s="59">
        <f t="shared" si="54"/>
        <v>0</v>
      </c>
      <c r="U654" s="28" t="e">
        <f t="shared" si="50"/>
        <v>#N/A</v>
      </c>
      <c r="V654" s="28" t="e">
        <f t="shared" si="51"/>
        <v>#N/A</v>
      </c>
    </row>
    <row r="655" spans="2:22" x14ac:dyDescent="0.3">
      <c r="B655" s="31">
        <v>44117</v>
      </c>
      <c r="C655" s="32">
        <v>21.087634032592199</v>
      </c>
      <c r="D655" s="33">
        <f t="shared" si="52"/>
        <v>3.0486868038728572</v>
      </c>
      <c r="E655" s="32">
        <v>311.933995323761</v>
      </c>
      <c r="F655" s="34"/>
      <c r="G655" s="34"/>
      <c r="H655" s="35"/>
      <c r="S655" s="59">
        <f t="shared" si="53"/>
        <v>0</v>
      </c>
      <c r="T655" s="59">
        <f t="shared" si="54"/>
        <v>0</v>
      </c>
      <c r="U655" s="28" t="e">
        <f t="shared" si="50"/>
        <v>#N/A</v>
      </c>
      <c r="V655" s="28" t="e">
        <f t="shared" si="51"/>
        <v>#N/A</v>
      </c>
    </row>
    <row r="656" spans="2:22" x14ac:dyDescent="0.3">
      <c r="B656" s="31">
        <v>44118</v>
      </c>
      <c r="C656" s="32">
        <v>54.513555467128803</v>
      </c>
      <c r="D656" s="33">
        <f t="shared" si="52"/>
        <v>3.9984493949099718</v>
      </c>
      <c r="E656" s="32">
        <v>410.570990691899</v>
      </c>
      <c r="F656" s="34"/>
      <c r="G656" s="34"/>
      <c r="H656" s="35"/>
      <c r="S656" s="59">
        <f t="shared" si="53"/>
        <v>0</v>
      </c>
      <c r="T656" s="59">
        <f t="shared" si="54"/>
        <v>0</v>
      </c>
      <c r="U656" s="28" t="e">
        <f t="shared" si="50"/>
        <v>#N/A</v>
      </c>
      <c r="V656" s="28" t="e">
        <f t="shared" si="51"/>
        <v>#N/A</v>
      </c>
    </row>
    <row r="657" spans="2:22" x14ac:dyDescent="0.3">
      <c r="B657" s="31">
        <v>44119</v>
      </c>
      <c r="C657" s="32">
        <v>24.846518300473701</v>
      </c>
      <c r="D657" s="33">
        <f t="shared" si="52"/>
        <v>3.2127176340936572</v>
      </c>
      <c r="E657" s="32">
        <v>313.71998398194</v>
      </c>
      <c r="F657" s="34"/>
      <c r="G657" s="34"/>
      <c r="H657" s="35"/>
      <c r="S657" s="59">
        <f t="shared" si="53"/>
        <v>0</v>
      </c>
      <c r="T657" s="59">
        <f t="shared" si="54"/>
        <v>0</v>
      </c>
      <c r="U657" s="28" t="e">
        <f t="shared" si="50"/>
        <v>#N/A</v>
      </c>
      <c r="V657" s="28" t="e">
        <f t="shared" si="51"/>
        <v>#N/A</v>
      </c>
    </row>
    <row r="658" spans="2:22" x14ac:dyDescent="0.3">
      <c r="B658" s="31">
        <v>44120</v>
      </c>
      <c r="C658" s="32">
        <v>32.339389137923703</v>
      </c>
      <c r="D658" s="33">
        <f t="shared" si="52"/>
        <v>3.4762859652236182</v>
      </c>
      <c r="E658" s="32">
        <v>368.831822340043</v>
      </c>
      <c r="F658" s="34"/>
      <c r="G658" s="34"/>
      <c r="H658" s="35"/>
      <c r="S658" s="59">
        <f t="shared" si="53"/>
        <v>0</v>
      </c>
      <c r="T658" s="59">
        <f t="shared" si="54"/>
        <v>0</v>
      </c>
      <c r="U658" s="28" t="e">
        <f t="shared" si="50"/>
        <v>#N/A</v>
      </c>
      <c r="V658" s="28" t="e">
        <f t="shared" si="51"/>
        <v>#N/A</v>
      </c>
    </row>
    <row r="659" spans="2:22" x14ac:dyDescent="0.3">
      <c r="B659" s="31">
        <v>44121</v>
      </c>
      <c r="C659" s="32">
        <v>36.615188820287599</v>
      </c>
      <c r="D659" s="33">
        <f t="shared" si="52"/>
        <v>3.6004631494104995</v>
      </c>
      <c r="E659" s="32">
        <v>363.96152263705903</v>
      </c>
      <c r="F659" s="34"/>
      <c r="G659" s="34"/>
      <c r="H659" s="35"/>
      <c r="S659" s="59">
        <f t="shared" si="53"/>
        <v>0</v>
      </c>
      <c r="T659" s="59">
        <f t="shared" si="54"/>
        <v>0</v>
      </c>
      <c r="U659" s="28" t="e">
        <f t="shared" si="50"/>
        <v>#N/A</v>
      </c>
      <c r="V659" s="28" t="e">
        <f t="shared" si="51"/>
        <v>#N/A</v>
      </c>
    </row>
    <row r="660" spans="2:22" x14ac:dyDescent="0.3">
      <c r="B660" s="31">
        <v>44122</v>
      </c>
      <c r="C660" s="32">
        <v>129.18555059470199</v>
      </c>
      <c r="D660" s="33">
        <f t="shared" si="52"/>
        <v>4.8612497475919154</v>
      </c>
      <c r="E660" s="32">
        <v>488.51115509669398</v>
      </c>
      <c r="F660" s="34"/>
      <c r="G660" s="34"/>
      <c r="H660" s="35"/>
      <c r="S660" s="59">
        <f t="shared" si="53"/>
        <v>0</v>
      </c>
      <c r="T660" s="59">
        <f t="shared" si="54"/>
        <v>0</v>
      </c>
      <c r="U660" s="28" t="e">
        <f t="shared" si="50"/>
        <v>#N/A</v>
      </c>
      <c r="V660" s="28" t="e">
        <f t="shared" si="51"/>
        <v>#N/A</v>
      </c>
    </row>
    <row r="661" spans="2:22" x14ac:dyDescent="0.3">
      <c r="B661" s="31">
        <v>44123</v>
      </c>
      <c r="C661" s="32">
        <v>103.906255662441</v>
      </c>
      <c r="D661" s="33">
        <f t="shared" si="52"/>
        <v>4.6434891047858988</v>
      </c>
      <c r="E661" s="32">
        <v>492.917786512698</v>
      </c>
      <c r="F661" s="34"/>
      <c r="G661" s="34"/>
      <c r="H661" s="35"/>
      <c r="S661" s="59">
        <f t="shared" si="53"/>
        <v>0</v>
      </c>
      <c r="T661" s="59">
        <f t="shared" si="54"/>
        <v>0</v>
      </c>
      <c r="U661" s="28" t="e">
        <f t="shared" si="50"/>
        <v>#N/A</v>
      </c>
      <c r="V661" s="28" t="e">
        <f t="shared" si="51"/>
        <v>#N/A</v>
      </c>
    </row>
    <row r="662" spans="2:22" x14ac:dyDescent="0.3">
      <c r="B662" s="31">
        <v>44124</v>
      </c>
      <c r="C662" s="32">
        <v>41.635203808546102</v>
      </c>
      <c r="D662" s="33">
        <f t="shared" si="52"/>
        <v>3.7289460548012032</v>
      </c>
      <c r="E662" s="32">
        <v>368.65534997769299</v>
      </c>
      <c r="F662" s="34"/>
      <c r="G662" s="34"/>
      <c r="H662" s="35"/>
      <c r="S662" s="59">
        <f t="shared" si="53"/>
        <v>0</v>
      </c>
      <c r="T662" s="59">
        <f t="shared" si="54"/>
        <v>0</v>
      </c>
      <c r="U662" s="28" t="e">
        <f t="shared" si="50"/>
        <v>#N/A</v>
      </c>
      <c r="V662" s="28" t="e">
        <f t="shared" si="51"/>
        <v>#N/A</v>
      </c>
    </row>
    <row r="663" spans="2:22" x14ac:dyDescent="0.3">
      <c r="B663" s="31">
        <v>44125</v>
      </c>
      <c r="C663" s="32">
        <v>150.64079592004401</v>
      </c>
      <c r="D663" s="33">
        <f t="shared" si="52"/>
        <v>5.0148981679252467</v>
      </c>
      <c r="E663" s="32">
        <v>491.54770794729598</v>
      </c>
      <c r="F663" s="34"/>
      <c r="G663" s="34"/>
      <c r="H663" s="35"/>
      <c r="S663" s="59">
        <f t="shared" si="53"/>
        <v>0</v>
      </c>
      <c r="T663" s="59">
        <f t="shared" si="54"/>
        <v>0</v>
      </c>
      <c r="U663" s="28" t="e">
        <f t="shared" si="50"/>
        <v>#N/A</v>
      </c>
      <c r="V663" s="28" t="e">
        <f t="shared" si="51"/>
        <v>#N/A</v>
      </c>
    </row>
    <row r="664" spans="2:22" x14ac:dyDescent="0.3">
      <c r="B664" s="31">
        <v>44126</v>
      </c>
      <c r="C664" s="32">
        <v>175.22512239404</v>
      </c>
      <c r="D664" s="33">
        <f t="shared" si="52"/>
        <v>5.1660715608825916</v>
      </c>
      <c r="E664" s="32">
        <v>537.30964654322804</v>
      </c>
      <c r="F664" s="34"/>
      <c r="G664" s="34"/>
      <c r="H664" s="35"/>
      <c r="S664" s="59">
        <f t="shared" si="53"/>
        <v>0</v>
      </c>
      <c r="T664" s="59">
        <f t="shared" si="54"/>
        <v>0</v>
      </c>
      <c r="U664" s="28" t="e">
        <f t="shared" si="50"/>
        <v>#N/A</v>
      </c>
      <c r="V664" s="28" t="e">
        <f t="shared" si="51"/>
        <v>#N/A</v>
      </c>
    </row>
    <row r="665" spans="2:22" x14ac:dyDescent="0.3">
      <c r="B665" s="31">
        <v>44127</v>
      </c>
      <c r="C665" s="32">
        <v>218.22238129563601</v>
      </c>
      <c r="D665" s="33">
        <f t="shared" si="52"/>
        <v>5.385514640529415</v>
      </c>
      <c r="E665" s="32">
        <v>528.71068300936702</v>
      </c>
      <c r="F665" s="34"/>
      <c r="G665" s="34"/>
      <c r="H665" s="35"/>
      <c r="S665" s="59">
        <f t="shared" si="53"/>
        <v>0</v>
      </c>
      <c r="T665" s="59">
        <f t="shared" si="54"/>
        <v>0</v>
      </c>
      <c r="U665" s="28" t="e">
        <f t="shared" si="50"/>
        <v>#N/A</v>
      </c>
      <c r="V665" s="28" t="e">
        <f t="shared" si="51"/>
        <v>#N/A</v>
      </c>
    </row>
    <row r="666" spans="2:22" x14ac:dyDescent="0.3">
      <c r="B666" s="31">
        <v>44128</v>
      </c>
      <c r="C666" s="32">
        <v>133.68968812748801</v>
      </c>
      <c r="D666" s="33">
        <f t="shared" si="52"/>
        <v>4.8955213541887197</v>
      </c>
      <c r="E666" s="32">
        <v>516.20654566370797</v>
      </c>
      <c r="F666" s="34"/>
      <c r="G666" s="34"/>
      <c r="H666" s="35"/>
      <c r="S666" s="59">
        <f t="shared" si="53"/>
        <v>0</v>
      </c>
      <c r="T666" s="59">
        <f t="shared" si="54"/>
        <v>0</v>
      </c>
      <c r="U666" s="28" t="e">
        <f t="shared" si="50"/>
        <v>#N/A</v>
      </c>
      <c r="V666" s="28" t="e">
        <f t="shared" si="51"/>
        <v>#N/A</v>
      </c>
    </row>
    <row r="667" spans="2:22" x14ac:dyDescent="0.3">
      <c r="B667" s="31">
        <v>44129</v>
      </c>
      <c r="C667" s="32">
        <v>81.862640501931295</v>
      </c>
      <c r="D667" s="33">
        <f t="shared" si="52"/>
        <v>4.4050427268588548</v>
      </c>
      <c r="E667" s="32">
        <v>442.57224240372102</v>
      </c>
      <c r="F667" s="34"/>
      <c r="G667" s="34"/>
      <c r="H667" s="35"/>
      <c r="S667" s="59">
        <f t="shared" si="53"/>
        <v>0</v>
      </c>
      <c r="T667" s="59">
        <f t="shared" si="54"/>
        <v>0</v>
      </c>
      <c r="U667" s="28" t="e">
        <f t="shared" si="50"/>
        <v>#N/A</v>
      </c>
      <c r="V667" s="28" t="e">
        <f t="shared" si="51"/>
        <v>#N/A</v>
      </c>
    </row>
    <row r="668" spans="2:22" x14ac:dyDescent="0.3">
      <c r="B668" s="31">
        <v>44130</v>
      </c>
      <c r="C668" s="32">
        <v>70.403360556811094</v>
      </c>
      <c r="D668" s="33">
        <f t="shared" si="52"/>
        <v>4.2542409972066846</v>
      </c>
      <c r="E668" s="32">
        <v>403.539785688238</v>
      </c>
      <c r="F668" s="34"/>
      <c r="G668" s="34"/>
      <c r="H668" s="35"/>
      <c r="S668" s="59">
        <f t="shared" si="53"/>
        <v>0</v>
      </c>
      <c r="T668" s="59">
        <f t="shared" si="54"/>
        <v>0</v>
      </c>
      <c r="U668" s="28" t="e">
        <f t="shared" si="50"/>
        <v>#N/A</v>
      </c>
      <c r="V668" s="28" t="e">
        <f t="shared" si="51"/>
        <v>#N/A</v>
      </c>
    </row>
    <row r="669" spans="2:22" x14ac:dyDescent="0.3">
      <c r="B669" s="31">
        <v>44131</v>
      </c>
      <c r="C669" s="32">
        <v>177.83574618399101</v>
      </c>
      <c r="D669" s="33">
        <f t="shared" si="52"/>
        <v>5.1808603500265891</v>
      </c>
      <c r="E669" s="32">
        <v>518.32718236370499</v>
      </c>
      <c r="F669" s="34"/>
      <c r="G669" s="34"/>
      <c r="H669" s="35"/>
      <c r="S669" s="59">
        <f t="shared" si="53"/>
        <v>0</v>
      </c>
      <c r="T669" s="59">
        <f t="shared" si="54"/>
        <v>0</v>
      </c>
      <c r="U669" s="28" t="e">
        <f t="shared" si="50"/>
        <v>#N/A</v>
      </c>
      <c r="V669" s="28" t="e">
        <f t="shared" si="51"/>
        <v>#N/A</v>
      </c>
    </row>
    <row r="670" spans="2:22" x14ac:dyDescent="0.3">
      <c r="B670" s="31">
        <v>44132</v>
      </c>
      <c r="C670" s="32">
        <v>43.0785092804581</v>
      </c>
      <c r="D670" s="33">
        <f t="shared" si="52"/>
        <v>3.7630242481717864</v>
      </c>
      <c r="E670" s="32">
        <v>380.45111818021303</v>
      </c>
      <c r="F670" s="34"/>
      <c r="G670" s="34"/>
      <c r="H670" s="35"/>
      <c r="S670" s="59">
        <f t="shared" si="53"/>
        <v>0</v>
      </c>
      <c r="T670" s="59">
        <f t="shared" si="54"/>
        <v>0</v>
      </c>
      <c r="U670" s="28" t="e">
        <f t="shared" si="50"/>
        <v>#N/A</v>
      </c>
      <c r="V670" s="28" t="e">
        <f t="shared" si="51"/>
        <v>#N/A</v>
      </c>
    </row>
    <row r="671" spans="2:22" x14ac:dyDescent="0.3">
      <c r="B671" s="31">
        <v>44133</v>
      </c>
      <c r="C671" s="32">
        <v>219.005611985922</v>
      </c>
      <c r="D671" s="33">
        <f t="shared" si="52"/>
        <v>5.3890973549946661</v>
      </c>
      <c r="E671" s="32">
        <v>542.30562500671704</v>
      </c>
      <c r="F671" s="34"/>
      <c r="G671" s="34"/>
      <c r="H671" s="35"/>
      <c r="S671" s="59">
        <f t="shared" si="53"/>
        <v>0</v>
      </c>
      <c r="T671" s="59">
        <f t="shared" si="54"/>
        <v>0</v>
      </c>
      <c r="U671" s="28" t="e">
        <f t="shared" si="50"/>
        <v>#N/A</v>
      </c>
      <c r="V671" s="28" t="e">
        <f t="shared" si="51"/>
        <v>#N/A</v>
      </c>
    </row>
    <row r="672" spans="2:22" x14ac:dyDescent="0.3">
      <c r="B672" s="31">
        <v>44134</v>
      </c>
      <c r="C672" s="32">
        <v>44.461340438574602</v>
      </c>
      <c r="D672" s="33">
        <f t="shared" si="52"/>
        <v>3.7946200573972373</v>
      </c>
      <c r="E672" s="32">
        <v>409.0708205116</v>
      </c>
      <c r="F672" s="34"/>
      <c r="G672" s="34"/>
      <c r="H672" s="35"/>
      <c r="S672" s="59">
        <f t="shared" si="53"/>
        <v>0</v>
      </c>
      <c r="T672" s="59">
        <f t="shared" si="54"/>
        <v>0</v>
      </c>
      <c r="U672" s="28" t="e">
        <f t="shared" si="50"/>
        <v>#N/A</v>
      </c>
      <c r="V672" s="28" t="e">
        <f t="shared" si="51"/>
        <v>#N/A</v>
      </c>
    </row>
    <row r="673" spans="2:22" x14ac:dyDescent="0.3">
      <c r="B673" s="31">
        <v>44135</v>
      </c>
      <c r="C673" s="32">
        <v>196.712588546798</v>
      </c>
      <c r="D673" s="33">
        <f t="shared" si="52"/>
        <v>5.2817437220599333</v>
      </c>
      <c r="E673" s="32">
        <v>506.09598517380999</v>
      </c>
      <c r="F673" s="34"/>
      <c r="G673" s="34"/>
      <c r="H673" s="35"/>
      <c r="S673" s="59">
        <f t="shared" si="53"/>
        <v>0</v>
      </c>
      <c r="T673" s="59">
        <f t="shared" si="54"/>
        <v>0</v>
      </c>
      <c r="U673" s="28" t="e">
        <f t="shared" si="50"/>
        <v>#N/A</v>
      </c>
      <c r="V673" s="28" t="e">
        <f t="shared" si="51"/>
        <v>#N/A</v>
      </c>
    </row>
    <row r="674" spans="2:22" x14ac:dyDescent="0.3">
      <c r="B674" s="31">
        <v>44136</v>
      </c>
      <c r="C674" s="32">
        <v>37.063333373516798</v>
      </c>
      <c r="D674" s="33">
        <f t="shared" si="52"/>
        <v>3.6126281621312319</v>
      </c>
      <c r="E674" s="32">
        <v>356.12003308391303</v>
      </c>
      <c r="F674" s="34"/>
      <c r="G674" s="34"/>
      <c r="H674" s="35"/>
      <c r="S674" s="59">
        <f t="shared" si="53"/>
        <v>0</v>
      </c>
      <c r="T674" s="59">
        <f t="shared" si="54"/>
        <v>0</v>
      </c>
      <c r="U674" s="28" t="e">
        <f t="shared" si="50"/>
        <v>#N/A</v>
      </c>
      <c r="V674" s="28" t="e">
        <f t="shared" si="51"/>
        <v>#N/A</v>
      </c>
    </row>
    <row r="675" spans="2:22" x14ac:dyDescent="0.3">
      <c r="B675" s="31">
        <v>44137</v>
      </c>
      <c r="C675" s="32">
        <v>182.134814914316</v>
      </c>
      <c r="D675" s="33">
        <f t="shared" si="52"/>
        <v>5.2047471541508239</v>
      </c>
      <c r="E675" s="32">
        <v>534.19803217732692</v>
      </c>
      <c r="F675" s="34"/>
      <c r="G675" s="34"/>
      <c r="H675" s="35"/>
      <c r="S675" s="59">
        <f t="shared" si="53"/>
        <v>0</v>
      </c>
      <c r="T675" s="59">
        <f t="shared" si="54"/>
        <v>0</v>
      </c>
      <c r="U675" s="28" t="e">
        <f t="shared" si="50"/>
        <v>#N/A</v>
      </c>
      <c r="V675" s="28" t="e">
        <f t="shared" si="51"/>
        <v>#N/A</v>
      </c>
    </row>
    <row r="676" spans="2:22" x14ac:dyDescent="0.3">
      <c r="B676" s="31">
        <v>44138</v>
      </c>
      <c r="C676" s="32">
        <v>113.726827949286</v>
      </c>
      <c r="D676" s="33">
        <f t="shared" si="52"/>
        <v>4.7337993267433438</v>
      </c>
      <c r="E676" s="32">
        <v>462.03925514836499</v>
      </c>
      <c r="F676" s="34"/>
      <c r="G676" s="34"/>
      <c r="H676" s="35"/>
      <c r="S676" s="59">
        <f t="shared" si="53"/>
        <v>0</v>
      </c>
      <c r="T676" s="59">
        <f t="shared" si="54"/>
        <v>0</v>
      </c>
      <c r="U676" s="28" t="e">
        <f t="shared" si="50"/>
        <v>#N/A</v>
      </c>
      <c r="V676" s="28" t="e">
        <f t="shared" si="51"/>
        <v>#N/A</v>
      </c>
    </row>
    <row r="677" spans="2:22" x14ac:dyDescent="0.3">
      <c r="B677" s="31">
        <v>44139</v>
      </c>
      <c r="C677" s="32">
        <v>132.19518030993601</v>
      </c>
      <c r="D677" s="33">
        <f t="shared" si="52"/>
        <v>4.8842794691882121</v>
      </c>
      <c r="E677" s="32">
        <v>464.45778964108899</v>
      </c>
      <c r="F677" s="34"/>
      <c r="G677" s="34"/>
      <c r="H677" s="35"/>
      <c r="S677" s="59">
        <f t="shared" si="53"/>
        <v>0</v>
      </c>
      <c r="T677" s="59">
        <f t="shared" si="54"/>
        <v>0</v>
      </c>
      <c r="U677" s="28" t="e">
        <f t="shared" si="50"/>
        <v>#N/A</v>
      </c>
      <c r="V677" s="28" t="e">
        <f t="shared" si="51"/>
        <v>#N/A</v>
      </c>
    </row>
    <row r="678" spans="2:22" x14ac:dyDescent="0.3">
      <c r="B678" s="31">
        <v>44140</v>
      </c>
      <c r="C678" s="32">
        <v>157.10453263483899</v>
      </c>
      <c r="D678" s="33">
        <f t="shared" si="52"/>
        <v>5.0569113967539536</v>
      </c>
      <c r="E678" s="32">
        <v>513.01505591494299</v>
      </c>
      <c r="F678" s="34"/>
      <c r="G678" s="34"/>
      <c r="H678" s="35"/>
      <c r="S678" s="59">
        <f t="shared" si="53"/>
        <v>0</v>
      </c>
      <c r="T678" s="59">
        <f t="shared" si="54"/>
        <v>0</v>
      </c>
      <c r="U678" s="28" t="e">
        <f t="shared" si="50"/>
        <v>#N/A</v>
      </c>
      <c r="V678" s="28" t="e">
        <f t="shared" si="51"/>
        <v>#N/A</v>
      </c>
    </row>
    <row r="679" spans="2:22" x14ac:dyDescent="0.3">
      <c r="B679" s="31">
        <v>44141</v>
      </c>
      <c r="C679" s="32">
        <v>71.413064543157802</v>
      </c>
      <c r="D679" s="33">
        <f t="shared" si="52"/>
        <v>4.2684808294022538</v>
      </c>
      <c r="E679" s="32">
        <v>414.22530058956698</v>
      </c>
      <c r="F679" s="34"/>
      <c r="G679" s="34"/>
      <c r="H679" s="35"/>
      <c r="S679" s="59">
        <f t="shared" si="53"/>
        <v>0</v>
      </c>
      <c r="T679" s="59">
        <f t="shared" si="54"/>
        <v>0</v>
      </c>
      <c r="U679" s="28" t="e">
        <f t="shared" si="50"/>
        <v>#N/A</v>
      </c>
      <c r="V679" s="28" t="e">
        <f t="shared" si="51"/>
        <v>#N/A</v>
      </c>
    </row>
    <row r="680" spans="2:22" x14ac:dyDescent="0.3">
      <c r="B680" s="31">
        <v>44142</v>
      </c>
      <c r="C680" s="32">
        <v>29.4455412123352</v>
      </c>
      <c r="D680" s="33">
        <f t="shared" si="52"/>
        <v>3.3825424966771047</v>
      </c>
      <c r="E680" s="32">
        <v>342.60509973898297</v>
      </c>
      <c r="F680" s="34"/>
      <c r="G680" s="34"/>
      <c r="H680" s="35"/>
      <c r="S680" s="59">
        <f t="shared" si="53"/>
        <v>0</v>
      </c>
      <c r="T680" s="59">
        <f t="shared" si="54"/>
        <v>0</v>
      </c>
      <c r="U680" s="28" t="e">
        <f t="shared" si="50"/>
        <v>#N/A</v>
      </c>
      <c r="V680" s="28" t="e">
        <f t="shared" si="51"/>
        <v>#N/A</v>
      </c>
    </row>
    <row r="681" spans="2:22" x14ac:dyDescent="0.3">
      <c r="B681" s="31">
        <v>44143</v>
      </c>
      <c r="C681" s="32">
        <v>85.662183426320595</v>
      </c>
      <c r="D681" s="33">
        <f t="shared" si="52"/>
        <v>4.4504114613127665</v>
      </c>
      <c r="E681" s="32">
        <v>434.20741591477804</v>
      </c>
      <c r="F681" s="34"/>
      <c r="G681" s="34"/>
      <c r="H681" s="35"/>
      <c r="S681" s="59">
        <f t="shared" si="53"/>
        <v>0</v>
      </c>
      <c r="T681" s="59">
        <f t="shared" si="54"/>
        <v>0</v>
      </c>
      <c r="U681" s="28" t="e">
        <f t="shared" si="50"/>
        <v>#N/A</v>
      </c>
      <c r="V681" s="28" t="e">
        <f t="shared" si="51"/>
        <v>#N/A</v>
      </c>
    </row>
    <row r="682" spans="2:22" x14ac:dyDescent="0.3">
      <c r="B682" s="31">
        <v>44144</v>
      </c>
      <c r="C682" s="32">
        <v>106.89328636974101</v>
      </c>
      <c r="D682" s="33">
        <f t="shared" si="52"/>
        <v>4.6718310131564857</v>
      </c>
      <c r="E682" s="32">
        <v>442.74258425631297</v>
      </c>
      <c r="F682" s="34"/>
      <c r="G682" s="34"/>
      <c r="H682" s="35"/>
      <c r="S682" s="59">
        <f t="shared" si="53"/>
        <v>0</v>
      </c>
      <c r="T682" s="59">
        <f t="shared" si="54"/>
        <v>0</v>
      </c>
      <c r="U682" s="28" t="e">
        <f t="shared" si="50"/>
        <v>#N/A</v>
      </c>
      <c r="V682" s="28" t="e">
        <f t="shared" si="51"/>
        <v>#N/A</v>
      </c>
    </row>
    <row r="683" spans="2:22" x14ac:dyDescent="0.3">
      <c r="B683" s="31">
        <v>44145</v>
      </c>
      <c r="C683" s="32">
        <v>119.630069313571</v>
      </c>
      <c r="D683" s="33">
        <f t="shared" si="52"/>
        <v>4.784404225582219</v>
      </c>
      <c r="E683" s="32">
        <v>470.49363414997498</v>
      </c>
      <c r="F683" s="34"/>
      <c r="G683" s="34"/>
      <c r="H683" s="35"/>
      <c r="S683" s="59">
        <f t="shared" si="53"/>
        <v>0</v>
      </c>
      <c r="T683" s="59">
        <f t="shared" si="54"/>
        <v>0</v>
      </c>
      <c r="U683" s="28" t="e">
        <f t="shared" si="50"/>
        <v>#N/A</v>
      </c>
      <c r="V683" s="28" t="e">
        <f t="shared" si="51"/>
        <v>#N/A</v>
      </c>
    </row>
    <row r="684" spans="2:22" x14ac:dyDescent="0.3">
      <c r="B684" s="31">
        <v>44146</v>
      </c>
      <c r="C684" s="32">
        <v>41.602622186765103</v>
      </c>
      <c r="D684" s="33">
        <f t="shared" si="52"/>
        <v>3.7281631986164001</v>
      </c>
      <c r="E684" s="32">
        <v>433.76821311485901</v>
      </c>
      <c r="F684" s="34"/>
      <c r="G684" s="34"/>
      <c r="H684" s="35"/>
      <c r="S684" s="59">
        <f t="shared" si="53"/>
        <v>0</v>
      </c>
      <c r="T684" s="59">
        <f t="shared" si="54"/>
        <v>0</v>
      </c>
      <c r="U684" s="28" t="e">
        <f t="shared" si="50"/>
        <v>#N/A</v>
      </c>
      <c r="V684" s="28" t="e">
        <f t="shared" si="51"/>
        <v>#N/A</v>
      </c>
    </row>
    <row r="685" spans="2:22" x14ac:dyDescent="0.3">
      <c r="B685" s="31">
        <v>44147</v>
      </c>
      <c r="C685" s="32">
        <v>132.433679681271</v>
      </c>
      <c r="D685" s="33">
        <f t="shared" si="52"/>
        <v>4.8860819894115783</v>
      </c>
      <c r="E685" s="32">
        <v>490.482683520742</v>
      </c>
      <c r="F685" s="34"/>
      <c r="G685" s="34"/>
      <c r="H685" s="35"/>
      <c r="S685" s="59">
        <f t="shared" si="53"/>
        <v>0</v>
      </c>
      <c r="T685" s="59">
        <f t="shared" si="54"/>
        <v>0</v>
      </c>
      <c r="U685" s="28" t="e">
        <f t="shared" si="50"/>
        <v>#N/A</v>
      </c>
      <c r="V685" s="28" t="e">
        <f t="shared" si="51"/>
        <v>#N/A</v>
      </c>
    </row>
    <row r="686" spans="2:22" x14ac:dyDescent="0.3">
      <c r="B686" s="31">
        <v>44148</v>
      </c>
      <c r="C686" s="32">
        <v>149.65110950171899</v>
      </c>
      <c r="D686" s="33">
        <f t="shared" si="52"/>
        <v>5.0083066482486318</v>
      </c>
      <c r="E686" s="32">
        <v>484.68544566022001</v>
      </c>
      <c r="F686" s="34"/>
      <c r="G686" s="34"/>
      <c r="H686" s="35"/>
      <c r="S686" s="59">
        <f t="shared" si="53"/>
        <v>0</v>
      </c>
      <c r="T686" s="59">
        <f t="shared" si="54"/>
        <v>0</v>
      </c>
      <c r="U686" s="28" t="e">
        <f t="shared" si="50"/>
        <v>#N/A</v>
      </c>
      <c r="V686" s="28" t="e">
        <f t="shared" si="51"/>
        <v>#N/A</v>
      </c>
    </row>
    <row r="687" spans="2:22" x14ac:dyDescent="0.3">
      <c r="B687" s="31">
        <v>44149</v>
      </c>
      <c r="C687" s="32">
        <v>24.931428935378801</v>
      </c>
      <c r="D687" s="33">
        <f t="shared" si="52"/>
        <v>3.216129213798145</v>
      </c>
      <c r="E687" s="32">
        <v>300.130623047641</v>
      </c>
      <c r="F687" s="34"/>
      <c r="G687" s="34"/>
      <c r="H687" s="35"/>
      <c r="S687" s="59">
        <f t="shared" si="53"/>
        <v>0</v>
      </c>
      <c r="T687" s="59">
        <f t="shared" si="54"/>
        <v>0</v>
      </c>
      <c r="U687" s="28" t="e">
        <f t="shared" si="50"/>
        <v>#N/A</v>
      </c>
      <c r="V687" s="28" t="e">
        <f t="shared" si="51"/>
        <v>#N/A</v>
      </c>
    </row>
    <row r="688" spans="2:22" x14ac:dyDescent="0.3">
      <c r="B688" s="31">
        <v>44150</v>
      </c>
      <c r="C688" s="32">
        <v>125.261163739488</v>
      </c>
      <c r="D688" s="33">
        <f t="shared" si="52"/>
        <v>4.830400867645583</v>
      </c>
      <c r="E688" s="32">
        <v>467.63130120954406</v>
      </c>
      <c r="F688" s="34"/>
      <c r="G688" s="34"/>
      <c r="H688" s="35"/>
      <c r="S688" s="59">
        <f t="shared" si="53"/>
        <v>0</v>
      </c>
      <c r="T688" s="59">
        <f t="shared" si="54"/>
        <v>0</v>
      </c>
      <c r="U688" s="28" t="e">
        <f t="shared" si="50"/>
        <v>#N/A</v>
      </c>
      <c r="V688" s="28" t="e">
        <f t="shared" si="51"/>
        <v>#N/A</v>
      </c>
    </row>
    <row r="689" spans="2:22" x14ac:dyDescent="0.3">
      <c r="B689" s="31">
        <v>44151</v>
      </c>
      <c r="C689" s="32">
        <v>158.66310119628901</v>
      </c>
      <c r="D689" s="33">
        <f t="shared" si="52"/>
        <v>5.0667830938588638</v>
      </c>
      <c r="E689" s="32">
        <v>527.26081194687106</v>
      </c>
      <c r="F689" s="34"/>
      <c r="G689" s="34"/>
      <c r="H689" s="35"/>
      <c r="S689" s="59">
        <f t="shared" si="53"/>
        <v>0</v>
      </c>
      <c r="T689" s="59">
        <f t="shared" si="54"/>
        <v>0</v>
      </c>
      <c r="U689" s="28" t="e">
        <f t="shared" si="50"/>
        <v>#N/A</v>
      </c>
      <c r="V689" s="28" t="e">
        <f t="shared" si="51"/>
        <v>#N/A</v>
      </c>
    </row>
    <row r="690" spans="2:22" x14ac:dyDescent="0.3">
      <c r="B690" s="31">
        <v>44152</v>
      </c>
      <c r="C690" s="32">
        <v>27.6355689670891</v>
      </c>
      <c r="D690" s="33">
        <f t="shared" si="52"/>
        <v>3.3191036737141046</v>
      </c>
      <c r="E690" s="32">
        <v>298.843105495945</v>
      </c>
      <c r="F690" s="34"/>
      <c r="G690" s="34"/>
      <c r="H690" s="35"/>
      <c r="S690" s="59">
        <f t="shared" si="53"/>
        <v>0</v>
      </c>
      <c r="T690" s="59">
        <f t="shared" si="54"/>
        <v>0</v>
      </c>
      <c r="U690" s="28" t="e">
        <f t="shared" si="50"/>
        <v>#N/A</v>
      </c>
      <c r="V690" s="28" t="e">
        <f t="shared" si="51"/>
        <v>#N/A</v>
      </c>
    </row>
    <row r="691" spans="2:22" x14ac:dyDescent="0.3">
      <c r="B691" s="31">
        <v>44153</v>
      </c>
      <c r="C691" s="32">
        <v>184.440558105707</v>
      </c>
      <c r="D691" s="33">
        <f t="shared" si="52"/>
        <v>5.2173272332811562</v>
      </c>
      <c r="E691" s="32">
        <v>522.609075281998</v>
      </c>
      <c r="F691" s="34"/>
      <c r="G691" s="34"/>
      <c r="H691" s="35"/>
      <c r="S691" s="59">
        <f t="shared" si="53"/>
        <v>0</v>
      </c>
      <c r="T691" s="59">
        <f t="shared" si="54"/>
        <v>0</v>
      </c>
      <c r="U691" s="28" t="e">
        <f t="shared" si="50"/>
        <v>#N/A</v>
      </c>
      <c r="V691" s="28" t="e">
        <f t="shared" si="51"/>
        <v>#N/A</v>
      </c>
    </row>
    <row r="692" spans="2:22" x14ac:dyDescent="0.3">
      <c r="B692" s="31">
        <v>44154</v>
      </c>
      <c r="C692" s="32">
        <v>204.35491365380599</v>
      </c>
      <c r="D692" s="33">
        <f t="shared" si="52"/>
        <v>5.319858255005304</v>
      </c>
      <c r="E692" s="32">
        <v>548.22853023065693</v>
      </c>
      <c r="F692" s="34"/>
      <c r="G692" s="34"/>
      <c r="H692" s="35"/>
      <c r="S692" s="59">
        <f t="shared" si="53"/>
        <v>0</v>
      </c>
      <c r="T692" s="59">
        <f t="shared" si="54"/>
        <v>0</v>
      </c>
      <c r="U692" s="28" t="e">
        <f t="shared" si="50"/>
        <v>#N/A</v>
      </c>
      <c r="V692" s="28" t="e">
        <f t="shared" si="51"/>
        <v>#N/A</v>
      </c>
    </row>
    <row r="693" spans="2:22" x14ac:dyDescent="0.3">
      <c r="B693" s="31">
        <v>44155</v>
      </c>
      <c r="C693" s="32">
        <v>132.619984522462</v>
      </c>
      <c r="D693" s="33">
        <f t="shared" si="52"/>
        <v>4.887487779234803</v>
      </c>
      <c r="E693" s="32">
        <v>505.621848277369</v>
      </c>
      <c r="F693" s="34"/>
      <c r="G693" s="34"/>
      <c r="H693" s="35"/>
      <c r="S693" s="59">
        <f t="shared" si="53"/>
        <v>0</v>
      </c>
      <c r="T693" s="59">
        <f t="shared" si="54"/>
        <v>0</v>
      </c>
      <c r="U693" s="28" t="e">
        <f t="shared" si="50"/>
        <v>#N/A</v>
      </c>
      <c r="V693" s="28" t="e">
        <f t="shared" si="51"/>
        <v>#N/A</v>
      </c>
    </row>
    <row r="694" spans="2:22" x14ac:dyDescent="0.3">
      <c r="B694" s="31">
        <v>44156</v>
      </c>
      <c r="C694" s="32">
        <v>183.477121945471</v>
      </c>
      <c r="D694" s="33">
        <f t="shared" si="52"/>
        <v>5.2120899836754413</v>
      </c>
      <c r="E694" s="32">
        <v>546.02936748540503</v>
      </c>
      <c r="F694" s="34"/>
      <c r="G694" s="34"/>
      <c r="H694" s="35"/>
      <c r="S694" s="59">
        <f t="shared" si="53"/>
        <v>0</v>
      </c>
      <c r="T694" s="59">
        <f t="shared" si="54"/>
        <v>0</v>
      </c>
      <c r="U694" s="28" t="e">
        <f t="shared" si="50"/>
        <v>#N/A</v>
      </c>
      <c r="V694" s="28" t="e">
        <f t="shared" si="51"/>
        <v>#N/A</v>
      </c>
    </row>
    <row r="695" spans="2:22" x14ac:dyDescent="0.3">
      <c r="B695" s="31">
        <v>44157</v>
      </c>
      <c r="C695" s="32">
        <v>206.92938960157301</v>
      </c>
      <c r="D695" s="33">
        <f t="shared" si="52"/>
        <v>5.3323776220372041</v>
      </c>
      <c r="E695" s="32">
        <v>489.67862482346703</v>
      </c>
      <c r="F695" s="34"/>
      <c r="G695" s="34"/>
      <c r="H695" s="35"/>
      <c r="S695" s="59">
        <f t="shared" si="53"/>
        <v>0</v>
      </c>
      <c r="T695" s="59">
        <f t="shared" si="54"/>
        <v>0</v>
      </c>
      <c r="U695" s="28" t="e">
        <f t="shared" si="50"/>
        <v>#N/A</v>
      </c>
      <c r="V695" s="28" t="e">
        <f t="shared" si="51"/>
        <v>#N/A</v>
      </c>
    </row>
    <row r="696" spans="2:22" x14ac:dyDescent="0.3">
      <c r="B696" s="31">
        <v>44158</v>
      </c>
      <c r="C696" s="32">
        <v>132.64199432916899</v>
      </c>
      <c r="D696" s="33">
        <f t="shared" si="52"/>
        <v>4.8876537269281197</v>
      </c>
      <c r="E696" s="32">
        <v>498.87874243179505</v>
      </c>
      <c r="F696" s="34"/>
      <c r="G696" s="34"/>
      <c r="H696" s="35"/>
      <c r="S696" s="59">
        <f t="shared" si="53"/>
        <v>0</v>
      </c>
      <c r="T696" s="59">
        <f t="shared" si="54"/>
        <v>0</v>
      </c>
      <c r="U696" s="28" t="e">
        <f t="shared" si="50"/>
        <v>#N/A</v>
      </c>
      <c r="V696" s="28" t="e">
        <f t="shared" si="51"/>
        <v>#N/A</v>
      </c>
    </row>
    <row r="697" spans="2:22" x14ac:dyDescent="0.3">
      <c r="B697" s="31">
        <v>44159</v>
      </c>
      <c r="C697" s="32">
        <v>211.36679414659699</v>
      </c>
      <c r="D697" s="33">
        <f t="shared" si="52"/>
        <v>5.3535949851599005</v>
      </c>
      <c r="E697" s="32">
        <v>500.10609363768702</v>
      </c>
      <c r="F697" s="34"/>
      <c r="G697" s="34"/>
      <c r="H697" s="35"/>
      <c r="S697" s="59">
        <f t="shared" si="53"/>
        <v>0</v>
      </c>
      <c r="T697" s="59">
        <f t="shared" si="54"/>
        <v>0</v>
      </c>
      <c r="U697" s="28" t="e">
        <f t="shared" si="50"/>
        <v>#N/A</v>
      </c>
      <c r="V697" s="28" t="e">
        <f t="shared" si="51"/>
        <v>#N/A</v>
      </c>
    </row>
    <row r="698" spans="2:22" x14ac:dyDescent="0.3">
      <c r="B698" s="31">
        <v>44160</v>
      </c>
      <c r="C698" s="32">
        <v>23.535823291167599</v>
      </c>
      <c r="D698" s="33">
        <f t="shared" si="52"/>
        <v>3.1585236558077656</v>
      </c>
      <c r="E698" s="32">
        <v>352.55193448351702</v>
      </c>
      <c r="F698" s="34"/>
      <c r="G698" s="34"/>
      <c r="H698" s="35"/>
      <c r="S698" s="59">
        <f t="shared" si="53"/>
        <v>0</v>
      </c>
      <c r="T698" s="59">
        <f t="shared" si="54"/>
        <v>0</v>
      </c>
      <c r="U698" s="28" t="e">
        <f t="shared" si="50"/>
        <v>#N/A</v>
      </c>
      <c r="V698" s="28" t="e">
        <f t="shared" si="51"/>
        <v>#N/A</v>
      </c>
    </row>
    <row r="699" spans="2:22" x14ac:dyDescent="0.3">
      <c r="B699" s="31">
        <v>44161</v>
      </c>
      <c r="C699" s="32">
        <v>37.814671248197598</v>
      </c>
      <c r="D699" s="33">
        <f t="shared" si="52"/>
        <v>3.632697155582449</v>
      </c>
      <c r="E699" s="32">
        <v>355.70962472781503</v>
      </c>
      <c r="F699" s="34"/>
      <c r="G699" s="34"/>
      <c r="H699" s="35"/>
      <c r="S699" s="59">
        <f t="shared" si="53"/>
        <v>0</v>
      </c>
      <c r="T699" s="59">
        <f t="shared" si="54"/>
        <v>0</v>
      </c>
      <c r="U699" s="28" t="e">
        <f t="shared" si="50"/>
        <v>#N/A</v>
      </c>
      <c r="V699" s="28" t="e">
        <f t="shared" si="51"/>
        <v>#N/A</v>
      </c>
    </row>
    <row r="700" spans="2:22" x14ac:dyDescent="0.3">
      <c r="B700" s="31">
        <v>44162</v>
      </c>
      <c r="C700" s="32">
        <v>169.96577515266799</v>
      </c>
      <c r="D700" s="33">
        <f t="shared" si="52"/>
        <v>5.1355970941507758</v>
      </c>
      <c r="E700" s="32">
        <v>496.959394862755</v>
      </c>
      <c r="F700" s="34"/>
      <c r="G700" s="34"/>
      <c r="H700" s="35"/>
      <c r="S700" s="59">
        <f t="shared" si="53"/>
        <v>0</v>
      </c>
      <c r="T700" s="59">
        <f t="shared" si="54"/>
        <v>0</v>
      </c>
      <c r="U700" s="28" t="e">
        <f t="shared" si="50"/>
        <v>#N/A</v>
      </c>
      <c r="V700" s="28" t="e">
        <f t="shared" si="51"/>
        <v>#N/A</v>
      </c>
    </row>
    <row r="701" spans="2:22" x14ac:dyDescent="0.3">
      <c r="B701" s="31">
        <v>44163</v>
      </c>
      <c r="C701" s="32">
        <v>20.375485932454499</v>
      </c>
      <c r="D701" s="33">
        <f t="shared" si="52"/>
        <v>3.0143325082881525</v>
      </c>
      <c r="E701" s="32">
        <v>318.93246970832598</v>
      </c>
      <c r="F701" s="34"/>
      <c r="G701" s="34"/>
      <c r="H701" s="35"/>
      <c r="S701" s="59">
        <f t="shared" si="53"/>
        <v>0</v>
      </c>
      <c r="T701" s="59">
        <f t="shared" si="54"/>
        <v>0</v>
      </c>
      <c r="U701" s="28" t="e">
        <f t="shared" si="50"/>
        <v>#N/A</v>
      </c>
      <c r="V701" s="28" t="e">
        <f t="shared" si="51"/>
        <v>#N/A</v>
      </c>
    </row>
    <row r="702" spans="2:22" x14ac:dyDescent="0.3">
      <c r="B702" s="31">
        <v>44164</v>
      </c>
      <c r="C702" s="32">
        <v>152.32305520214101</v>
      </c>
      <c r="D702" s="33">
        <f t="shared" si="52"/>
        <v>5.0260036286290655</v>
      </c>
      <c r="E702" s="32">
        <v>528.69750610280198</v>
      </c>
      <c r="F702" s="34"/>
      <c r="G702" s="34"/>
      <c r="H702" s="35"/>
      <c r="S702" s="59">
        <f t="shared" si="53"/>
        <v>0</v>
      </c>
      <c r="T702" s="59">
        <f t="shared" si="54"/>
        <v>0</v>
      </c>
      <c r="U702" s="28" t="e">
        <f t="shared" si="50"/>
        <v>#N/A</v>
      </c>
      <c r="V702" s="28" t="e">
        <f t="shared" si="51"/>
        <v>#N/A</v>
      </c>
    </row>
    <row r="703" spans="2:22" x14ac:dyDescent="0.3">
      <c r="B703" s="31">
        <v>44165</v>
      </c>
      <c r="C703" s="32">
        <v>121.89197119325399</v>
      </c>
      <c r="D703" s="33">
        <f t="shared" si="52"/>
        <v>4.8031351704399592</v>
      </c>
      <c r="E703" s="32">
        <v>508.20005606874599</v>
      </c>
      <c r="F703" s="34"/>
      <c r="G703" s="34"/>
      <c r="H703" s="35"/>
      <c r="S703" s="59">
        <f t="shared" si="53"/>
        <v>0</v>
      </c>
      <c r="T703" s="59">
        <f t="shared" si="54"/>
        <v>0</v>
      </c>
      <c r="U703" s="28" t="e">
        <f t="shared" si="50"/>
        <v>#N/A</v>
      </c>
      <c r="V703" s="28" t="e">
        <f t="shared" si="51"/>
        <v>#N/A</v>
      </c>
    </row>
    <row r="704" spans="2:22" x14ac:dyDescent="0.3">
      <c r="B704" s="31">
        <v>44166</v>
      </c>
      <c r="C704" s="32">
        <v>148.54114533402</v>
      </c>
      <c r="D704" s="33">
        <f t="shared" si="52"/>
        <v>5.0008619928214948</v>
      </c>
      <c r="E704" s="32">
        <v>505.27604735080001</v>
      </c>
      <c r="F704" s="34"/>
      <c r="G704" s="34"/>
      <c r="H704" s="35"/>
      <c r="S704" s="59">
        <f t="shared" si="53"/>
        <v>0</v>
      </c>
      <c r="T704" s="59">
        <f t="shared" si="54"/>
        <v>0</v>
      </c>
      <c r="U704" s="28" t="e">
        <f t="shared" si="50"/>
        <v>#N/A</v>
      </c>
      <c r="V704" s="28" t="e">
        <f t="shared" si="51"/>
        <v>#N/A</v>
      </c>
    </row>
    <row r="705" spans="2:22" x14ac:dyDescent="0.3">
      <c r="B705" s="31">
        <v>44167</v>
      </c>
      <c r="C705" s="32">
        <v>140.45408543199301</v>
      </c>
      <c r="D705" s="33">
        <f t="shared" si="52"/>
        <v>4.9448806412866375</v>
      </c>
      <c r="E705" s="32">
        <v>512.98346095150998</v>
      </c>
      <c r="F705" s="34"/>
      <c r="G705" s="34"/>
      <c r="H705" s="35"/>
      <c r="S705" s="59">
        <f t="shared" si="53"/>
        <v>0</v>
      </c>
      <c r="T705" s="59">
        <f t="shared" si="54"/>
        <v>0</v>
      </c>
      <c r="U705" s="28" t="e">
        <f t="shared" si="50"/>
        <v>#N/A</v>
      </c>
      <c r="V705" s="28" t="e">
        <f t="shared" si="51"/>
        <v>#N/A</v>
      </c>
    </row>
    <row r="706" spans="2:22" x14ac:dyDescent="0.3">
      <c r="B706" s="31">
        <v>44168</v>
      </c>
      <c r="C706" s="32">
        <v>110.67062088288399</v>
      </c>
      <c r="D706" s="33">
        <f t="shared" si="52"/>
        <v>4.70655841047948</v>
      </c>
      <c r="E706" s="32">
        <v>462.39236429354503</v>
      </c>
      <c r="F706" s="34"/>
      <c r="G706" s="34"/>
      <c r="H706" s="35"/>
      <c r="S706" s="59">
        <f t="shared" si="53"/>
        <v>0</v>
      </c>
      <c r="T706" s="59">
        <f t="shared" si="54"/>
        <v>0</v>
      </c>
      <c r="U706" s="28" t="e">
        <f t="shared" si="50"/>
        <v>#N/A</v>
      </c>
      <c r="V706" s="28" t="e">
        <f t="shared" si="51"/>
        <v>#N/A</v>
      </c>
    </row>
    <row r="707" spans="2:22" x14ac:dyDescent="0.3">
      <c r="B707" s="31">
        <v>44169</v>
      </c>
      <c r="C707" s="32">
        <v>74.589678114280105</v>
      </c>
      <c r="D707" s="33">
        <f t="shared" si="52"/>
        <v>4.3120021345573063</v>
      </c>
      <c r="E707" s="32">
        <v>429.03322366782902</v>
      </c>
      <c r="F707" s="34"/>
      <c r="G707" s="34"/>
      <c r="H707" s="35"/>
      <c r="S707" s="59">
        <f t="shared" si="53"/>
        <v>0</v>
      </c>
      <c r="T707" s="59">
        <f t="shared" si="54"/>
        <v>0</v>
      </c>
      <c r="U707" s="28" t="e">
        <f t="shared" si="50"/>
        <v>#N/A</v>
      </c>
      <c r="V707" s="28" t="e">
        <f t="shared" si="51"/>
        <v>#N/A</v>
      </c>
    </row>
    <row r="708" spans="2:22" x14ac:dyDescent="0.3">
      <c r="B708" s="31">
        <v>44170</v>
      </c>
      <c r="C708" s="32">
        <v>123.213220601901</v>
      </c>
      <c r="D708" s="33">
        <f t="shared" si="52"/>
        <v>4.81391635542247</v>
      </c>
      <c r="E708" s="32">
        <v>507.20485345906002</v>
      </c>
      <c r="F708" s="34"/>
      <c r="G708" s="34"/>
      <c r="H708" s="35"/>
      <c r="S708" s="59">
        <f t="shared" si="53"/>
        <v>0</v>
      </c>
      <c r="T708" s="59">
        <f t="shared" si="54"/>
        <v>0</v>
      </c>
      <c r="U708" s="28" t="e">
        <f t="shared" ref="U708:U771" si="55">IF($X$3=TRUE,S708,NA())</f>
        <v>#N/A</v>
      </c>
      <c r="V708" s="28" t="e">
        <f t="shared" ref="V708:V771" si="56">IF($X$4=TRUE,T708,NA())</f>
        <v>#N/A</v>
      </c>
    </row>
    <row r="709" spans="2:22" x14ac:dyDescent="0.3">
      <c r="B709" s="31">
        <v>44171</v>
      </c>
      <c r="C709" s="32">
        <v>156.482396675274</v>
      </c>
      <c r="D709" s="33">
        <f t="shared" ref="D709:D772" si="57">LN($C709)</f>
        <v>5.0529435223455579</v>
      </c>
      <c r="E709" s="32">
        <v>515.80435828866996</v>
      </c>
      <c r="F709" s="34"/>
      <c r="G709" s="34"/>
      <c r="H709" s="35"/>
      <c r="S709" s="59">
        <f t="shared" ref="S709:S772" si="58">F709</f>
        <v>0</v>
      </c>
      <c r="T709" s="59">
        <f t="shared" ref="T709:T772" si="59">G709</f>
        <v>0</v>
      </c>
      <c r="U709" s="28" t="e">
        <f t="shared" si="55"/>
        <v>#N/A</v>
      </c>
      <c r="V709" s="28" t="e">
        <f t="shared" si="56"/>
        <v>#N/A</v>
      </c>
    </row>
    <row r="710" spans="2:22" x14ac:dyDescent="0.3">
      <c r="B710" s="31">
        <v>44172</v>
      </c>
      <c r="C710" s="32">
        <v>181.827662494034</v>
      </c>
      <c r="D710" s="33">
        <f t="shared" si="57"/>
        <v>5.2030593291014622</v>
      </c>
      <c r="E710" s="32">
        <v>536.96850419528198</v>
      </c>
      <c r="F710" s="34"/>
      <c r="G710" s="34"/>
      <c r="H710" s="35"/>
      <c r="S710" s="59">
        <f t="shared" si="58"/>
        <v>0</v>
      </c>
      <c r="T710" s="59">
        <f t="shared" si="59"/>
        <v>0</v>
      </c>
      <c r="U710" s="28" t="e">
        <f t="shared" si="55"/>
        <v>#N/A</v>
      </c>
      <c r="V710" s="28" t="e">
        <f t="shared" si="56"/>
        <v>#N/A</v>
      </c>
    </row>
    <row r="711" spans="2:22" x14ac:dyDescent="0.3">
      <c r="B711" s="31">
        <v>44173</v>
      </c>
      <c r="C711" s="32">
        <v>130.940250894055</v>
      </c>
      <c r="D711" s="33">
        <f t="shared" si="57"/>
        <v>4.8747411191105066</v>
      </c>
      <c r="E711" s="32">
        <v>463.60030988577398</v>
      </c>
      <c r="F711" s="34"/>
      <c r="G711" s="34"/>
      <c r="H711" s="35"/>
      <c r="S711" s="59">
        <f t="shared" si="58"/>
        <v>0</v>
      </c>
      <c r="T711" s="59">
        <f t="shared" si="59"/>
        <v>0</v>
      </c>
      <c r="U711" s="28" t="e">
        <f t="shared" si="55"/>
        <v>#N/A</v>
      </c>
      <c r="V711" s="28" t="e">
        <f t="shared" si="56"/>
        <v>#N/A</v>
      </c>
    </row>
    <row r="712" spans="2:22" x14ac:dyDescent="0.3">
      <c r="B712" s="31">
        <v>44174</v>
      </c>
      <c r="C712" s="32">
        <v>167.50002999789999</v>
      </c>
      <c r="D712" s="33">
        <f t="shared" si="57"/>
        <v>5.1209835303570452</v>
      </c>
      <c r="E712" s="32">
        <v>521.04768106425695</v>
      </c>
      <c r="F712" s="34"/>
      <c r="G712" s="34"/>
      <c r="H712" s="35"/>
      <c r="S712" s="59">
        <f t="shared" si="58"/>
        <v>0</v>
      </c>
      <c r="T712" s="59">
        <f t="shared" si="59"/>
        <v>0</v>
      </c>
      <c r="U712" s="28" t="e">
        <f t="shared" si="55"/>
        <v>#N/A</v>
      </c>
      <c r="V712" s="28" t="e">
        <f t="shared" si="56"/>
        <v>#N/A</v>
      </c>
    </row>
    <row r="713" spans="2:22" x14ac:dyDescent="0.3">
      <c r="B713" s="31">
        <v>44175</v>
      </c>
      <c r="C713" s="32">
        <v>211.41808655112999</v>
      </c>
      <c r="D713" s="33">
        <f t="shared" si="57"/>
        <v>5.3538376258366442</v>
      </c>
      <c r="E713" s="32">
        <v>543.66302347965507</v>
      </c>
      <c r="F713" s="34"/>
      <c r="G713" s="34"/>
      <c r="H713" s="35"/>
      <c r="S713" s="59">
        <f t="shared" si="58"/>
        <v>0</v>
      </c>
      <c r="T713" s="59">
        <f t="shared" si="59"/>
        <v>0</v>
      </c>
      <c r="U713" s="28" t="e">
        <f t="shared" si="55"/>
        <v>#N/A</v>
      </c>
      <c r="V713" s="28" t="e">
        <f t="shared" si="56"/>
        <v>#N/A</v>
      </c>
    </row>
    <row r="714" spans="2:22" x14ac:dyDescent="0.3">
      <c r="B714" s="31">
        <v>44176</v>
      </c>
      <c r="C714" s="32">
        <v>190.163451880217</v>
      </c>
      <c r="D714" s="33">
        <f t="shared" si="57"/>
        <v>5.2478839753914803</v>
      </c>
      <c r="E714" s="32">
        <v>573.90350366686403</v>
      </c>
      <c r="F714" s="34"/>
      <c r="G714" s="34"/>
      <c r="H714" s="35"/>
      <c r="S714" s="59">
        <f t="shared" si="58"/>
        <v>0</v>
      </c>
      <c r="T714" s="59">
        <f t="shared" si="59"/>
        <v>0</v>
      </c>
      <c r="U714" s="28" t="e">
        <f t="shared" si="55"/>
        <v>#N/A</v>
      </c>
      <c r="V714" s="28" t="e">
        <f t="shared" si="56"/>
        <v>#N/A</v>
      </c>
    </row>
    <row r="715" spans="2:22" x14ac:dyDescent="0.3">
      <c r="B715" s="31">
        <v>44177</v>
      </c>
      <c r="C715" s="32">
        <v>205.953255090863</v>
      </c>
      <c r="D715" s="33">
        <f t="shared" si="57"/>
        <v>5.3276492260053701</v>
      </c>
      <c r="E715" s="32">
        <v>536.67622004253701</v>
      </c>
      <c r="F715" s="34"/>
      <c r="G715" s="34"/>
      <c r="H715" s="35"/>
      <c r="S715" s="59">
        <f t="shared" si="58"/>
        <v>0</v>
      </c>
      <c r="T715" s="59">
        <f t="shared" si="59"/>
        <v>0</v>
      </c>
      <c r="U715" s="28" t="e">
        <f t="shared" si="55"/>
        <v>#N/A</v>
      </c>
      <c r="V715" s="28" t="e">
        <f t="shared" si="56"/>
        <v>#N/A</v>
      </c>
    </row>
    <row r="716" spans="2:22" x14ac:dyDescent="0.3">
      <c r="B716" s="31">
        <v>44178</v>
      </c>
      <c r="C716" s="32">
        <v>96.196183636784596</v>
      </c>
      <c r="D716" s="33">
        <f t="shared" si="57"/>
        <v>4.5663896857494448</v>
      </c>
      <c r="E716" s="32">
        <v>446.45575327811298</v>
      </c>
      <c r="F716" s="34"/>
      <c r="G716" s="34"/>
      <c r="H716" s="35"/>
      <c r="S716" s="59">
        <f t="shared" si="58"/>
        <v>0</v>
      </c>
      <c r="T716" s="59">
        <f t="shared" si="59"/>
        <v>0</v>
      </c>
      <c r="U716" s="28" t="e">
        <f t="shared" si="55"/>
        <v>#N/A</v>
      </c>
      <c r="V716" s="28" t="e">
        <f t="shared" si="56"/>
        <v>#N/A</v>
      </c>
    </row>
    <row r="717" spans="2:22" x14ac:dyDescent="0.3">
      <c r="B717" s="31">
        <v>44179</v>
      </c>
      <c r="C717" s="32">
        <v>196.121280202642</v>
      </c>
      <c r="D717" s="33">
        <f t="shared" si="57"/>
        <v>5.27873324441134</v>
      </c>
      <c r="E717" s="32">
        <v>522.14497389813198</v>
      </c>
      <c r="F717" s="34"/>
      <c r="G717" s="34"/>
      <c r="H717" s="35"/>
      <c r="S717" s="59">
        <f t="shared" si="58"/>
        <v>0</v>
      </c>
      <c r="T717" s="59">
        <f t="shared" si="59"/>
        <v>0</v>
      </c>
      <c r="U717" s="28" t="e">
        <f t="shared" si="55"/>
        <v>#N/A</v>
      </c>
      <c r="V717" s="28" t="e">
        <f t="shared" si="56"/>
        <v>#N/A</v>
      </c>
    </row>
    <row r="718" spans="2:22" x14ac:dyDescent="0.3">
      <c r="B718" s="31">
        <v>44180</v>
      </c>
      <c r="C718" s="32">
        <v>41.532043348997803</v>
      </c>
      <c r="D718" s="33">
        <f t="shared" si="57"/>
        <v>3.7264652581900082</v>
      </c>
      <c r="E718" s="32">
        <v>356.442419535635</v>
      </c>
      <c r="F718" s="34"/>
      <c r="G718" s="34"/>
      <c r="H718" s="35"/>
      <c r="S718" s="59">
        <f t="shared" si="58"/>
        <v>0</v>
      </c>
      <c r="T718" s="59">
        <f t="shared" si="59"/>
        <v>0</v>
      </c>
      <c r="U718" s="28" t="e">
        <f t="shared" si="55"/>
        <v>#N/A</v>
      </c>
      <c r="V718" s="28" t="e">
        <f t="shared" si="56"/>
        <v>#N/A</v>
      </c>
    </row>
    <row r="719" spans="2:22" x14ac:dyDescent="0.3">
      <c r="B719" s="31">
        <v>44181</v>
      </c>
      <c r="C719" s="32">
        <v>54.825239423662403</v>
      </c>
      <c r="D719" s="33">
        <f t="shared" si="57"/>
        <v>4.0041506613470821</v>
      </c>
      <c r="E719" s="32">
        <v>423.01218027975597</v>
      </c>
      <c r="F719" s="34"/>
      <c r="G719" s="34"/>
      <c r="H719" s="35"/>
      <c r="S719" s="59">
        <f t="shared" si="58"/>
        <v>0</v>
      </c>
      <c r="T719" s="59">
        <f t="shared" si="59"/>
        <v>0</v>
      </c>
      <c r="U719" s="28" t="e">
        <f t="shared" si="55"/>
        <v>#N/A</v>
      </c>
      <c r="V719" s="28" t="e">
        <f t="shared" si="56"/>
        <v>#N/A</v>
      </c>
    </row>
    <row r="720" spans="2:22" x14ac:dyDescent="0.3">
      <c r="B720" s="31">
        <v>44182</v>
      </c>
      <c r="C720" s="32">
        <v>114.343773461878</v>
      </c>
      <c r="D720" s="33">
        <f t="shared" si="57"/>
        <v>4.7392094674066954</v>
      </c>
      <c r="E720" s="32">
        <v>477.57765628344504</v>
      </c>
      <c r="F720" s="34"/>
      <c r="G720" s="34"/>
      <c r="H720" s="35"/>
      <c r="S720" s="59">
        <f t="shared" si="58"/>
        <v>0</v>
      </c>
      <c r="T720" s="59">
        <f t="shared" si="59"/>
        <v>0</v>
      </c>
      <c r="U720" s="28" t="e">
        <f t="shared" si="55"/>
        <v>#N/A</v>
      </c>
      <c r="V720" s="28" t="e">
        <f t="shared" si="56"/>
        <v>#N/A</v>
      </c>
    </row>
    <row r="721" spans="2:22" x14ac:dyDescent="0.3">
      <c r="B721" s="31">
        <v>44183</v>
      </c>
      <c r="C721" s="32">
        <v>59.357112301513602</v>
      </c>
      <c r="D721" s="33">
        <f t="shared" si="57"/>
        <v>4.0835719504641128</v>
      </c>
      <c r="E721" s="32">
        <v>447.55589935557197</v>
      </c>
      <c r="F721" s="34"/>
      <c r="G721" s="34"/>
      <c r="H721" s="35"/>
      <c r="S721" s="59">
        <f t="shared" si="58"/>
        <v>0</v>
      </c>
      <c r="T721" s="59">
        <f t="shared" si="59"/>
        <v>0</v>
      </c>
      <c r="U721" s="28" t="e">
        <f t="shared" si="55"/>
        <v>#N/A</v>
      </c>
      <c r="V721" s="28" t="e">
        <f t="shared" si="56"/>
        <v>#N/A</v>
      </c>
    </row>
    <row r="722" spans="2:22" x14ac:dyDescent="0.3">
      <c r="B722" s="31">
        <v>44184</v>
      </c>
      <c r="C722" s="32">
        <v>86.883246600627899</v>
      </c>
      <c r="D722" s="33">
        <f t="shared" si="57"/>
        <v>4.4645652242791867</v>
      </c>
      <c r="E722" s="32">
        <v>432.33135860909499</v>
      </c>
      <c r="F722" s="34"/>
      <c r="G722" s="34"/>
      <c r="H722" s="35"/>
      <c r="S722" s="59">
        <f t="shared" si="58"/>
        <v>0</v>
      </c>
      <c r="T722" s="59">
        <f t="shared" si="59"/>
        <v>0</v>
      </c>
      <c r="U722" s="28" t="e">
        <f t="shared" si="55"/>
        <v>#N/A</v>
      </c>
      <c r="V722" s="28" t="e">
        <f t="shared" si="56"/>
        <v>#N/A</v>
      </c>
    </row>
    <row r="723" spans="2:22" x14ac:dyDescent="0.3">
      <c r="B723" s="31">
        <v>44185</v>
      </c>
      <c r="C723" s="32">
        <v>74.092467064037905</v>
      </c>
      <c r="D723" s="33">
        <f t="shared" si="57"/>
        <v>4.3053138680795904</v>
      </c>
      <c r="E723" s="32">
        <v>423.41119893504197</v>
      </c>
      <c r="F723" s="34"/>
      <c r="G723" s="34"/>
      <c r="H723" s="35"/>
      <c r="S723" s="59">
        <f t="shared" si="58"/>
        <v>0</v>
      </c>
      <c r="T723" s="59">
        <f t="shared" si="59"/>
        <v>0</v>
      </c>
      <c r="U723" s="28" t="e">
        <f t="shared" si="55"/>
        <v>#N/A</v>
      </c>
      <c r="V723" s="28" t="e">
        <f t="shared" si="56"/>
        <v>#N/A</v>
      </c>
    </row>
    <row r="724" spans="2:22" x14ac:dyDescent="0.3">
      <c r="B724" s="31">
        <v>44186</v>
      </c>
      <c r="C724" s="32">
        <v>110.67252343520499</v>
      </c>
      <c r="D724" s="33">
        <f t="shared" si="57"/>
        <v>4.7065756014553015</v>
      </c>
      <c r="E724" s="32">
        <v>442.94582305423296</v>
      </c>
      <c r="F724" s="34"/>
      <c r="G724" s="34"/>
      <c r="H724" s="35"/>
      <c r="S724" s="59">
        <f t="shared" si="58"/>
        <v>0</v>
      </c>
      <c r="T724" s="59">
        <f t="shared" si="59"/>
        <v>0</v>
      </c>
      <c r="U724" s="28" t="e">
        <f t="shared" si="55"/>
        <v>#N/A</v>
      </c>
      <c r="V724" s="28" t="e">
        <f t="shared" si="56"/>
        <v>#N/A</v>
      </c>
    </row>
    <row r="725" spans="2:22" x14ac:dyDescent="0.3">
      <c r="B725" s="31">
        <v>44187</v>
      </c>
      <c r="C725" s="32">
        <v>177.27673815563301</v>
      </c>
      <c r="D725" s="33">
        <f t="shared" si="57"/>
        <v>5.1777120039967839</v>
      </c>
      <c r="E725" s="32">
        <v>535.34063520067002</v>
      </c>
      <c r="F725" s="34"/>
      <c r="G725" s="34"/>
      <c r="H725" s="35"/>
      <c r="S725" s="59">
        <f t="shared" si="58"/>
        <v>0</v>
      </c>
      <c r="T725" s="59">
        <f t="shared" si="59"/>
        <v>0</v>
      </c>
      <c r="U725" s="28" t="e">
        <f t="shared" si="55"/>
        <v>#N/A</v>
      </c>
      <c r="V725" s="28" t="e">
        <f t="shared" si="56"/>
        <v>#N/A</v>
      </c>
    </row>
    <row r="726" spans="2:22" x14ac:dyDescent="0.3">
      <c r="B726" s="31">
        <v>44188</v>
      </c>
      <c r="C726" s="32">
        <v>70.356473354622693</v>
      </c>
      <c r="D726" s="33">
        <f t="shared" si="57"/>
        <v>4.253574795739695</v>
      </c>
      <c r="E726" s="32">
        <v>445.272394140345</v>
      </c>
      <c r="F726" s="34"/>
      <c r="G726" s="34"/>
      <c r="H726" s="35"/>
      <c r="S726" s="59">
        <f t="shared" si="58"/>
        <v>0</v>
      </c>
      <c r="T726" s="59">
        <f t="shared" si="59"/>
        <v>0</v>
      </c>
      <c r="U726" s="28" t="e">
        <f t="shared" si="55"/>
        <v>#N/A</v>
      </c>
      <c r="V726" s="28" t="e">
        <f t="shared" si="56"/>
        <v>#N/A</v>
      </c>
    </row>
    <row r="727" spans="2:22" x14ac:dyDescent="0.3">
      <c r="B727" s="31">
        <v>44189</v>
      </c>
      <c r="C727" s="32">
        <v>130.99108220078099</v>
      </c>
      <c r="D727" s="33">
        <f t="shared" si="57"/>
        <v>4.8751292460807587</v>
      </c>
      <c r="E727" s="32">
        <v>478.19778902943102</v>
      </c>
      <c r="F727" s="34"/>
      <c r="G727" s="34"/>
      <c r="H727" s="35"/>
      <c r="S727" s="59">
        <f t="shared" si="58"/>
        <v>0</v>
      </c>
      <c r="T727" s="59">
        <f t="shared" si="59"/>
        <v>0</v>
      </c>
      <c r="U727" s="28" t="e">
        <f t="shared" si="55"/>
        <v>#N/A</v>
      </c>
      <c r="V727" s="28" t="e">
        <f t="shared" si="56"/>
        <v>#N/A</v>
      </c>
    </row>
    <row r="728" spans="2:22" x14ac:dyDescent="0.3">
      <c r="B728" s="31">
        <v>44190</v>
      </c>
      <c r="C728" s="32">
        <v>182.175753060728</v>
      </c>
      <c r="D728" s="33">
        <f t="shared" si="57"/>
        <v>5.2049718972693775</v>
      </c>
      <c r="E728" s="32">
        <v>494.94762289632899</v>
      </c>
      <c r="F728" s="34"/>
      <c r="G728" s="34"/>
      <c r="H728" s="35"/>
      <c r="S728" s="59">
        <f t="shared" si="58"/>
        <v>0</v>
      </c>
      <c r="T728" s="59">
        <f t="shared" si="59"/>
        <v>0</v>
      </c>
      <c r="U728" s="28" t="e">
        <f t="shared" si="55"/>
        <v>#N/A</v>
      </c>
      <c r="V728" s="28" t="e">
        <f t="shared" si="56"/>
        <v>#N/A</v>
      </c>
    </row>
    <row r="729" spans="2:22" x14ac:dyDescent="0.3">
      <c r="B729" s="31">
        <v>44191</v>
      </c>
      <c r="C729" s="32">
        <v>99.733496299013495</v>
      </c>
      <c r="D729" s="33">
        <f t="shared" si="57"/>
        <v>4.6025015914450504</v>
      </c>
      <c r="E729" s="32">
        <v>471.45520257024504</v>
      </c>
      <c r="F729" s="34"/>
      <c r="G729" s="34"/>
      <c r="H729" s="35"/>
      <c r="S729" s="59">
        <f t="shared" si="58"/>
        <v>0</v>
      </c>
      <c r="T729" s="59">
        <f t="shared" si="59"/>
        <v>0</v>
      </c>
      <c r="U729" s="28" t="e">
        <f t="shared" si="55"/>
        <v>#N/A</v>
      </c>
      <c r="V729" s="28" t="e">
        <f t="shared" si="56"/>
        <v>#N/A</v>
      </c>
    </row>
    <row r="730" spans="2:22" x14ac:dyDescent="0.3">
      <c r="B730" s="31">
        <v>44192</v>
      </c>
      <c r="C730" s="32">
        <v>183.890824466944</v>
      </c>
      <c r="D730" s="33">
        <f t="shared" si="57"/>
        <v>5.2143422362216603</v>
      </c>
      <c r="E730" s="32">
        <v>506.13205788701896</v>
      </c>
      <c r="F730" s="34"/>
      <c r="G730" s="34"/>
      <c r="H730" s="35"/>
      <c r="S730" s="59">
        <f t="shared" si="58"/>
        <v>0</v>
      </c>
      <c r="T730" s="59">
        <f t="shared" si="59"/>
        <v>0</v>
      </c>
      <c r="U730" s="28" t="e">
        <f t="shared" si="55"/>
        <v>#N/A</v>
      </c>
      <c r="V730" s="28" t="e">
        <f t="shared" si="56"/>
        <v>#N/A</v>
      </c>
    </row>
    <row r="731" spans="2:22" x14ac:dyDescent="0.3">
      <c r="B731" s="31">
        <v>44193</v>
      </c>
      <c r="C731" s="32">
        <v>168.58579942956601</v>
      </c>
      <c r="D731" s="33">
        <f t="shared" si="57"/>
        <v>5.1274448156241075</v>
      </c>
      <c r="E731" s="32">
        <v>522.79487155454501</v>
      </c>
      <c r="F731" s="34"/>
      <c r="G731" s="34"/>
      <c r="H731" s="35"/>
      <c r="S731" s="59">
        <f t="shared" si="58"/>
        <v>0</v>
      </c>
      <c r="T731" s="59">
        <f t="shared" si="59"/>
        <v>0</v>
      </c>
      <c r="U731" s="28" t="e">
        <f t="shared" si="55"/>
        <v>#N/A</v>
      </c>
      <c r="V731" s="28" t="e">
        <f t="shared" si="56"/>
        <v>#N/A</v>
      </c>
    </row>
    <row r="732" spans="2:22" x14ac:dyDescent="0.3">
      <c r="B732" s="31">
        <v>44194</v>
      </c>
      <c r="C732" s="32">
        <v>46.4508248772472</v>
      </c>
      <c r="D732" s="33">
        <f t="shared" si="57"/>
        <v>3.8383942234928514</v>
      </c>
      <c r="E732" s="32">
        <v>375.73746532343</v>
      </c>
      <c r="F732" s="34"/>
      <c r="G732" s="34"/>
      <c r="H732" s="35"/>
      <c r="S732" s="59">
        <f t="shared" si="58"/>
        <v>0</v>
      </c>
      <c r="T732" s="59">
        <f t="shared" si="59"/>
        <v>0</v>
      </c>
      <c r="U732" s="28" t="e">
        <f t="shared" si="55"/>
        <v>#N/A</v>
      </c>
      <c r="V732" s="28" t="e">
        <f t="shared" si="56"/>
        <v>#N/A</v>
      </c>
    </row>
    <row r="733" spans="2:22" x14ac:dyDescent="0.3">
      <c r="B733" s="31">
        <v>44195</v>
      </c>
      <c r="C733" s="32">
        <v>57.155790580436602</v>
      </c>
      <c r="D733" s="33">
        <f t="shared" si="57"/>
        <v>4.0457807076003718</v>
      </c>
      <c r="E733" s="32">
        <v>386.98873193498002</v>
      </c>
      <c r="F733" s="34"/>
      <c r="G733" s="34"/>
      <c r="H733" s="35"/>
      <c r="S733" s="59">
        <f t="shared" si="58"/>
        <v>0</v>
      </c>
      <c r="T733" s="59">
        <f t="shared" si="59"/>
        <v>0</v>
      </c>
      <c r="U733" s="28" t="e">
        <f t="shared" si="55"/>
        <v>#N/A</v>
      </c>
      <c r="V733" s="28" t="e">
        <f t="shared" si="56"/>
        <v>#N/A</v>
      </c>
    </row>
    <row r="734" spans="2:22" x14ac:dyDescent="0.3">
      <c r="B734" s="31">
        <v>44196</v>
      </c>
      <c r="C734" s="32">
        <v>28.396478369832</v>
      </c>
      <c r="D734" s="33">
        <f t="shared" si="57"/>
        <v>3.3462651364161395</v>
      </c>
      <c r="E734" s="32">
        <v>323.459741464253</v>
      </c>
      <c r="F734" s="34"/>
      <c r="G734" s="34"/>
      <c r="H734" s="35"/>
      <c r="S734" s="59">
        <f t="shared" si="58"/>
        <v>0</v>
      </c>
      <c r="T734" s="59">
        <f t="shared" si="59"/>
        <v>0</v>
      </c>
      <c r="U734" s="28" t="e">
        <f t="shared" si="55"/>
        <v>#N/A</v>
      </c>
      <c r="V734" s="28" t="e">
        <f t="shared" si="56"/>
        <v>#N/A</v>
      </c>
    </row>
    <row r="735" spans="2:22" x14ac:dyDescent="0.3">
      <c r="B735" s="31">
        <v>44197</v>
      </c>
      <c r="C735" s="32">
        <v>56.548220226541197</v>
      </c>
      <c r="D735" s="33">
        <f t="shared" si="57"/>
        <v>4.0350937295034841</v>
      </c>
      <c r="E735" s="32">
        <v>407.26134739098597</v>
      </c>
      <c r="F735" s="34"/>
      <c r="G735" s="34"/>
      <c r="H735" s="35"/>
      <c r="S735" s="59">
        <f t="shared" si="58"/>
        <v>0</v>
      </c>
      <c r="T735" s="59">
        <f t="shared" si="59"/>
        <v>0</v>
      </c>
      <c r="U735" s="28" t="e">
        <f t="shared" si="55"/>
        <v>#N/A</v>
      </c>
      <c r="V735" s="28" t="e">
        <f t="shared" si="56"/>
        <v>#N/A</v>
      </c>
    </row>
    <row r="736" spans="2:22" x14ac:dyDescent="0.3">
      <c r="B736" s="31">
        <v>44198</v>
      </c>
      <c r="C736" s="32">
        <v>137.482909979299</v>
      </c>
      <c r="D736" s="33">
        <f t="shared" si="57"/>
        <v>4.9234996183222082</v>
      </c>
      <c r="E736" s="32">
        <v>458.86039549579505</v>
      </c>
      <c r="F736" s="34"/>
      <c r="G736" s="34"/>
      <c r="H736" s="35"/>
      <c r="S736" s="59">
        <f t="shared" si="58"/>
        <v>0</v>
      </c>
      <c r="T736" s="59">
        <f t="shared" si="59"/>
        <v>0</v>
      </c>
      <c r="U736" s="28" t="e">
        <f t="shared" si="55"/>
        <v>#N/A</v>
      </c>
      <c r="V736" s="28" t="e">
        <f t="shared" si="56"/>
        <v>#N/A</v>
      </c>
    </row>
    <row r="737" spans="2:22" x14ac:dyDescent="0.3">
      <c r="B737" s="31">
        <v>44199</v>
      </c>
      <c r="C737" s="32">
        <v>167.84994446672499</v>
      </c>
      <c r="D737" s="33">
        <f t="shared" si="57"/>
        <v>5.1230703925753787</v>
      </c>
      <c r="E737" s="32">
        <v>502.314320393353</v>
      </c>
      <c r="F737" s="34"/>
      <c r="G737" s="34"/>
      <c r="H737" s="35"/>
      <c r="S737" s="59">
        <f t="shared" si="58"/>
        <v>0</v>
      </c>
      <c r="T737" s="59">
        <f t="shared" si="59"/>
        <v>0</v>
      </c>
      <c r="U737" s="28" t="e">
        <f t="shared" si="55"/>
        <v>#N/A</v>
      </c>
      <c r="V737" s="28" t="e">
        <f t="shared" si="56"/>
        <v>#N/A</v>
      </c>
    </row>
    <row r="738" spans="2:22" x14ac:dyDescent="0.3">
      <c r="B738" s="31">
        <v>44200</v>
      </c>
      <c r="C738" s="32">
        <v>203.393678907305</v>
      </c>
      <c r="D738" s="33">
        <f t="shared" si="57"/>
        <v>5.3151434059796623</v>
      </c>
      <c r="E738" s="32">
        <v>512.06396939014599</v>
      </c>
      <c r="F738" s="34"/>
      <c r="G738" s="34"/>
      <c r="H738" s="35"/>
      <c r="S738" s="59">
        <f t="shared" si="58"/>
        <v>0</v>
      </c>
      <c r="T738" s="59">
        <f t="shared" si="59"/>
        <v>0</v>
      </c>
      <c r="U738" s="28" t="e">
        <f t="shared" si="55"/>
        <v>#N/A</v>
      </c>
      <c r="V738" s="28" t="e">
        <f t="shared" si="56"/>
        <v>#N/A</v>
      </c>
    </row>
    <row r="739" spans="2:22" x14ac:dyDescent="0.3">
      <c r="B739" s="31">
        <v>44201</v>
      </c>
      <c r="C739" s="32">
        <v>36.992439050227397</v>
      </c>
      <c r="D739" s="33">
        <f t="shared" si="57"/>
        <v>3.6107135417680656</v>
      </c>
      <c r="E739" s="32">
        <v>364.87353452204201</v>
      </c>
      <c r="F739" s="34"/>
      <c r="G739" s="34"/>
      <c r="H739" s="35"/>
      <c r="S739" s="59">
        <f t="shared" si="58"/>
        <v>0</v>
      </c>
      <c r="T739" s="59">
        <f t="shared" si="59"/>
        <v>0</v>
      </c>
      <c r="U739" s="28" t="e">
        <f t="shared" si="55"/>
        <v>#N/A</v>
      </c>
      <c r="V739" s="28" t="e">
        <f t="shared" si="56"/>
        <v>#N/A</v>
      </c>
    </row>
    <row r="740" spans="2:22" x14ac:dyDescent="0.3">
      <c r="B740" s="31">
        <v>44202</v>
      </c>
      <c r="C740" s="32">
        <v>98.702341765165301</v>
      </c>
      <c r="D740" s="33">
        <f t="shared" si="57"/>
        <v>4.5921086722488109</v>
      </c>
      <c r="E740" s="32">
        <v>457.86417479032099</v>
      </c>
      <c r="F740" s="34"/>
      <c r="G740" s="34"/>
      <c r="H740" s="35"/>
      <c r="S740" s="59">
        <f t="shared" si="58"/>
        <v>0</v>
      </c>
      <c r="T740" s="59">
        <f t="shared" si="59"/>
        <v>0</v>
      </c>
      <c r="U740" s="28" t="e">
        <f t="shared" si="55"/>
        <v>#N/A</v>
      </c>
      <c r="V740" s="28" t="e">
        <f t="shared" si="56"/>
        <v>#N/A</v>
      </c>
    </row>
    <row r="741" spans="2:22" x14ac:dyDescent="0.3">
      <c r="B741" s="31">
        <v>44203</v>
      </c>
      <c r="C741" s="32">
        <v>171.305566821247</v>
      </c>
      <c r="D741" s="33">
        <f t="shared" si="57"/>
        <v>5.1434489022991059</v>
      </c>
      <c r="E741" s="32">
        <v>515.989524329387</v>
      </c>
      <c r="F741" s="34"/>
      <c r="G741" s="34"/>
      <c r="H741" s="35"/>
      <c r="S741" s="59">
        <f t="shared" si="58"/>
        <v>0</v>
      </c>
      <c r="T741" s="59">
        <f t="shared" si="59"/>
        <v>0</v>
      </c>
      <c r="U741" s="28" t="e">
        <f t="shared" si="55"/>
        <v>#N/A</v>
      </c>
      <c r="V741" s="28" t="e">
        <f t="shared" si="56"/>
        <v>#N/A</v>
      </c>
    </row>
    <row r="742" spans="2:22" x14ac:dyDescent="0.3">
      <c r="B742" s="31">
        <v>44204</v>
      </c>
      <c r="C742" s="32">
        <v>83.027185155078797</v>
      </c>
      <c r="D742" s="33">
        <f t="shared" si="57"/>
        <v>4.4191680861586065</v>
      </c>
      <c r="E742" s="32">
        <v>445.7280192764</v>
      </c>
      <c r="F742" s="34"/>
      <c r="G742" s="34"/>
      <c r="H742" s="35"/>
      <c r="S742" s="59">
        <f t="shared" si="58"/>
        <v>0</v>
      </c>
      <c r="T742" s="59">
        <f t="shared" si="59"/>
        <v>0</v>
      </c>
      <c r="U742" s="28" t="e">
        <f t="shared" si="55"/>
        <v>#N/A</v>
      </c>
      <c r="V742" s="28" t="e">
        <f t="shared" si="56"/>
        <v>#N/A</v>
      </c>
    </row>
    <row r="743" spans="2:22" x14ac:dyDescent="0.3">
      <c r="B743" s="31">
        <v>44205</v>
      </c>
      <c r="C743" s="32">
        <v>27.033558562397999</v>
      </c>
      <c r="D743" s="33">
        <f t="shared" si="57"/>
        <v>3.2970790039499192</v>
      </c>
      <c r="E743" s="32">
        <v>328.664251372938</v>
      </c>
      <c r="F743" s="34"/>
      <c r="G743" s="34"/>
      <c r="H743" s="35"/>
      <c r="S743" s="59">
        <f t="shared" si="58"/>
        <v>0</v>
      </c>
      <c r="T743" s="59">
        <f t="shared" si="59"/>
        <v>0</v>
      </c>
      <c r="U743" s="28" t="e">
        <f t="shared" si="55"/>
        <v>#N/A</v>
      </c>
      <c r="V743" s="28" t="e">
        <f t="shared" si="56"/>
        <v>#N/A</v>
      </c>
    </row>
    <row r="744" spans="2:22" x14ac:dyDescent="0.3">
      <c r="B744" s="31">
        <v>44206</v>
      </c>
      <c r="C744" s="32">
        <v>77.072449987754197</v>
      </c>
      <c r="D744" s="33">
        <f t="shared" si="57"/>
        <v>4.3447458884082168</v>
      </c>
      <c r="E744" s="32">
        <v>421.95417977536499</v>
      </c>
      <c r="F744" s="34"/>
      <c r="G744" s="34"/>
      <c r="H744" s="35"/>
      <c r="S744" s="59">
        <f t="shared" si="58"/>
        <v>0</v>
      </c>
      <c r="T744" s="59">
        <f t="shared" si="59"/>
        <v>0</v>
      </c>
      <c r="U744" s="28" t="e">
        <f t="shared" si="55"/>
        <v>#N/A</v>
      </c>
      <c r="V744" s="28" t="e">
        <f t="shared" si="56"/>
        <v>#N/A</v>
      </c>
    </row>
    <row r="745" spans="2:22" x14ac:dyDescent="0.3">
      <c r="B745" s="31">
        <v>44207</v>
      </c>
      <c r="C745" s="32">
        <v>86.749485302716494</v>
      </c>
      <c r="D745" s="33">
        <f t="shared" si="57"/>
        <v>4.4630244856994716</v>
      </c>
      <c r="E745" s="32">
        <v>445.28605164274001</v>
      </c>
      <c r="F745" s="34"/>
      <c r="G745" s="34"/>
      <c r="H745" s="35"/>
      <c r="S745" s="59">
        <f t="shared" si="58"/>
        <v>0</v>
      </c>
      <c r="T745" s="59">
        <f t="shared" si="59"/>
        <v>0</v>
      </c>
      <c r="U745" s="28" t="e">
        <f t="shared" si="55"/>
        <v>#N/A</v>
      </c>
      <c r="V745" s="28" t="e">
        <f t="shared" si="56"/>
        <v>#N/A</v>
      </c>
    </row>
    <row r="746" spans="2:22" x14ac:dyDescent="0.3">
      <c r="B746" s="31">
        <v>44208</v>
      </c>
      <c r="C746" s="32">
        <v>176.04010098613799</v>
      </c>
      <c r="D746" s="33">
        <f t="shared" si="57"/>
        <v>5.1707118155972251</v>
      </c>
      <c r="E746" s="32">
        <v>547.837547279619</v>
      </c>
      <c r="F746" s="34"/>
      <c r="G746" s="34"/>
      <c r="H746" s="35"/>
      <c r="S746" s="59">
        <f t="shared" si="58"/>
        <v>0</v>
      </c>
      <c r="T746" s="59">
        <f t="shared" si="59"/>
        <v>0</v>
      </c>
      <c r="U746" s="28" t="e">
        <f t="shared" si="55"/>
        <v>#N/A</v>
      </c>
      <c r="V746" s="28" t="e">
        <f t="shared" si="56"/>
        <v>#N/A</v>
      </c>
    </row>
    <row r="747" spans="2:22" x14ac:dyDescent="0.3">
      <c r="B747" s="31">
        <v>44209</v>
      </c>
      <c r="C747" s="32">
        <v>99.843285493552699</v>
      </c>
      <c r="D747" s="33">
        <f t="shared" si="57"/>
        <v>4.6036018116673416</v>
      </c>
      <c r="E747" s="32">
        <v>432.16885498582599</v>
      </c>
      <c r="F747" s="34"/>
      <c r="G747" s="34"/>
      <c r="H747" s="35"/>
      <c r="S747" s="59">
        <f t="shared" si="58"/>
        <v>0</v>
      </c>
      <c r="T747" s="59">
        <f t="shared" si="59"/>
        <v>0</v>
      </c>
      <c r="U747" s="28" t="e">
        <f t="shared" si="55"/>
        <v>#N/A</v>
      </c>
      <c r="V747" s="28" t="e">
        <f t="shared" si="56"/>
        <v>#N/A</v>
      </c>
    </row>
    <row r="748" spans="2:22" x14ac:dyDescent="0.3">
      <c r="B748" s="31">
        <v>44210</v>
      </c>
      <c r="C748" s="32">
        <v>161.82095304131499</v>
      </c>
      <c r="D748" s="33">
        <f t="shared" si="57"/>
        <v>5.086490495877336</v>
      </c>
      <c r="E748" s="32">
        <v>506.86189803794201</v>
      </c>
      <c r="F748" s="34"/>
      <c r="G748" s="34"/>
      <c r="H748" s="35"/>
      <c r="S748" s="59">
        <f t="shared" si="58"/>
        <v>0</v>
      </c>
      <c r="T748" s="59">
        <f t="shared" si="59"/>
        <v>0</v>
      </c>
      <c r="U748" s="28" t="e">
        <f t="shared" si="55"/>
        <v>#N/A</v>
      </c>
      <c r="V748" s="28" t="e">
        <f t="shared" si="56"/>
        <v>#N/A</v>
      </c>
    </row>
    <row r="749" spans="2:22" x14ac:dyDescent="0.3">
      <c r="B749" s="31">
        <v>44211</v>
      </c>
      <c r="C749" s="32">
        <v>98.601077245548396</v>
      </c>
      <c r="D749" s="33">
        <f t="shared" si="57"/>
        <v>4.5910821869601488</v>
      </c>
      <c r="E749" s="32">
        <v>478.58647738741098</v>
      </c>
      <c r="F749" s="34"/>
      <c r="G749" s="34"/>
      <c r="H749" s="35"/>
      <c r="S749" s="59">
        <f t="shared" si="58"/>
        <v>0</v>
      </c>
      <c r="T749" s="59">
        <f t="shared" si="59"/>
        <v>0</v>
      </c>
      <c r="U749" s="28" t="e">
        <f t="shared" si="55"/>
        <v>#N/A</v>
      </c>
      <c r="V749" s="28" t="e">
        <f t="shared" si="56"/>
        <v>#N/A</v>
      </c>
    </row>
    <row r="750" spans="2:22" x14ac:dyDescent="0.3">
      <c r="B750" s="31">
        <v>44212</v>
      </c>
      <c r="C750" s="32">
        <v>93.491510283201904</v>
      </c>
      <c r="D750" s="33">
        <f t="shared" si="57"/>
        <v>4.5378706330620124</v>
      </c>
      <c r="E750" s="32">
        <v>449.55575286257596</v>
      </c>
      <c r="F750" s="34"/>
      <c r="G750" s="34"/>
      <c r="H750" s="35"/>
      <c r="S750" s="59">
        <f t="shared" si="58"/>
        <v>0</v>
      </c>
      <c r="T750" s="59">
        <f t="shared" si="59"/>
        <v>0</v>
      </c>
      <c r="U750" s="28" t="e">
        <f t="shared" si="55"/>
        <v>#N/A</v>
      </c>
      <c r="V750" s="28" t="e">
        <f t="shared" si="56"/>
        <v>#N/A</v>
      </c>
    </row>
    <row r="751" spans="2:22" x14ac:dyDescent="0.3">
      <c r="B751" s="31">
        <v>44213</v>
      </c>
      <c r="C751" s="32">
        <v>169.52711700461799</v>
      </c>
      <c r="D751" s="33">
        <f t="shared" si="57"/>
        <v>5.1330128963528265</v>
      </c>
      <c r="E751" s="32">
        <v>491.02162514958201</v>
      </c>
      <c r="F751" s="34"/>
      <c r="G751" s="34"/>
      <c r="H751" s="35"/>
      <c r="S751" s="59">
        <f t="shared" si="58"/>
        <v>0</v>
      </c>
      <c r="T751" s="59">
        <f t="shared" si="59"/>
        <v>0</v>
      </c>
      <c r="U751" s="28" t="e">
        <f t="shared" si="55"/>
        <v>#N/A</v>
      </c>
      <c r="V751" s="28" t="e">
        <f t="shared" si="56"/>
        <v>#N/A</v>
      </c>
    </row>
    <row r="752" spans="2:22" x14ac:dyDescent="0.3">
      <c r="B752" s="31">
        <v>44214</v>
      </c>
      <c r="C752" s="32">
        <v>133.39807240292399</v>
      </c>
      <c r="D752" s="33">
        <f t="shared" si="57"/>
        <v>4.8933376836239315</v>
      </c>
      <c r="E752" s="32">
        <v>469.69224137454404</v>
      </c>
      <c r="F752" s="34"/>
      <c r="G752" s="34"/>
      <c r="H752" s="35"/>
      <c r="S752" s="59">
        <f t="shared" si="58"/>
        <v>0</v>
      </c>
      <c r="T752" s="59">
        <f t="shared" si="59"/>
        <v>0</v>
      </c>
      <c r="U752" s="28" t="e">
        <f t="shared" si="55"/>
        <v>#N/A</v>
      </c>
      <c r="V752" s="28" t="e">
        <f t="shared" si="56"/>
        <v>#N/A</v>
      </c>
    </row>
    <row r="753" spans="2:22" x14ac:dyDescent="0.3">
      <c r="B753" s="31">
        <v>44215</v>
      </c>
      <c r="C753" s="32">
        <v>52.264842605218298</v>
      </c>
      <c r="D753" s="33">
        <f t="shared" si="57"/>
        <v>3.9563239195043547</v>
      </c>
      <c r="E753" s="32">
        <v>361.102866034665</v>
      </c>
      <c r="F753" s="34"/>
      <c r="G753" s="34"/>
      <c r="H753" s="35"/>
      <c r="S753" s="59">
        <f t="shared" si="58"/>
        <v>0</v>
      </c>
      <c r="T753" s="59">
        <f t="shared" si="59"/>
        <v>0</v>
      </c>
      <c r="U753" s="28" t="e">
        <f t="shared" si="55"/>
        <v>#N/A</v>
      </c>
      <c r="V753" s="28" t="e">
        <f t="shared" si="56"/>
        <v>#N/A</v>
      </c>
    </row>
    <row r="754" spans="2:22" x14ac:dyDescent="0.3">
      <c r="B754" s="31">
        <v>44216</v>
      </c>
      <c r="C754" s="32">
        <v>114.010877097026</v>
      </c>
      <c r="D754" s="33">
        <f t="shared" si="57"/>
        <v>4.7362938569747595</v>
      </c>
      <c r="E754" s="32">
        <v>467.62766823224899</v>
      </c>
      <c r="F754" s="34"/>
      <c r="G754" s="34"/>
      <c r="H754" s="35"/>
      <c r="S754" s="59">
        <f t="shared" si="58"/>
        <v>0</v>
      </c>
      <c r="T754" s="59">
        <f t="shared" si="59"/>
        <v>0</v>
      </c>
      <c r="U754" s="28" t="e">
        <f t="shared" si="55"/>
        <v>#N/A</v>
      </c>
      <c r="V754" s="28" t="e">
        <f t="shared" si="56"/>
        <v>#N/A</v>
      </c>
    </row>
    <row r="755" spans="2:22" x14ac:dyDescent="0.3">
      <c r="B755" s="31">
        <v>44217</v>
      </c>
      <c r="C755" s="32">
        <v>150.53210293874099</v>
      </c>
      <c r="D755" s="33">
        <f t="shared" si="57"/>
        <v>5.0141763700049564</v>
      </c>
      <c r="E755" s="32">
        <v>492.54394713286098</v>
      </c>
      <c r="F755" s="34"/>
      <c r="G755" s="34"/>
      <c r="H755" s="35"/>
      <c r="S755" s="59">
        <f t="shared" si="58"/>
        <v>0</v>
      </c>
      <c r="T755" s="59">
        <f t="shared" si="59"/>
        <v>0</v>
      </c>
      <c r="U755" s="28" t="e">
        <f t="shared" si="55"/>
        <v>#N/A</v>
      </c>
      <c r="V755" s="28" t="e">
        <f t="shared" si="56"/>
        <v>#N/A</v>
      </c>
    </row>
    <row r="756" spans="2:22" x14ac:dyDescent="0.3">
      <c r="B756" s="31">
        <v>44218</v>
      </c>
      <c r="C756" s="32">
        <v>78.624961972236605</v>
      </c>
      <c r="D756" s="33">
        <f t="shared" si="57"/>
        <v>4.3646892313605399</v>
      </c>
      <c r="E756" s="32">
        <v>411.13508527375598</v>
      </c>
      <c r="F756" s="34"/>
      <c r="G756" s="34"/>
      <c r="H756" s="35"/>
      <c r="S756" s="59">
        <f t="shared" si="58"/>
        <v>0</v>
      </c>
      <c r="T756" s="59">
        <f t="shared" si="59"/>
        <v>0</v>
      </c>
      <c r="U756" s="28" t="e">
        <f t="shared" si="55"/>
        <v>#N/A</v>
      </c>
      <c r="V756" s="28" t="e">
        <f t="shared" si="56"/>
        <v>#N/A</v>
      </c>
    </row>
    <row r="757" spans="2:22" x14ac:dyDescent="0.3">
      <c r="B757" s="31">
        <v>44219</v>
      </c>
      <c r="C757" s="32">
        <v>135.503538958728</v>
      </c>
      <c r="D757" s="33">
        <f t="shared" si="57"/>
        <v>4.9089977577552828</v>
      </c>
      <c r="E757" s="32">
        <v>516.55355740702601</v>
      </c>
      <c r="F757" s="34"/>
      <c r="G757" s="34"/>
      <c r="H757" s="35"/>
      <c r="S757" s="59">
        <f t="shared" si="58"/>
        <v>0</v>
      </c>
      <c r="T757" s="59">
        <f t="shared" si="59"/>
        <v>0</v>
      </c>
      <c r="U757" s="28" t="e">
        <f t="shared" si="55"/>
        <v>#N/A</v>
      </c>
      <c r="V757" s="28" t="e">
        <f t="shared" si="56"/>
        <v>#N/A</v>
      </c>
    </row>
    <row r="758" spans="2:22" x14ac:dyDescent="0.3">
      <c r="B758" s="31">
        <v>44220</v>
      </c>
      <c r="C758" s="32">
        <v>153.77306428737899</v>
      </c>
      <c r="D758" s="33">
        <f t="shared" si="57"/>
        <v>5.0354779070612379</v>
      </c>
      <c r="E758" s="32">
        <v>554.57329876470101</v>
      </c>
      <c r="F758" s="34"/>
      <c r="G758" s="34"/>
      <c r="H758" s="35"/>
      <c r="S758" s="59">
        <f t="shared" si="58"/>
        <v>0</v>
      </c>
      <c r="T758" s="59">
        <f t="shared" si="59"/>
        <v>0</v>
      </c>
      <c r="U758" s="28" t="e">
        <f t="shared" si="55"/>
        <v>#N/A</v>
      </c>
      <c r="V758" s="28" t="e">
        <f t="shared" si="56"/>
        <v>#N/A</v>
      </c>
    </row>
    <row r="759" spans="2:22" x14ac:dyDescent="0.3">
      <c r="B759" s="31">
        <v>44221</v>
      </c>
      <c r="C759" s="32">
        <v>40.747767575085199</v>
      </c>
      <c r="D759" s="33">
        <f t="shared" si="57"/>
        <v>3.7074010547527125</v>
      </c>
      <c r="E759" s="32">
        <v>352.24888733880999</v>
      </c>
      <c r="F759" s="34"/>
      <c r="G759" s="34"/>
      <c r="H759" s="35"/>
      <c r="S759" s="59">
        <f t="shared" si="58"/>
        <v>0</v>
      </c>
      <c r="T759" s="59">
        <f t="shared" si="59"/>
        <v>0</v>
      </c>
      <c r="U759" s="28" t="e">
        <f t="shared" si="55"/>
        <v>#N/A</v>
      </c>
      <c r="V759" s="28" t="e">
        <f t="shared" si="56"/>
        <v>#N/A</v>
      </c>
    </row>
    <row r="760" spans="2:22" x14ac:dyDescent="0.3">
      <c r="B760" s="31">
        <v>44222</v>
      </c>
      <c r="C760" s="32">
        <v>104.16985408403001</v>
      </c>
      <c r="D760" s="33">
        <f t="shared" si="57"/>
        <v>4.6460227792468887</v>
      </c>
      <c r="E760" s="32">
        <v>476.49093251552006</v>
      </c>
      <c r="F760" s="34"/>
      <c r="G760" s="34"/>
      <c r="H760" s="35"/>
      <c r="S760" s="59">
        <f t="shared" si="58"/>
        <v>0</v>
      </c>
      <c r="T760" s="59">
        <f t="shared" si="59"/>
        <v>0</v>
      </c>
      <c r="U760" s="28" t="e">
        <f t="shared" si="55"/>
        <v>#N/A</v>
      </c>
      <c r="V760" s="28" t="e">
        <f t="shared" si="56"/>
        <v>#N/A</v>
      </c>
    </row>
    <row r="761" spans="2:22" x14ac:dyDescent="0.3">
      <c r="B761" s="31">
        <v>44223</v>
      </c>
      <c r="C761" s="32">
        <v>199.39378367736899</v>
      </c>
      <c r="D761" s="33">
        <f t="shared" si="57"/>
        <v>5.2952816819032122</v>
      </c>
      <c r="E761" s="32">
        <v>529.33452849692503</v>
      </c>
      <c r="F761" s="34"/>
      <c r="G761" s="34"/>
      <c r="H761" s="35"/>
      <c r="S761" s="59">
        <f t="shared" si="58"/>
        <v>0</v>
      </c>
      <c r="T761" s="59">
        <f t="shared" si="59"/>
        <v>0</v>
      </c>
      <c r="U761" s="28" t="e">
        <f t="shared" si="55"/>
        <v>#N/A</v>
      </c>
      <c r="V761" s="28" t="e">
        <f t="shared" si="56"/>
        <v>#N/A</v>
      </c>
    </row>
    <row r="762" spans="2:22" x14ac:dyDescent="0.3">
      <c r="B762" s="31">
        <v>44224</v>
      </c>
      <c r="C762" s="32">
        <v>160.824669599533</v>
      </c>
      <c r="D762" s="33">
        <f t="shared" si="57"/>
        <v>5.0803147628850862</v>
      </c>
      <c r="E762" s="32">
        <v>510.24727846732605</v>
      </c>
      <c r="F762" s="34"/>
      <c r="G762" s="34"/>
      <c r="H762" s="35"/>
      <c r="S762" s="59">
        <f t="shared" si="58"/>
        <v>0</v>
      </c>
      <c r="T762" s="59">
        <f t="shared" si="59"/>
        <v>0</v>
      </c>
      <c r="U762" s="28" t="e">
        <f t="shared" si="55"/>
        <v>#N/A</v>
      </c>
      <c r="V762" s="28" t="e">
        <f t="shared" si="56"/>
        <v>#N/A</v>
      </c>
    </row>
    <row r="763" spans="2:22" x14ac:dyDescent="0.3">
      <c r="B763" s="31">
        <v>44225</v>
      </c>
      <c r="C763" s="32">
        <v>78.059118967503295</v>
      </c>
      <c r="D763" s="33">
        <f t="shared" si="57"/>
        <v>4.3574664750823606</v>
      </c>
      <c r="E763" s="32">
        <v>444.84085490264602</v>
      </c>
      <c r="F763" s="34"/>
      <c r="G763" s="34"/>
      <c r="H763" s="35"/>
      <c r="S763" s="59">
        <f t="shared" si="58"/>
        <v>0</v>
      </c>
      <c r="T763" s="59">
        <f t="shared" si="59"/>
        <v>0</v>
      </c>
      <c r="U763" s="28" t="e">
        <f t="shared" si="55"/>
        <v>#N/A</v>
      </c>
      <c r="V763" s="28" t="e">
        <f t="shared" si="56"/>
        <v>#N/A</v>
      </c>
    </row>
    <row r="764" spans="2:22" x14ac:dyDescent="0.3">
      <c r="B764" s="31">
        <v>44226</v>
      </c>
      <c r="C764" s="32">
        <v>87.251500673592105</v>
      </c>
      <c r="D764" s="33">
        <f t="shared" si="57"/>
        <v>4.4687947606319538</v>
      </c>
      <c r="E764" s="32">
        <v>441.19841602270395</v>
      </c>
      <c r="F764" s="34"/>
      <c r="G764" s="34"/>
      <c r="H764" s="35"/>
      <c r="S764" s="59">
        <f t="shared" si="58"/>
        <v>0</v>
      </c>
      <c r="T764" s="59">
        <f t="shared" si="59"/>
        <v>0</v>
      </c>
      <c r="U764" s="28" t="e">
        <f t="shared" si="55"/>
        <v>#N/A</v>
      </c>
      <c r="V764" s="28" t="e">
        <f t="shared" si="56"/>
        <v>#N/A</v>
      </c>
    </row>
    <row r="765" spans="2:22" x14ac:dyDescent="0.3">
      <c r="B765" s="31">
        <v>44227</v>
      </c>
      <c r="C765" s="32">
        <v>125.52289523184299</v>
      </c>
      <c r="D765" s="33">
        <f t="shared" si="57"/>
        <v>4.8324881740593613</v>
      </c>
      <c r="E765" s="32">
        <v>465.50811671061899</v>
      </c>
      <c r="F765" s="34"/>
      <c r="G765" s="34"/>
      <c r="H765" s="35"/>
      <c r="S765" s="59">
        <f t="shared" si="58"/>
        <v>0</v>
      </c>
      <c r="T765" s="59">
        <f t="shared" si="59"/>
        <v>0</v>
      </c>
      <c r="U765" s="28" t="e">
        <f t="shared" si="55"/>
        <v>#N/A</v>
      </c>
      <c r="V765" s="28" t="e">
        <f t="shared" si="56"/>
        <v>#N/A</v>
      </c>
    </row>
    <row r="766" spans="2:22" x14ac:dyDescent="0.3">
      <c r="B766" s="31">
        <v>44228</v>
      </c>
      <c r="C766" s="32">
        <v>207.741960119456</v>
      </c>
      <c r="D766" s="33">
        <f t="shared" si="57"/>
        <v>5.3362967332006894</v>
      </c>
      <c r="E766" s="32">
        <v>537.09062571501306</v>
      </c>
      <c r="F766" s="34"/>
      <c r="G766" s="34"/>
      <c r="H766" s="35"/>
      <c r="S766" s="59">
        <f t="shared" si="58"/>
        <v>0</v>
      </c>
      <c r="T766" s="59">
        <f t="shared" si="59"/>
        <v>0</v>
      </c>
      <c r="U766" s="28" t="e">
        <f t="shared" si="55"/>
        <v>#N/A</v>
      </c>
      <c r="V766" s="28" t="e">
        <f t="shared" si="56"/>
        <v>#N/A</v>
      </c>
    </row>
    <row r="767" spans="2:22" x14ac:dyDescent="0.3">
      <c r="B767" s="31">
        <v>44229</v>
      </c>
      <c r="C767" s="32">
        <v>112.285131243989</v>
      </c>
      <c r="D767" s="33">
        <f t="shared" si="57"/>
        <v>4.7210414508768537</v>
      </c>
      <c r="E767" s="32">
        <v>452.13054742059302</v>
      </c>
      <c r="F767" s="34"/>
      <c r="G767" s="34"/>
      <c r="H767" s="35"/>
      <c r="S767" s="59">
        <f t="shared" si="58"/>
        <v>0</v>
      </c>
      <c r="T767" s="59">
        <f t="shared" si="59"/>
        <v>0</v>
      </c>
      <c r="U767" s="28" t="e">
        <f t="shared" si="55"/>
        <v>#N/A</v>
      </c>
      <c r="V767" s="28" t="e">
        <f t="shared" si="56"/>
        <v>#N/A</v>
      </c>
    </row>
    <row r="768" spans="2:22" x14ac:dyDescent="0.3">
      <c r="B768" s="31">
        <v>44230</v>
      </c>
      <c r="C768" s="32">
        <v>176.786843109876</v>
      </c>
      <c r="D768" s="33">
        <f t="shared" si="57"/>
        <v>5.1749447306351319</v>
      </c>
      <c r="E768" s="32">
        <v>535.73839364406001</v>
      </c>
      <c r="F768" s="34"/>
      <c r="G768" s="34"/>
      <c r="H768" s="35"/>
      <c r="S768" s="59">
        <f t="shared" si="58"/>
        <v>0</v>
      </c>
      <c r="T768" s="59">
        <f t="shared" si="59"/>
        <v>0</v>
      </c>
      <c r="U768" s="28" t="e">
        <f t="shared" si="55"/>
        <v>#N/A</v>
      </c>
      <c r="V768" s="28" t="e">
        <f t="shared" si="56"/>
        <v>#N/A</v>
      </c>
    </row>
    <row r="769" spans="2:22" x14ac:dyDescent="0.3">
      <c r="B769" s="31">
        <v>44231</v>
      </c>
      <c r="C769" s="32">
        <v>20.980810774490202</v>
      </c>
      <c r="D769" s="33">
        <f t="shared" si="57"/>
        <v>3.0436082473353756</v>
      </c>
      <c r="E769" s="32">
        <v>328.50075724246699</v>
      </c>
      <c r="F769" s="34"/>
      <c r="G769" s="34"/>
      <c r="H769" s="35"/>
      <c r="S769" s="59">
        <f t="shared" si="58"/>
        <v>0</v>
      </c>
      <c r="T769" s="59">
        <f t="shared" si="59"/>
        <v>0</v>
      </c>
      <c r="U769" s="28" t="e">
        <f t="shared" si="55"/>
        <v>#N/A</v>
      </c>
      <c r="V769" s="28" t="e">
        <f t="shared" si="56"/>
        <v>#N/A</v>
      </c>
    </row>
    <row r="770" spans="2:22" x14ac:dyDescent="0.3">
      <c r="B770" s="31">
        <v>44232</v>
      </c>
      <c r="C770" s="32">
        <v>42.029930911958203</v>
      </c>
      <c r="D770" s="33">
        <f t="shared" si="57"/>
        <v>3.7383820052364261</v>
      </c>
      <c r="E770" s="32">
        <v>386.80322874381005</v>
      </c>
      <c r="F770" s="34"/>
      <c r="G770" s="34"/>
      <c r="H770" s="35"/>
      <c r="S770" s="59">
        <f t="shared" si="58"/>
        <v>0</v>
      </c>
      <c r="T770" s="59">
        <f t="shared" si="59"/>
        <v>0</v>
      </c>
      <c r="U770" s="28" t="e">
        <f t="shared" si="55"/>
        <v>#N/A</v>
      </c>
      <c r="V770" s="28" t="e">
        <f t="shared" si="56"/>
        <v>#N/A</v>
      </c>
    </row>
    <row r="771" spans="2:22" x14ac:dyDescent="0.3">
      <c r="B771" s="31">
        <v>44233</v>
      </c>
      <c r="C771" s="32">
        <v>130.817383881658</v>
      </c>
      <c r="D771" s="33">
        <f t="shared" si="57"/>
        <v>4.8738023344861263</v>
      </c>
      <c r="E771" s="32">
        <v>481.01842887860602</v>
      </c>
      <c r="F771" s="34"/>
      <c r="G771" s="34"/>
      <c r="H771" s="35"/>
      <c r="S771" s="59">
        <f t="shared" si="58"/>
        <v>0</v>
      </c>
      <c r="T771" s="59">
        <f t="shared" si="59"/>
        <v>0</v>
      </c>
      <c r="U771" s="28" t="e">
        <f t="shared" si="55"/>
        <v>#N/A</v>
      </c>
      <c r="V771" s="28" t="e">
        <f t="shared" si="56"/>
        <v>#N/A</v>
      </c>
    </row>
    <row r="772" spans="2:22" x14ac:dyDescent="0.3">
      <c r="B772" s="31">
        <v>44234</v>
      </c>
      <c r="C772" s="32">
        <v>149.54000676982099</v>
      </c>
      <c r="D772" s="33">
        <f t="shared" si="57"/>
        <v>5.0075639608427398</v>
      </c>
      <c r="E772" s="32">
        <v>512.73109959528301</v>
      </c>
      <c r="F772" s="34"/>
      <c r="G772" s="34"/>
      <c r="H772" s="35"/>
      <c r="S772" s="59">
        <f t="shared" si="58"/>
        <v>0</v>
      </c>
      <c r="T772" s="59">
        <f t="shared" si="59"/>
        <v>0</v>
      </c>
      <c r="U772" s="28" t="e">
        <f t="shared" ref="U772:U835" si="60">IF($X$3=TRUE,S772,NA())</f>
        <v>#N/A</v>
      </c>
      <c r="V772" s="28" t="e">
        <f t="shared" ref="V772:V835" si="61">IF($X$4=TRUE,T772,NA())</f>
        <v>#N/A</v>
      </c>
    </row>
    <row r="773" spans="2:22" x14ac:dyDescent="0.3">
      <c r="B773" s="31">
        <v>44235</v>
      </c>
      <c r="C773" s="32">
        <v>53.3513062447309</v>
      </c>
      <c r="D773" s="33">
        <f t="shared" ref="D773:D836" si="62">LN($C773)</f>
        <v>3.9768984618853414</v>
      </c>
      <c r="E773" s="32">
        <v>358.07099588822797</v>
      </c>
      <c r="F773" s="34"/>
      <c r="G773" s="34"/>
      <c r="H773" s="35"/>
      <c r="S773" s="59">
        <f t="shared" ref="S773:S836" si="63">F773</f>
        <v>0</v>
      </c>
      <c r="T773" s="59">
        <f t="shared" ref="T773:T836" si="64">G773</f>
        <v>0</v>
      </c>
      <c r="U773" s="28" t="e">
        <f t="shared" si="60"/>
        <v>#N/A</v>
      </c>
      <c r="V773" s="28" t="e">
        <f t="shared" si="61"/>
        <v>#N/A</v>
      </c>
    </row>
    <row r="774" spans="2:22" x14ac:dyDescent="0.3">
      <c r="B774" s="31">
        <v>44236</v>
      </c>
      <c r="C774" s="32">
        <v>94.964970257133203</v>
      </c>
      <c r="D774" s="33">
        <f t="shared" si="62"/>
        <v>4.5535080894659536</v>
      </c>
      <c r="E774" s="32">
        <v>447.82182761954294</v>
      </c>
      <c r="F774" s="34"/>
      <c r="G774" s="34"/>
      <c r="H774" s="35"/>
      <c r="S774" s="59">
        <f t="shared" si="63"/>
        <v>0</v>
      </c>
      <c r="T774" s="59">
        <f t="shared" si="64"/>
        <v>0</v>
      </c>
      <c r="U774" s="28" t="e">
        <f t="shared" si="60"/>
        <v>#N/A</v>
      </c>
      <c r="V774" s="28" t="e">
        <f t="shared" si="61"/>
        <v>#N/A</v>
      </c>
    </row>
    <row r="775" spans="2:22" x14ac:dyDescent="0.3">
      <c r="B775" s="31">
        <v>44237</v>
      </c>
      <c r="C775" s="32">
        <v>62.9718519095331</v>
      </c>
      <c r="D775" s="33">
        <f t="shared" si="62"/>
        <v>4.1426878314620907</v>
      </c>
      <c r="E775" s="32">
        <v>416.94389882439395</v>
      </c>
      <c r="F775" s="34"/>
      <c r="G775" s="34"/>
      <c r="H775" s="35"/>
      <c r="S775" s="59">
        <f t="shared" si="63"/>
        <v>0</v>
      </c>
      <c r="T775" s="59">
        <f t="shared" si="64"/>
        <v>0</v>
      </c>
      <c r="U775" s="28" t="e">
        <f t="shared" si="60"/>
        <v>#N/A</v>
      </c>
      <c r="V775" s="28" t="e">
        <f t="shared" si="61"/>
        <v>#N/A</v>
      </c>
    </row>
    <row r="776" spans="2:22" x14ac:dyDescent="0.3">
      <c r="B776" s="31">
        <v>44238</v>
      </c>
      <c r="C776" s="32">
        <v>127.127064932138</v>
      </c>
      <c r="D776" s="33">
        <f t="shared" si="62"/>
        <v>4.8451870975574556</v>
      </c>
      <c r="E776" s="32">
        <v>482.80788579325201</v>
      </c>
      <c r="F776" s="34"/>
      <c r="G776" s="34"/>
      <c r="H776" s="35"/>
      <c r="S776" s="59">
        <f t="shared" si="63"/>
        <v>0</v>
      </c>
      <c r="T776" s="59">
        <f t="shared" si="64"/>
        <v>0</v>
      </c>
      <c r="U776" s="28" t="e">
        <f t="shared" si="60"/>
        <v>#N/A</v>
      </c>
      <c r="V776" s="28" t="e">
        <f t="shared" si="61"/>
        <v>#N/A</v>
      </c>
    </row>
    <row r="777" spans="2:22" x14ac:dyDescent="0.3">
      <c r="B777" s="31">
        <v>44239</v>
      </c>
      <c r="C777" s="32">
        <v>202.22205485217299</v>
      </c>
      <c r="D777" s="33">
        <f t="shared" si="62"/>
        <v>5.3093663750801898</v>
      </c>
      <c r="E777" s="32">
        <v>500.600569247517</v>
      </c>
      <c r="F777" s="34"/>
      <c r="G777" s="34"/>
      <c r="H777" s="35"/>
      <c r="S777" s="59">
        <f t="shared" si="63"/>
        <v>0</v>
      </c>
      <c r="T777" s="59">
        <f t="shared" si="64"/>
        <v>0</v>
      </c>
      <c r="U777" s="28" t="e">
        <f t="shared" si="60"/>
        <v>#N/A</v>
      </c>
      <c r="V777" s="28" t="e">
        <f t="shared" si="61"/>
        <v>#N/A</v>
      </c>
    </row>
    <row r="778" spans="2:22" x14ac:dyDescent="0.3">
      <c r="B778" s="31">
        <v>44240</v>
      </c>
      <c r="C778" s="32">
        <v>96.806969521567197</v>
      </c>
      <c r="D778" s="33">
        <f t="shared" si="62"/>
        <v>4.5727189908804577</v>
      </c>
      <c r="E778" s="32">
        <v>468.53039265743098</v>
      </c>
      <c r="F778" s="34"/>
      <c r="G778" s="34"/>
      <c r="H778" s="35"/>
      <c r="S778" s="59">
        <f t="shared" si="63"/>
        <v>0</v>
      </c>
      <c r="T778" s="59">
        <f t="shared" si="64"/>
        <v>0</v>
      </c>
      <c r="U778" s="28" t="e">
        <f t="shared" si="60"/>
        <v>#N/A</v>
      </c>
      <c r="V778" s="28" t="e">
        <f t="shared" si="61"/>
        <v>#N/A</v>
      </c>
    </row>
    <row r="779" spans="2:22" x14ac:dyDescent="0.3">
      <c r="B779" s="31">
        <v>44241</v>
      </c>
      <c r="C779" s="32">
        <v>56.564615648239901</v>
      </c>
      <c r="D779" s="33">
        <f t="shared" si="62"/>
        <v>4.035383624486431</v>
      </c>
      <c r="E779" s="32">
        <v>390.915863426687</v>
      </c>
      <c r="F779" s="34"/>
      <c r="G779" s="34"/>
      <c r="H779" s="35"/>
      <c r="S779" s="59">
        <f t="shared" si="63"/>
        <v>0</v>
      </c>
      <c r="T779" s="59">
        <f t="shared" si="64"/>
        <v>0</v>
      </c>
      <c r="U779" s="28" t="e">
        <f t="shared" si="60"/>
        <v>#N/A</v>
      </c>
      <c r="V779" s="28" t="e">
        <f t="shared" si="61"/>
        <v>#N/A</v>
      </c>
    </row>
    <row r="780" spans="2:22" x14ac:dyDescent="0.3">
      <c r="B780" s="31">
        <v>44242</v>
      </c>
      <c r="C780" s="32">
        <v>198.02489455789299</v>
      </c>
      <c r="D780" s="33">
        <f t="shared" si="62"/>
        <v>5.2883927528815384</v>
      </c>
      <c r="E780" s="32">
        <v>558.863912117062</v>
      </c>
      <c r="F780" s="34"/>
      <c r="G780" s="34"/>
      <c r="H780" s="35"/>
      <c r="S780" s="59">
        <f t="shared" si="63"/>
        <v>0</v>
      </c>
      <c r="T780" s="59">
        <f t="shared" si="64"/>
        <v>0</v>
      </c>
      <c r="U780" s="28" t="e">
        <f t="shared" si="60"/>
        <v>#N/A</v>
      </c>
      <c r="V780" s="28" t="e">
        <f t="shared" si="61"/>
        <v>#N/A</v>
      </c>
    </row>
    <row r="781" spans="2:22" x14ac:dyDescent="0.3">
      <c r="B781" s="31">
        <v>44243</v>
      </c>
      <c r="C781" s="32">
        <v>219.90945779718501</v>
      </c>
      <c r="D781" s="33">
        <f t="shared" si="62"/>
        <v>5.3932159061728262</v>
      </c>
      <c r="E781" s="32">
        <v>524.72761590445702</v>
      </c>
      <c r="F781" s="34"/>
      <c r="G781" s="34"/>
      <c r="H781" s="35"/>
      <c r="S781" s="59">
        <f t="shared" si="63"/>
        <v>0</v>
      </c>
      <c r="T781" s="59">
        <f t="shared" si="64"/>
        <v>0</v>
      </c>
      <c r="U781" s="28" t="e">
        <f t="shared" si="60"/>
        <v>#N/A</v>
      </c>
      <c r="V781" s="28" t="e">
        <f t="shared" si="61"/>
        <v>#N/A</v>
      </c>
    </row>
    <row r="782" spans="2:22" x14ac:dyDescent="0.3">
      <c r="B782" s="31">
        <v>44244</v>
      </c>
      <c r="C782" s="32">
        <v>41.458334103226697</v>
      </c>
      <c r="D782" s="33">
        <f t="shared" si="62"/>
        <v>3.724688925380939</v>
      </c>
      <c r="E782" s="32">
        <v>341.74698157777203</v>
      </c>
      <c r="F782" s="34"/>
      <c r="G782" s="34"/>
      <c r="H782" s="35"/>
      <c r="S782" s="59">
        <f t="shared" si="63"/>
        <v>0</v>
      </c>
      <c r="T782" s="59">
        <f t="shared" si="64"/>
        <v>0</v>
      </c>
      <c r="U782" s="28" t="e">
        <f t="shared" si="60"/>
        <v>#N/A</v>
      </c>
      <c r="V782" s="28" t="e">
        <f t="shared" si="61"/>
        <v>#N/A</v>
      </c>
    </row>
    <row r="783" spans="2:22" x14ac:dyDescent="0.3">
      <c r="B783" s="31">
        <v>44245</v>
      </c>
      <c r="C783" s="32">
        <v>95.885863415896907</v>
      </c>
      <c r="D783" s="33">
        <f t="shared" si="62"/>
        <v>4.5631585613874126</v>
      </c>
      <c r="E783" s="32">
        <v>480.15476117543301</v>
      </c>
      <c r="F783" s="34"/>
      <c r="G783" s="34"/>
      <c r="H783" s="35"/>
      <c r="S783" s="59">
        <f t="shared" si="63"/>
        <v>0</v>
      </c>
      <c r="T783" s="59">
        <f t="shared" si="64"/>
        <v>0</v>
      </c>
      <c r="U783" s="28" t="e">
        <f t="shared" si="60"/>
        <v>#N/A</v>
      </c>
      <c r="V783" s="28" t="e">
        <f t="shared" si="61"/>
        <v>#N/A</v>
      </c>
    </row>
    <row r="784" spans="2:22" x14ac:dyDescent="0.3">
      <c r="B784" s="31">
        <v>44246</v>
      </c>
      <c r="C784" s="32">
        <v>91.639219718053894</v>
      </c>
      <c r="D784" s="33">
        <f t="shared" si="62"/>
        <v>4.5178593429053731</v>
      </c>
      <c r="E784" s="32">
        <v>457.17394461528801</v>
      </c>
      <c r="F784" s="34"/>
      <c r="G784" s="34"/>
      <c r="H784" s="35"/>
      <c r="S784" s="59">
        <f t="shared" si="63"/>
        <v>0</v>
      </c>
      <c r="T784" s="59">
        <f t="shared" si="64"/>
        <v>0</v>
      </c>
      <c r="U784" s="28" t="e">
        <f t="shared" si="60"/>
        <v>#N/A</v>
      </c>
      <c r="V784" s="28" t="e">
        <f t="shared" si="61"/>
        <v>#N/A</v>
      </c>
    </row>
    <row r="785" spans="2:22" x14ac:dyDescent="0.3">
      <c r="B785" s="31">
        <v>44247</v>
      </c>
      <c r="C785" s="32">
        <v>217.752631222829</v>
      </c>
      <c r="D785" s="33">
        <f t="shared" si="62"/>
        <v>5.3833596993465349</v>
      </c>
      <c r="E785" s="32">
        <v>565.41423334776096</v>
      </c>
      <c r="F785" s="34"/>
      <c r="G785" s="34"/>
      <c r="H785" s="35"/>
      <c r="S785" s="59">
        <f t="shared" si="63"/>
        <v>0</v>
      </c>
      <c r="T785" s="59">
        <f t="shared" si="64"/>
        <v>0</v>
      </c>
      <c r="U785" s="28" t="e">
        <f t="shared" si="60"/>
        <v>#N/A</v>
      </c>
      <c r="V785" s="28" t="e">
        <f t="shared" si="61"/>
        <v>#N/A</v>
      </c>
    </row>
    <row r="786" spans="2:22" x14ac:dyDescent="0.3">
      <c r="B786" s="31">
        <v>44248</v>
      </c>
      <c r="C786" s="32">
        <v>195.03882334567601</v>
      </c>
      <c r="D786" s="33">
        <f t="shared" si="62"/>
        <v>5.2731986328275404</v>
      </c>
      <c r="E786" s="32">
        <v>493.04311330114098</v>
      </c>
      <c r="F786" s="34"/>
      <c r="G786" s="34"/>
      <c r="H786" s="35"/>
      <c r="S786" s="59">
        <f t="shared" si="63"/>
        <v>0</v>
      </c>
      <c r="T786" s="59">
        <f t="shared" si="64"/>
        <v>0</v>
      </c>
      <c r="U786" s="28" t="e">
        <f t="shared" si="60"/>
        <v>#N/A</v>
      </c>
      <c r="V786" s="28" t="e">
        <f t="shared" si="61"/>
        <v>#N/A</v>
      </c>
    </row>
    <row r="787" spans="2:22" x14ac:dyDescent="0.3">
      <c r="B787" s="31">
        <v>44249</v>
      </c>
      <c r="C787" s="32">
        <v>177.69878998398801</v>
      </c>
      <c r="D787" s="33">
        <f t="shared" si="62"/>
        <v>5.1800899258182778</v>
      </c>
      <c r="E787" s="32">
        <v>512.54992493655402</v>
      </c>
      <c r="F787" s="34"/>
      <c r="G787" s="34"/>
      <c r="H787" s="35"/>
      <c r="S787" s="59">
        <f t="shared" si="63"/>
        <v>0</v>
      </c>
      <c r="T787" s="59">
        <f t="shared" si="64"/>
        <v>0</v>
      </c>
      <c r="U787" s="28" t="e">
        <f t="shared" si="60"/>
        <v>#N/A</v>
      </c>
      <c r="V787" s="28" t="e">
        <f t="shared" si="61"/>
        <v>#N/A</v>
      </c>
    </row>
    <row r="788" spans="2:22" x14ac:dyDescent="0.3">
      <c r="B788" s="31">
        <v>44250</v>
      </c>
      <c r="C788" s="32">
        <v>200.93796237371899</v>
      </c>
      <c r="D788" s="33">
        <f t="shared" si="62"/>
        <v>5.3029962155115626</v>
      </c>
      <c r="E788" s="32">
        <v>491.972420193684</v>
      </c>
      <c r="F788" s="34"/>
      <c r="G788" s="34"/>
      <c r="H788" s="35"/>
      <c r="S788" s="59">
        <f t="shared" si="63"/>
        <v>0</v>
      </c>
      <c r="T788" s="59">
        <f t="shared" si="64"/>
        <v>0</v>
      </c>
      <c r="U788" s="28" t="e">
        <f t="shared" si="60"/>
        <v>#N/A</v>
      </c>
      <c r="V788" s="28" t="e">
        <f t="shared" si="61"/>
        <v>#N/A</v>
      </c>
    </row>
    <row r="789" spans="2:22" x14ac:dyDescent="0.3">
      <c r="B789" s="31">
        <v>44251</v>
      </c>
      <c r="C789" s="32">
        <v>119.71096487715801</v>
      </c>
      <c r="D789" s="33">
        <f t="shared" si="62"/>
        <v>4.7850802113524065</v>
      </c>
      <c r="E789" s="32">
        <v>493.74084577834196</v>
      </c>
      <c r="F789" s="34"/>
      <c r="G789" s="34"/>
      <c r="H789" s="35"/>
      <c r="S789" s="59">
        <f t="shared" si="63"/>
        <v>0</v>
      </c>
      <c r="T789" s="59">
        <f t="shared" si="64"/>
        <v>0</v>
      </c>
      <c r="U789" s="28" t="e">
        <f t="shared" si="60"/>
        <v>#N/A</v>
      </c>
      <c r="V789" s="28" t="e">
        <f t="shared" si="61"/>
        <v>#N/A</v>
      </c>
    </row>
    <row r="790" spans="2:22" x14ac:dyDescent="0.3">
      <c r="B790" s="31">
        <v>44252</v>
      </c>
      <c r="C790" s="32">
        <v>31.100338771939299</v>
      </c>
      <c r="D790" s="33">
        <f t="shared" si="62"/>
        <v>3.4372187121142623</v>
      </c>
      <c r="E790" s="32">
        <v>320.896741515656</v>
      </c>
      <c r="F790" s="34"/>
      <c r="G790" s="34"/>
      <c r="H790" s="35"/>
      <c r="S790" s="59">
        <f t="shared" si="63"/>
        <v>0</v>
      </c>
      <c r="T790" s="59">
        <f t="shared" si="64"/>
        <v>0</v>
      </c>
      <c r="U790" s="28" t="e">
        <f t="shared" si="60"/>
        <v>#N/A</v>
      </c>
      <c r="V790" s="28" t="e">
        <f t="shared" si="61"/>
        <v>#N/A</v>
      </c>
    </row>
    <row r="791" spans="2:22" x14ac:dyDescent="0.3">
      <c r="B791" s="31">
        <v>44253</v>
      </c>
      <c r="C791" s="32">
        <v>87.166826920583802</v>
      </c>
      <c r="D791" s="33">
        <f t="shared" si="62"/>
        <v>4.4678238333122389</v>
      </c>
      <c r="E791" s="32">
        <v>465.56688415559597</v>
      </c>
      <c r="F791" s="34"/>
      <c r="G791" s="34"/>
      <c r="H791" s="35"/>
      <c r="S791" s="59">
        <f t="shared" si="63"/>
        <v>0</v>
      </c>
      <c r="T791" s="59">
        <f t="shared" si="64"/>
        <v>0</v>
      </c>
      <c r="U791" s="28" t="e">
        <f t="shared" si="60"/>
        <v>#N/A</v>
      </c>
      <c r="V791" s="28" t="e">
        <f t="shared" si="61"/>
        <v>#N/A</v>
      </c>
    </row>
    <row r="792" spans="2:22" x14ac:dyDescent="0.3">
      <c r="B792" s="31">
        <v>44254</v>
      </c>
      <c r="C792" s="32">
        <v>213.49135858938101</v>
      </c>
      <c r="D792" s="33">
        <f t="shared" si="62"/>
        <v>5.3635963568583547</v>
      </c>
      <c r="E792" s="32">
        <v>602.16601405996994</v>
      </c>
      <c r="F792" s="34"/>
      <c r="G792" s="34"/>
      <c r="H792" s="35"/>
      <c r="S792" s="59">
        <f t="shared" si="63"/>
        <v>0</v>
      </c>
      <c r="T792" s="59">
        <f t="shared" si="64"/>
        <v>0</v>
      </c>
      <c r="U792" s="28" t="e">
        <f t="shared" si="60"/>
        <v>#N/A</v>
      </c>
      <c r="V792" s="28" t="e">
        <f t="shared" si="61"/>
        <v>#N/A</v>
      </c>
    </row>
    <row r="793" spans="2:22" x14ac:dyDescent="0.3">
      <c r="B793" s="31">
        <v>44255</v>
      </c>
      <c r="C793" s="32">
        <v>167.85362714901601</v>
      </c>
      <c r="D793" s="33">
        <f t="shared" si="62"/>
        <v>5.1230923326594437</v>
      </c>
      <c r="E793" s="32">
        <v>532.35908344103007</v>
      </c>
      <c r="F793" s="34"/>
      <c r="G793" s="34"/>
      <c r="H793" s="35"/>
      <c r="S793" s="59">
        <f t="shared" si="63"/>
        <v>0</v>
      </c>
      <c r="T793" s="59">
        <f t="shared" si="64"/>
        <v>0</v>
      </c>
      <c r="U793" s="28" t="e">
        <f t="shared" si="60"/>
        <v>#N/A</v>
      </c>
      <c r="V793" s="28" t="e">
        <f t="shared" si="61"/>
        <v>#N/A</v>
      </c>
    </row>
    <row r="794" spans="2:22" x14ac:dyDescent="0.3">
      <c r="B794" s="31">
        <v>44256</v>
      </c>
      <c r="C794" s="32">
        <v>199.68707270920299</v>
      </c>
      <c r="D794" s="33">
        <f t="shared" si="62"/>
        <v>5.2967515047721463</v>
      </c>
      <c r="E794" s="32">
        <v>500.53676355658604</v>
      </c>
      <c r="F794" s="34"/>
      <c r="G794" s="34"/>
      <c r="H794" s="35"/>
      <c r="S794" s="59">
        <f t="shared" si="63"/>
        <v>0</v>
      </c>
      <c r="T794" s="59">
        <f t="shared" si="64"/>
        <v>0</v>
      </c>
      <c r="U794" s="28" t="e">
        <f t="shared" si="60"/>
        <v>#N/A</v>
      </c>
      <c r="V794" s="28" t="e">
        <f t="shared" si="61"/>
        <v>#N/A</v>
      </c>
    </row>
    <row r="795" spans="2:22" x14ac:dyDescent="0.3">
      <c r="B795" s="31">
        <v>44257</v>
      </c>
      <c r="C795" s="32">
        <v>48.739653946831801</v>
      </c>
      <c r="D795" s="33">
        <f t="shared" si="62"/>
        <v>3.8864929481889212</v>
      </c>
      <c r="E795" s="32">
        <v>412.50484589416703</v>
      </c>
      <c r="F795" s="34"/>
      <c r="G795" s="34"/>
      <c r="H795" s="35"/>
      <c r="S795" s="59">
        <f t="shared" si="63"/>
        <v>0</v>
      </c>
      <c r="T795" s="59">
        <f t="shared" si="64"/>
        <v>0</v>
      </c>
      <c r="U795" s="28" t="e">
        <f t="shared" si="60"/>
        <v>#N/A</v>
      </c>
      <c r="V795" s="28" t="e">
        <f t="shared" si="61"/>
        <v>#N/A</v>
      </c>
    </row>
    <row r="796" spans="2:22" x14ac:dyDescent="0.3">
      <c r="B796" s="31">
        <v>44258</v>
      </c>
      <c r="C796" s="32">
        <v>148.22540639899699</v>
      </c>
      <c r="D796" s="33">
        <f t="shared" si="62"/>
        <v>4.9987341313606084</v>
      </c>
      <c r="E796" s="32">
        <v>542.37556061461908</v>
      </c>
      <c r="F796" s="34"/>
      <c r="G796" s="34"/>
      <c r="H796" s="35"/>
      <c r="S796" s="59">
        <f t="shared" si="63"/>
        <v>0</v>
      </c>
      <c r="T796" s="59">
        <f t="shared" si="64"/>
        <v>0</v>
      </c>
      <c r="U796" s="28" t="e">
        <f t="shared" si="60"/>
        <v>#N/A</v>
      </c>
      <c r="V796" s="28" t="e">
        <f t="shared" si="61"/>
        <v>#N/A</v>
      </c>
    </row>
    <row r="797" spans="2:22" x14ac:dyDescent="0.3">
      <c r="B797" s="31">
        <v>44259</v>
      </c>
      <c r="C797" s="32">
        <v>81.025161668658299</v>
      </c>
      <c r="D797" s="33">
        <f t="shared" si="62"/>
        <v>4.3947597443191508</v>
      </c>
      <c r="E797" s="32">
        <v>430.700742285096</v>
      </c>
      <c r="F797" s="34"/>
      <c r="G797" s="34"/>
      <c r="H797" s="35"/>
      <c r="S797" s="59">
        <f t="shared" si="63"/>
        <v>0</v>
      </c>
      <c r="T797" s="59">
        <f t="shared" si="64"/>
        <v>0</v>
      </c>
      <c r="U797" s="28" t="e">
        <f t="shared" si="60"/>
        <v>#N/A</v>
      </c>
      <c r="V797" s="28" t="e">
        <f t="shared" si="61"/>
        <v>#N/A</v>
      </c>
    </row>
    <row r="798" spans="2:22" x14ac:dyDescent="0.3">
      <c r="B798" s="31">
        <v>44260</v>
      </c>
      <c r="C798" s="32">
        <v>28.519903151318399</v>
      </c>
      <c r="D798" s="33">
        <f t="shared" si="62"/>
        <v>3.3506021997240039</v>
      </c>
      <c r="E798" s="32">
        <v>325.513937007675</v>
      </c>
      <c r="F798" s="34"/>
      <c r="G798" s="34"/>
      <c r="H798" s="35"/>
      <c r="S798" s="59">
        <f t="shared" si="63"/>
        <v>0</v>
      </c>
      <c r="T798" s="59">
        <f t="shared" si="64"/>
        <v>0</v>
      </c>
      <c r="U798" s="28" t="e">
        <f t="shared" si="60"/>
        <v>#N/A</v>
      </c>
      <c r="V798" s="28" t="e">
        <f t="shared" si="61"/>
        <v>#N/A</v>
      </c>
    </row>
    <row r="799" spans="2:22" x14ac:dyDescent="0.3">
      <c r="B799" s="31">
        <v>44261</v>
      </c>
      <c r="C799" s="32">
        <v>92.582923201844096</v>
      </c>
      <c r="D799" s="33">
        <f t="shared" si="62"/>
        <v>4.5281047099787477</v>
      </c>
      <c r="E799" s="32">
        <v>459.32420217158096</v>
      </c>
      <c r="F799" s="34"/>
      <c r="G799" s="34"/>
      <c r="H799" s="35"/>
      <c r="S799" s="59">
        <f t="shared" si="63"/>
        <v>0</v>
      </c>
      <c r="T799" s="59">
        <f t="shared" si="64"/>
        <v>0</v>
      </c>
      <c r="U799" s="28" t="e">
        <f t="shared" si="60"/>
        <v>#N/A</v>
      </c>
      <c r="V799" s="28" t="e">
        <f t="shared" si="61"/>
        <v>#N/A</v>
      </c>
    </row>
    <row r="800" spans="2:22" x14ac:dyDescent="0.3">
      <c r="B800" s="31">
        <v>44262</v>
      </c>
      <c r="C800" s="32">
        <v>41.784560335800101</v>
      </c>
      <c r="D800" s="33">
        <f t="shared" si="62"/>
        <v>3.7325269013398898</v>
      </c>
      <c r="E800" s="32">
        <v>398.39917759184902</v>
      </c>
      <c r="F800" s="34"/>
      <c r="G800" s="34"/>
      <c r="H800" s="35"/>
      <c r="S800" s="59">
        <f t="shared" si="63"/>
        <v>0</v>
      </c>
      <c r="T800" s="59">
        <f t="shared" si="64"/>
        <v>0</v>
      </c>
      <c r="U800" s="28" t="e">
        <f t="shared" si="60"/>
        <v>#N/A</v>
      </c>
      <c r="V800" s="28" t="e">
        <f t="shared" si="61"/>
        <v>#N/A</v>
      </c>
    </row>
    <row r="801" spans="2:22" x14ac:dyDescent="0.3">
      <c r="B801" s="31">
        <v>44263</v>
      </c>
      <c r="C801" s="32">
        <v>20.486289476975799</v>
      </c>
      <c r="D801" s="33">
        <f t="shared" si="62"/>
        <v>3.019755856392679</v>
      </c>
      <c r="E801" s="32">
        <v>295.25433963342698</v>
      </c>
      <c r="F801" s="34"/>
      <c r="G801" s="34"/>
      <c r="H801" s="35"/>
      <c r="S801" s="59">
        <f t="shared" si="63"/>
        <v>0</v>
      </c>
      <c r="T801" s="59">
        <f t="shared" si="64"/>
        <v>0</v>
      </c>
      <c r="U801" s="28" t="e">
        <f t="shared" si="60"/>
        <v>#N/A</v>
      </c>
      <c r="V801" s="28" t="e">
        <f t="shared" si="61"/>
        <v>#N/A</v>
      </c>
    </row>
    <row r="802" spans="2:22" x14ac:dyDescent="0.3">
      <c r="B802" s="31">
        <v>44264</v>
      </c>
      <c r="C802" s="32">
        <v>114.580600829795</v>
      </c>
      <c r="D802" s="33">
        <f t="shared" si="62"/>
        <v>4.7412785127247128</v>
      </c>
      <c r="E802" s="32">
        <v>485.46085678406303</v>
      </c>
      <c r="F802" s="34"/>
      <c r="G802" s="34"/>
      <c r="H802" s="35"/>
      <c r="S802" s="59">
        <f t="shared" si="63"/>
        <v>0</v>
      </c>
      <c r="T802" s="59">
        <f t="shared" si="64"/>
        <v>0</v>
      </c>
      <c r="U802" s="28" t="e">
        <f t="shared" si="60"/>
        <v>#N/A</v>
      </c>
      <c r="V802" s="28" t="e">
        <f t="shared" si="61"/>
        <v>#N/A</v>
      </c>
    </row>
    <row r="803" spans="2:22" x14ac:dyDescent="0.3">
      <c r="B803" s="31">
        <v>44265</v>
      </c>
      <c r="C803" s="32">
        <v>116.876766486093</v>
      </c>
      <c r="D803" s="33">
        <f t="shared" si="62"/>
        <v>4.7611201018141429</v>
      </c>
      <c r="E803" s="32">
        <v>469.769073668847</v>
      </c>
      <c r="F803" s="34"/>
      <c r="G803" s="34"/>
      <c r="H803" s="35"/>
      <c r="S803" s="59">
        <f t="shared" si="63"/>
        <v>0</v>
      </c>
      <c r="T803" s="59">
        <f t="shared" si="64"/>
        <v>0</v>
      </c>
      <c r="U803" s="28" t="e">
        <f t="shared" si="60"/>
        <v>#N/A</v>
      </c>
      <c r="V803" s="28" t="e">
        <f t="shared" si="61"/>
        <v>#N/A</v>
      </c>
    </row>
    <row r="804" spans="2:22" x14ac:dyDescent="0.3">
      <c r="B804" s="31">
        <v>44266</v>
      </c>
      <c r="C804" s="32">
        <v>181.76968277431999</v>
      </c>
      <c r="D804" s="33">
        <f t="shared" si="62"/>
        <v>5.2027404064197658</v>
      </c>
      <c r="E804" s="32">
        <v>522.67547350304301</v>
      </c>
      <c r="F804" s="34"/>
      <c r="G804" s="34"/>
      <c r="H804" s="35"/>
      <c r="S804" s="59">
        <f t="shared" si="63"/>
        <v>0</v>
      </c>
      <c r="T804" s="59">
        <f t="shared" si="64"/>
        <v>0</v>
      </c>
      <c r="U804" s="28" t="e">
        <f t="shared" si="60"/>
        <v>#N/A</v>
      </c>
      <c r="V804" s="28" t="e">
        <f t="shared" si="61"/>
        <v>#N/A</v>
      </c>
    </row>
    <row r="805" spans="2:22" x14ac:dyDescent="0.3">
      <c r="B805" s="31">
        <v>44267</v>
      </c>
      <c r="C805" s="32">
        <v>82.1870633680373</v>
      </c>
      <c r="D805" s="33">
        <f t="shared" si="62"/>
        <v>4.4089979097257261</v>
      </c>
      <c r="E805" s="32">
        <v>436.71447895607503</v>
      </c>
      <c r="F805" s="34"/>
      <c r="G805" s="34"/>
      <c r="H805" s="35"/>
      <c r="S805" s="59">
        <f t="shared" si="63"/>
        <v>0</v>
      </c>
      <c r="T805" s="59">
        <f t="shared" si="64"/>
        <v>0</v>
      </c>
      <c r="U805" s="28" t="e">
        <f t="shared" si="60"/>
        <v>#N/A</v>
      </c>
      <c r="V805" s="28" t="e">
        <f t="shared" si="61"/>
        <v>#N/A</v>
      </c>
    </row>
    <row r="806" spans="2:22" x14ac:dyDescent="0.3">
      <c r="B806" s="31">
        <v>44268</v>
      </c>
      <c r="C806" s="32">
        <v>127.88042242638799</v>
      </c>
      <c r="D806" s="33">
        <f t="shared" si="62"/>
        <v>4.8510956274891877</v>
      </c>
      <c r="E806" s="32">
        <v>504.981211977106</v>
      </c>
      <c r="F806" s="34"/>
      <c r="G806" s="34"/>
      <c r="H806" s="35"/>
      <c r="S806" s="59">
        <f t="shared" si="63"/>
        <v>0</v>
      </c>
      <c r="T806" s="59">
        <f t="shared" si="64"/>
        <v>0</v>
      </c>
      <c r="U806" s="28" t="e">
        <f t="shared" si="60"/>
        <v>#N/A</v>
      </c>
      <c r="V806" s="28" t="e">
        <f t="shared" si="61"/>
        <v>#N/A</v>
      </c>
    </row>
    <row r="807" spans="2:22" x14ac:dyDescent="0.3">
      <c r="B807" s="31">
        <v>44269</v>
      </c>
      <c r="C807" s="32">
        <v>45.191029906272902</v>
      </c>
      <c r="D807" s="33">
        <f t="shared" si="62"/>
        <v>3.8108986137426615</v>
      </c>
      <c r="E807" s="32">
        <v>400.81052666856903</v>
      </c>
      <c r="F807" s="34"/>
      <c r="G807" s="34"/>
      <c r="H807" s="35"/>
      <c r="S807" s="59">
        <f t="shared" si="63"/>
        <v>0</v>
      </c>
      <c r="T807" s="59">
        <f t="shared" si="64"/>
        <v>0</v>
      </c>
      <c r="U807" s="28" t="e">
        <f t="shared" si="60"/>
        <v>#N/A</v>
      </c>
      <c r="V807" s="28" t="e">
        <f t="shared" si="61"/>
        <v>#N/A</v>
      </c>
    </row>
    <row r="808" spans="2:22" x14ac:dyDescent="0.3">
      <c r="B808" s="31">
        <v>44270</v>
      </c>
      <c r="C808" s="32">
        <v>173.67667241953299</v>
      </c>
      <c r="D808" s="33">
        <f t="shared" si="62"/>
        <v>5.1571953661254</v>
      </c>
      <c r="E808" s="32">
        <v>499.648063037128</v>
      </c>
      <c r="F808" s="34"/>
      <c r="G808" s="34"/>
      <c r="H808" s="35"/>
      <c r="S808" s="59">
        <f t="shared" si="63"/>
        <v>0</v>
      </c>
      <c r="T808" s="59">
        <f t="shared" si="64"/>
        <v>0</v>
      </c>
      <c r="U808" s="28" t="e">
        <f t="shared" si="60"/>
        <v>#N/A</v>
      </c>
      <c r="V808" s="28" t="e">
        <f t="shared" si="61"/>
        <v>#N/A</v>
      </c>
    </row>
    <row r="809" spans="2:22" x14ac:dyDescent="0.3">
      <c r="B809" s="31">
        <v>44271</v>
      </c>
      <c r="C809" s="32">
        <v>163.81291549652801</v>
      </c>
      <c r="D809" s="33">
        <f t="shared" si="62"/>
        <v>5.0987250174956884</v>
      </c>
      <c r="E809" s="32">
        <v>477.57526364139704</v>
      </c>
      <c r="F809" s="34"/>
      <c r="G809" s="34"/>
      <c r="H809" s="35"/>
      <c r="S809" s="59">
        <f t="shared" si="63"/>
        <v>0</v>
      </c>
      <c r="T809" s="59">
        <f t="shared" si="64"/>
        <v>0</v>
      </c>
      <c r="U809" s="28" t="e">
        <f t="shared" si="60"/>
        <v>#N/A</v>
      </c>
      <c r="V809" s="28" t="e">
        <f t="shared" si="61"/>
        <v>#N/A</v>
      </c>
    </row>
    <row r="810" spans="2:22" x14ac:dyDescent="0.3">
      <c r="B810" s="31">
        <v>44272</v>
      </c>
      <c r="C810" s="32">
        <v>40.376892434433103</v>
      </c>
      <c r="D810" s="33">
        <f t="shared" si="62"/>
        <v>3.6982576518854566</v>
      </c>
      <c r="E810" s="32">
        <v>364.19050301927302</v>
      </c>
      <c r="F810" s="34"/>
      <c r="G810" s="34"/>
      <c r="H810" s="35"/>
      <c r="S810" s="59">
        <f t="shared" si="63"/>
        <v>0</v>
      </c>
      <c r="T810" s="59">
        <f t="shared" si="64"/>
        <v>0</v>
      </c>
      <c r="U810" s="28" t="e">
        <f t="shared" si="60"/>
        <v>#N/A</v>
      </c>
      <c r="V810" s="28" t="e">
        <f t="shared" si="61"/>
        <v>#N/A</v>
      </c>
    </row>
    <row r="811" spans="2:22" x14ac:dyDescent="0.3">
      <c r="B811" s="31">
        <v>44273</v>
      </c>
      <c r="C811" s="32">
        <v>110.047750296071</v>
      </c>
      <c r="D811" s="33">
        <f t="shared" si="62"/>
        <v>4.700914365201692</v>
      </c>
      <c r="E811" s="32">
        <v>466.77405991920904</v>
      </c>
      <c r="F811" s="34"/>
      <c r="G811" s="34"/>
      <c r="H811" s="35"/>
      <c r="S811" s="59">
        <f t="shared" si="63"/>
        <v>0</v>
      </c>
      <c r="T811" s="59">
        <f t="shared" si="64"/>
        <v>0</v>
      </c>
      <c r="U811" s="28" t="e">
        <f t="shared" si="60"/>
        <v>#N/A</v>
      </c>
      <c r="V811" s="28" t="e">
        <f t="shared" si="61"/>
        <v>#N/A</v>
      </c>
    </row>
    <row r="812" spans="2:22" x14ac:dyDescent="0.3">
      <c r="B812" s="31">
        <v>44274</v>
      </c>
      <c r="C812" s="32">
        <v>191.33150557056101</v>
      </c>
      <c r="D812" s="33">
        <f t="shared" si="62"/>
        <v>5.2540075548387257</v>
      </c>
      <c r="E812" s="32">
        <v>537.35674204305599</v>
      </c>
      <c r="F812" s="34"/>
      <c r="G812" s="34"/>
      <c r="H812" s="35"/>
      <c r="S812" s="59">
        <f t="shared" si="63"/>
        <v>0</v>
      </c>
      <c r="T812" s="59">
        <f t="shared" si="64"/>
        <v>0</v>
      </c>
      <c r="U812" s="28" t="e">
        <f t="shared" si="60"/>
        <v>#N/A</v>
      </c>
      <c r="V812" s="28" t="e">
        <f t="shared" si="61"/>
        <v>#N/A</v>
      </c>
    </row>
    <row r="813" spans="2:22" x14ac:dyDescent="0.3">
      <c r="B813" s="31">
        <v>44275</v>
      </c>
      <c r="C813" s="32">
        <v>213.086625216529</v>
      </c>
      <c r="D813" s="33">
        <f t="shared" si="62"/>
        <v>5.3616987741904047</v>
      </c>
      <c r="E813" s="32">
        <v>539.94896712836601</v>
      </c>
      <c r="F813" s="34"/>
      <c r="G813" s="34"/>
      <c r="H813" s="35"/>
      <c r="S813" s="59">
        <f t="shared" si="63"/>
        <v>0</v>
      </c>
      <c r="T813" s="59">
        <f t="shared" si="64"/>
        <v>0</v>
      </c>
      <c r="U813" s="28" t="e">
        <f t="shared" si="60"/>
        <v>#N/A</v>
      </c>
      <c r="V813" s="28" t="e">
        <f t="shared" si="61"/>
        <v>#N/A</v>
      </c>
    </row>
    <row r="814" spans="2:22" x14ac:dyDescent="0.3">
      <c r="B814" s="31">
        <v>44276</v>
      </c>
      <c r="C814" s="32">
        <v>47.9148568399251</v>
      </c>
      <c r="D814" s="33">
        <f t="shared" si="62"/>
        <v>3.8694256199988191</v>
      </c>
      <c r="E814" s="32">
        <v>349.76020282289295</v>
      </c>
      <c r="F814" s="34"/>
      <c r="G814" s="34"/>
      <c r="H814" s="35"/>
      <c r="S814" s="59">
        <f t="shared" si="63"/>
        <v>0</v>
      </c>
      <c r="T814" s="59">
        <f t="shared" si="64"/>
        <v>0</v>
      </c>
      <c r="U814" s="28" t="e">
        <f t="shared" si="60"/>
        <v>#N/A</v>
      </c>
      <c r="V814" s="28" t="e">
        <f t="shared" si="61"/>
        <v>#N/A</v>
      </c>
    </row>
    <row r="815" spans="2:22" x14ac:dyDescent="0.3">
      <c r="B815" s="31">
        <v>44277</v>
      </c>
      <c r="C815" s="32">
        <v>136.064098803326</v>
      </c>
      <c r="D815" s="33">
        <f t="shared" si="62"/>
        <v>4.9131260894324891</v>
      </c>
      <c r="E815" s="32">
        <v>480.31811270699205</v>
      </c>
      <c r="F815" s="34"/>
      <c r="G815" s="34"/>
      <c r="H815" s="35"/>
      <c r="S815" s="59">
        <f t="shared" si="63"/>
        <v>0</v>
      </c>
      <c r="T815" s="59">
        <f t="shared" si="64"/>
        <v>0</v>
      </c>
      <c r="U815" s="28" t="e">
        <f t="shared" si="60"/>
        <v>#N/A</v>
      </c>
      <c r="V815" s="28" t="e">
        <f t="shared" si="61"/>
        <v>#N/A</v>
      </c>
    </row>
    <row r="816" spans="2:22" x14ac:dyDescent="0.3">
      <c r="B816" s="31">
        <v>44278</v>
      </c>
      <c r="C816" s="32">
        <v>166.04699797928299</v>
      </c>
      <c r="D816" s="33">
        <f t="shared" si="62"/>
        <v>5.1122708686426641</v>
      </c>
      <c r="E816" s="32">
        <v>490.34511492874594</v>
      </c>
      <c r="F816" s="34"/>
      <c r="G816" s="34"/>
      <c r="H816" s="35"/>
      <c r="S816" s="59">
        <f t="shared" si="63"/>
        <v>0</v>
      </c>
      <c r="T816" s="59">
        <f t="shared" si="64"/>
        <v>0</v>
      </c>
      <c r="U816" s="28" t="e">
        <f t="shared" si="60"/>
        <v>#N/A</v>
      </c>
      <c r="V816" s="28" t="e">
        <f t="shared" si="61"/>
        <v>#N/A</v>
      </c>
    </row>
    <row r="817" spans="2:22" x14ac:dyDescent="0.3">
      <c r="B817" s="31">
        <v>44279</v>
      </c>
      <c r="C817" s="32">
        <v>102.150184875354</v>
      </c>
      <c r="D817" s="33">
        <f t="shared" si="62"/>
        <v>4.6264441311039315</v>
      </c>
      <c r="E817" s="32">
        <v>477.71726036303102</v>
      </c>
      <c r="F817" s="34"/>
      <c r="G817" s="34"/>
      <c r="H817" s="35"/>
      <c r="S817" s="59">
        <f t="shared" si="63"/>
        <v>0</v>
      </c>
      <c r="T817" s="59">
        <f t="shared" si="64"/>
        <v>0</v>
      </c>
      <c r="U817" s="28" t="e">
        <f t="shared" si="60"/>
        <v>#N/A</v>
      </c>
      <c r="V817" s="28" t="e">
        <f t="shared" si="61"/>
        <v>#N/A</v>
      </c>
    </row>
    <row r="818" spans="2:22" x14ac:dyDescent="0.3">
      <c r="B818" s="31">
        <v>44280</v>
      </c>
      <c r="C818" s="32">
        <v>102.95836001634601</v>
      </c>
      <c r="D818" s="33">
        <f t="shared" si="62"/>
        <v>4.6343246348038463</v>
      </c>
      <c r="E818" s="32">
        <v>454.56513825281695</v>
      </c>
      <c r="F818" s="34"/>
      <c r="G818" s="34"/>
      <c r="H818" s="35"/>
      <c r="S818" s="59">
        <f t="shared" si="63"/>
        <v>0</v>
      </c>
      <c r="T818" s="59">
        <f t="shared" si="64"/>
        <v>0</v>
      </c>
      <c r="U818" s="28" t="e">
        <f t="shared" si="60"/>
        <v>#N/A</v>
      </c>
      <c r="V818" s="28" t="e">
        <f t="shared" si="61"/>
        <v>#N/A</v>
      </c>
    </row>
    <row r="819" spans="2:22" x14ac:dyDescent="0.3">
      <c r="B819" s="31">
        <v>44281</v>
      </c>
      <c r="C819" s="32">
        <v>89.742728443816304</v>
      </c>
      <c r="D819" s="33">
        <f t="shared" si="62"/>
        <v>4.4969470039614716</v>
      </c>
      <c r="E819" s="32">
        <v>460.56652153341599</v>
      </c>
      <c r="F819" s="34"/>
      <c r="G819" s="34"/>
      <c r="H819" s="35"/>
      <c r="S819" s="59">
        <f t="shared" si="63"/>
        <v>0</v>
      </c>
      <c r="T819" s="59">
        <f t="shared" si="64"/>
        <v>0</v>
      </c>
      <c r="U819" s="28" t="e">
        <f t="shared" si="60"/>
        <v>#N/A</v>
      </c>
      <c r="V819" s="28" t="e">
        <f t="shared" si="61"/>
        <v>#N/A</v>
      </c>
    </row>
    <row r="820" spans="2:22" x14ac:dyDescent="0.3">
      <c r="B820" s="31">
        <v>44282</v>
      </c>
      <c r="C820" s="32">
        <v>143.80376006476601</v>
      </c>
      <c r="D820" s="33">
        <f t="shared" si="62"/>
        <v>4.9684495928224681</v>
      </c>
      <c r="E820" s="32">
        <v>491.76454865290395</v>
      </c>
      <c r="F820" s="34"/>
      <c r="G820" s="34"/>
      <c r="H820" s="35"/>
      <c r="S820" s="59">
        <f t="shared" si="63"/>
        <v>0</v>
      </c>
      <c r="T820" s="59">
        <f t="shared" si="64"/>
        <v>0</v>
      </c>
      <c r="U820" s="28" t="e">
        <f t="shared" si="60"/>
        <v>#N/A</v>
      </c>
      <c r="V820" s="28" t="e">
        <f t="shared" si="61"/>
        <v>#N/A</v>
      </c>
    </row>
    <row r="821" spans="2:22" x14ac:dyDescent="0.3">
      <c r="B821" s="31">
        <v>44283</v>
      </c>
      <c r="C821" s="32">
        <v>148.58455227688</v>
      </c>
      <c r="D821" s="33">
        <f t="shared" si="62"/>
        <v>5.0011541718118542</v>
      </c>
      <c r="E821" s="32">
        <v>487.09479795486601</v>
      </c>
      <c r="F821" s="34"/>
      <c r="G821" s="34"/>
      <c r="H821" s="35"/>
      <c r="S821" s="59">
        <f t="shared" si="63"/>
        <v>0</v>
      </c>
      <c r="T821" s="59">
        <f t="shared" si="64"/>
        <v>0</v>
      </c>
      <c r="U821" s="28" t="e">
        <f t="shared" si="60"/>
        <v>#N/A</v>
      </c>
      <c r="V821" s="28" t="e">
        <f t="shared" si="61"/>
        <v>#N/A</v>
      </c>
    </row>
    <row r="822" spans="2:22" x14ac:dyDescent="0.3">
      <c r="B822" s="31">
        <v>44284</v>
      </c>
      <c r="C822" s="32">
        <v>172.20603551715601</v>
      </c>
      <c r="D822" s="33">
        <f t="shared" si="62"/>
        <v>5.1486916408402488</v>
      </c>
      <c r="E822" s="32">
        <v>502.97710129830602</v>
      </c>
      <c r="F822" s="34"/>
      <c r="G822" s="34"/>
      <c r="H822" s="35"/>
      <c r="S822" s="59">
        <f t="shared" si="63"/>
        <v>0</v>
      </c>
      <c r="T822" s="59">
        <f t="shared" si="64"/>
        <v>0</v>
      </c>
      <c r="U822" s="28" t="e">
        <f t="shared" si="60"/>
        <v>#N/A</v>
      </c>
      <c r="V822" s="28" t="e">
        <f t="shared" si="61"/>
        <v>#N/A</v>
      </c>
    </row>
    <row r="823" spans="2:22" x14ac:dyDescent="0.3">
      <c r="B823" s="31">
        <v>44285</v>
      </c>
      <c r="C823" s="32">
        <v>114.401970738545</v>
      </c>
      <c r="D823" s="33">
        <f t="shared" si="62"/>
        <v>4.7397183055328522</v>
      </c>
      <c r="E823" s="32">
        <v>466.79463693768304</v>
      </c>
      <c r="F823" s="34"/>
      <c r="G823" s="34"/>
      <c r="H823" s="35"/>
      <c r="S823" s="59">
        <f t="shared" si="63"/>
        <v>0</v>
      </c>
      <c r="T823" s="59">
        <f t="shared" si="64"/>
        <v>0</v>
      </c>
      <c r="U823" s="28" t="e">
        <f t="shared" si="60"/>
        <v>#N/A</v>
      </c>
      <c r="V823" s="28" t="e">
        <f t="shared" si="61"/>
        <v>#N/A</v>
      </c>
    </row>
    <row r="824" spans="2:22" x14ac:dyDescent="0.3">
      <c r="B824" s="31">
        <v>44286</v>
      </c>
      <c r="C824" s="32">
        <v>181.986135598272</v>
      </c>
      <c r="D824" s="33">
        <f t="shared" si="62"/>
        <v>5.203930506143629</v>
      </c>
      <c r="E824" s="32">
        <v>515.22714754356207</v>
      </c>
      <c r="F824" s="34"/>
      <c r="G824" s="34"/>
      <c r="H824" s="35"/>
      <c r="S824" s="59">
        <f t="shared" si="63"/>
        <v>0</v>
      </c>
      <c r="T824" s="59">
        <f t="shared" si="64"/>
        <v>0</v>
      </c>
      <c r="U824" s="28" t="e">
        <f t="shared" si="60"/>
        <v>#N/A</v>
      </c>
      <c r="V824" s="28" t="e">
        <f t="shared" si="61"/>
        <v>#N/A</v>
      </c>
    </row>
    <row r="825" spans="2:22" x14ac:dyDescent="0.3">
      <c r="B825" s="31">
        <v>44287</v>
      </c>
      <c r="C825" s="32">
        <v>86.873842244967804</v>
      </c>
      <c r="D825" s="33">
        <f t="shared" si="62"/>
        <v>4.4644569771195259</v>
      </c>
      <c r="E825" s="32">
        <v>433.93481426700498</v>
      </c>
      <c r="F825" s="34"/>
      <c r="G825" s="34"/>
      <c r="H825" s="35"/>
      <c r="S825" s="59">
        <f t="shared" si="63"/>
        <v>0</v>
      </c>
      <c r="T825" s="59">
        <f t="shared" si="64"/>
        <v>0</v>
      </c>
      <c r="U825" s="28" t="e">
        <f t="shared" si="60"/>
        <v>#N/A</v>
      </c>
      <c r="V825" s="28" t="e">
        <f t="shared" si="61"/>
        <v>#N/A</v>
      </c>
    </row>
    <row r="826" spans="2:22" x14ac:dyDescent="0.3">
      <c r="B826" s="31">
        <v>44288</v>
      </c>
      <c r="C826" s="32">
        <v>187.881283117458</v>
      </c>
      <c r="D826" s="33">
        <f t="shared" si="62"/>
        <v>5.2358102905875601</v>
      </c>
      <c r="E826" s="32">
        <v>535.63447260546093</v>
      </c>
      <c r="F826" s="34"/>
      <c r="G826" s="34"/>
      <c r="H826" s="35"/>
      <c r="S826" s="59">
        <f t="shared" si="63"/>
        <v>0</v>
      </c>
      <c r="T826" s="59">
        <f t="shared" si="64"/>
        <v>0</v>
      </c>
      <c r="U826" s="28" t="e">
        <f t="shared" si="60"/>
        <v>#N/A</v>
      </c>
      <c r="V826" s="28" t="e">
        <f t="shared" si="61"/>
        <v>#N/A</v>
      </c>
    </row>
    <row r="827" spans="2:22" x14ac:dyDescent="0.3">
      <c r="B827" s="31">
        <v>44289</v>
      </c>
      <c r="C827" s="32">
        <v>72.835436910390897</v>
      </c>
      <c r="D827" s="33">
        <f t="shared" si="62"/>
        <v>4.2882026075153199</v>
      </c>
      <c r="E827" s="32">
        <v>385.05483487415603</v>
      </c>
      <c r="F827" s="34"/>
      <c r="G827" s="34"/>
      <c r="H827" s="35"/>
      <c r="S827" s="59">
        <f t="shared" si="63"/>
        <v>0</v>
      </c>
      <c r="T827" s="59">
        <f t="shared" si="64"/>
        <v>0</v>
      </c>
      <c r="U827" s="28" t="e">
        <f t="shared" si="60"/>
        <v>#N/A</v>
      </c>
      <c r="V827" s="28" t="e">
        <f t="shared" si="61"/>
        <v>#N/A</v>
      </c>
    </row>
    <row r="828" spans="2:22" x14ac:dyDescent="0.3">
      <c r="B828" s="31">
        <v>44290</v>
      </c>
      <c r="C828" s="32">
        <v>156.59681230783499</v>
      </c>
      <c r="D828" s="33">
        <f t="shared" si="62"/>
        <v>5.0536744277162864</v>
      </c>
      <c r="E828" s="32">
        <v>463.67784191963699</v>
      </c>
      <c r="F828" s="34"/>
      <c r="G828" s="34"/>
      <c r="H828" s="35"/>
      <c r="S828" s="59">
        <f t="shared" si="63"/>
        <v>0</v>
      </c>
      <c r="T828" s="59">
        <f t="shared" si="64"/>
        <v>0</v>
      </c>
      <c r="U828" s="28" t="e">
        <f t="shared" si="60"/>
        <v>#N/A</v>
      </c>
      <c r="V828" s="28" t="e">
        <f t="shared" si="61"/>
        <v>#N/A</v>
      </c>
    </row>
    <row r="829" spans="2:22" x14ac:dyDescent="0.3">
      <c r="B829" s="31">
        <v>44291</v>
      </c>
      <c r="C829" s="32">
        <v>111.09674692153899</v>
      </c>
      <c r="D829" s="33">
        <f t="shared" si="62"/>
        <v>4.7104014155826857</v>
      </c>
      <c r="E829" s="32">
        <v>479.744883834208</v>
      </c>
      <c r="F829" s="34"/>
      <c r="G829" s="34"/>
      <c r="H829" s="35"/>
      <c r="S829" s="59">
        <f t="shared" si="63"/>
        <v>0</v>
      </c>
      <c r="T829" s="59">
        <f t="shared" si="64"/>
        <v>0</v>
      </c>
      <c r="U829" s="28" t="e">
        <f t="shared" si="60"/>
        <v>#N/A</v>
      </c>
      <c r="V829" s="28" t="e">
        <f t="shared" si="61"/>
        <v>#N/A</v>
      </c>
    </row>
    <row r="830" spans="2:22" x14ac:dyDescent="0.3">
      <c r="B830" s="31">
        <v>44292</v>
      </c>
      <c r="C830" s="32">
        <v>49.8285050783306</v>
      </c>
      <c r="D830" s="33">
        <f t="shared" si="62"/>
        <v>3.9085872114084248</v>
      </c>
      <c r="E830" s="32">
        <v>403.08402057525097</v>
      </c>
      <c r="F830" s="34"/>
      <c r="G830" s="34"/>
      <c r="H830" s="35"/>
      <c r="S830" s="59">
        <f t="shared" si="63"/>
        <v>0</v>
      </c>
      <c r="T830" s="59">
        <f t="shared" si="64"/>
        <v>0</v>
      </c>
      <c r="U830" s="28" t="e">
        <f t="shared" si="60"/>
        <v>#N/A</v>
      </c>
      <c r="V830" s="28" t="e">
        <f t="shared" si="61"/>
        <v>#N/A</v>
      </c>
    </row>
    <row r="831" spans="2:22" x14ac:dyDescent="0.3">
      <c r="B831" s="31">
        <v>44293</v>
      </c>
      <c r="C831" s="32">
        <v>166.73014152795099</v>
      </c>
      <c r="D831" s="33">
        <f t="shared" si="62"/>
        <v>5.116376586417152</v>
      </c>
      <c r="E831" s="32">
        <v>506.16311790672904</v>
      </c>
      <c r="F831" s="34"/>
      <c r="G831" s="34"/>
      <c r="H831" s="35"/>
      <c r="S831" s="59">
        <f t="shared" si="63"/>
        <v>0</v>
      </c>
      <c r="T831" s="59">
        <f t="shared" si="64"/>
        <v>0</v>
      </c>
      <c r="U831" s="28" t="e">
        <f t="shared" si="60"/>
        <v>#N/A</v>
      </c>
      <c r="V831" s="28" t="e">
        <f t="shared" si="61"/>
        <v>#N/A</v>
      </c>
    </row>
    <row r="832" spans="2:22" x14ac:dyDescent="0.3">
      <c r="B832" s="31">
        <v>44294</v>
      </c>
      <c r="C832" s="32">
        <v>57.326921988278599</v>
      </c>
      <c r="D832" s="33">
        <f t="shared" si="62"/>
        <v>4.0487703561065356</v>
      </c>
      <c r="E832" s="32">
        <v>403.140745244063</v>
      </c>
      <c r="F832" s="34"/>
      <c r="G832" s="34"/>
      <c r="H832" s="35"/>
      <c r="S832" s="59">
        <f t="shared" si="63"/>
        <v>0</v>
      </c>
      <c r="T832" s="59">
        <f t="shared" si="64"/>
        <v>0</v>
      </c>
      <c r="U832" s="28" t="e">
        <f t="shared" si="60"/>
        <v>#N/A</v>
      </c>
      <c r="V832" s="28" t="e">
        <f t="shared" si="61"/>
        <v>#N/A</v>
      </c>
    </row>
    <row r="833" spans="2:22" x14ac:dyDescent="0.3">
      <c r="B833" s="31">
        <v>44295</v>
      </c>
      <c r="C833" s="32">
        <v>45.535714114084797</v>
      </c>
      <c r="D833" s="33">
        <f t="shared" si="62"/>
        <v>3.8184969436482046</v>
      </c>
      <c r="E833" s="32">
        <v>398.13706469382799</v>
      </c>
      <c r="F833" s="34"/>
      <c r="G833" s="34"/>
      <c r="H833" s="35"/>
      <c r="S833" s="59">
        <f t="shared" si="63"/>
        <v>0</v>
      </c>
      <c r="T833" s="59">
        <f t="shared" si="64"/>
        <v>0</v>
      </c>
      <c r="U833" s="28" t="e">
        <f t="shared" si="60"/>
        <v>#N/A</v>
      </c>
      <c r="V833" s="28" t="e">
        <f t="shared" si="61"/>
        <v>#N/A</v>
      </c>
    </row>
    <row r="834" spans="2:22" x14ac:dyDescent="0.3">
      <c r="B834" s="31">
        <v>44296</v>
      </c>
      <c r="C834" s="32">
        <v>32.283786851912701</v>
      </c>
      <c r="D834" s="33">
        <f t="shared" si="62"/>
        <v>3.4745651491578595</v>
      </c>
      <c r="E834" s="32">
        <v>322.77537405026698</v>
      </c>
      <c r="F834" s="34"/>
      <c r="G834" s="34"/>
      <c r="H834" s="35"/>
      <c r="S834" s="59">
        <f t="shared" si="63"/>
        <v>0</v>
      </c>
      <c r="T834" s="59">
        <f t="shared" si="64"/>
        <v>0</v>
      </c>
      <c r="U834" s="28" t="e">
        <f t="shared" si="60"/>
        <v>#N/A</v>
      </c>
      <c r="V834" s="28" t="e">
        <f t="shared" si="61"/>
        <v>#N/A</v>
      </c>
    </row>
    <row r="835" spans="2:22" x14ac:dyDescent="0.3">
      <c r="B835" s="31">
        <v>44297</v>
      </c>
      <c r="C835" s="32">
        <v>25.656496295705399</v>
      </c>
      <c r="D835" s="33">
        <f t="shared" si="62"/>
        <v>3.2447968064392336</v>
      </c>
      <c r="E835" s="32">
        <v>327.57808677792104</v>
      </c>
      <c r="F835" s="34"/>
      <c r="G835" s="34"/>
      <c r="H835" s="35"/>
      <c r="S835" s="59">
        <f t="shared" si="63"/>
        <v>0</v>
      </c>
      <c r="T835" s="59">
        <f t="shared" si="64"/>
        <v>0</v>
      </c>
      <c r="U835" s="28" t="e">
        <f t="shared" si="60"/>
        <v>#N/A</v>
      </c>
      <c r="V835" s="28" t="e">
        <f t="shared" si="61"/>
        <v>#N/A</v>
      </c>
    </row>
    <row r="836" spans="2:22" x14ac:dyDescent="0.3">
      <c r="B836" s="31">
        <v>44298</v>
      </c>
      <c r="C836" s="32">
        <v>58.3732410613447</v>
      </c>
      <c r="D836" s="33">
        <f t="shared" si="62"/>
        <v>4.0668575838236523</v>
      </c>
      <c r="E836" s="32">
        <v>391.92266839504003</v>
      </c>
      <c r="F836" s="34"/>
      <c r="G836" s="34"/>
      <c r="H836" s="35"/>
      <c r="S836" s="59">
        <f t="shared" si="63"/>
        <v>0</v>
      </c>
      <c r="T836" s="59">
        <f t="shared" si="64"/>
        <v>0</v>
      </c>
      <c r="U836" s="28" t="e">
        <f t="shared" ref="U836:U899" si="65">IF($X$3=TRUE,S836,NA())</f>
        <v>#N/A</v>
      </c>
      <c r="V836" s="28" t="e">
        <f t="shared" ref="V836:V899" si="66">IF($X$4=TRUE,T836,NA())</f>
        <v>#N/A</v>
      </c>
    </row>
    <row r="837" spans="2:22" x14ac:dyDescent="0.3">
      <c r="B837" s="31">
        <v>44299</v>
      </c>
      <c r="C837" s="32">
        <v>80.419530747458296</v>
      </c>
      <c r="D837" s="33">
        <f t="shared" ref="D837:D900" si="67">LN($C837)</f>
        <v>4.3872570664292034</v>
      </c>
      <c r="E837" s="32">
        <v>440.35809043207001</v>
      </c>
      <c r="F837" s="34"/>
      <c r="G837" s="34"/>
      <c r="H837" s="35"/>
      <c r="S837" s="59">
        <f t="shared" ref="S837:S900" si="68">F837</f>
        <v>0</v>
      </c>
      <c r="T837" s="59">
        <f t="shared" ref="T837:T900" si="69">G837</f>
        <v>0</v>
      </c>
      <c r="U837" s="28" t="e">
        <f t="shared" si="65"/>
        <v>#N/A</v>
      </c>
      <c r="V837" s="28" t="e">
        <f t="shared" si="66"/>
        <v>#N/A</v>
      </c>
    </row>
    <row r="838" spans="2:22" x14ac:dyDescent="0.3">
      <c r="B838" s="31">
        <v>44300</v>
      </c>
      <c r="C838" s="32">
        <v>34.553179359063499</v>
      </c>
      <c r="D838" s="33">
        <f t="shared" si="67"/>
        <v>3.5424995679499172</v>
      </c>
      <c r="E838" s="32">
        <v>359.74873758492498</v>
      </c>
      <c r="F838" s="34"/>
      <c r="G838" s="34"/>
      <c r="H838" s="35"/>
      <c r="S838" s="59">
        <f t="shared" si="68"/>
        <v>0</v>
      </c>
      <c r="T838" s="59">
        <f t="shared" si="69"/>
        <v>0</v>
      </c>
      <c r="U838" s="28" t="e">
        <f t="shared" si="65"/>
        <v>#N/A</v>
      </c>
      <c r="V838" s="28" t="e">
        <f t="shared" si="66"/>
        <v>#N/A</v>
      </c>
    </row>
    <row r="839" spans="2:22" x14ac:dyDescent="0.3">
      <c r="B839" s="31">
        <v>44301</v>
      </c>
      <c r="C839" s="32">
        <v>150.428996775299</v>
      </c>
      <c r="D839" s="33">
        <f t="shared" si="67"/>
        <v>5.0134911906407549</v>
      </c>
      <c r="E839" s="32">
        <v>540.17164843196599</v>
      </c>
      <c r="F839" s="34"/>
      <c r="G839" s="34"/>
      <c r="H839" s="35"/>
      <c r="S839" s="59">
        <f t="shared" si="68"/>
        <v>0</v>
      </c>
      <c r="T839" s="59">
        <f t="shared" si="69"/>
        <v>0</v>
      </c>
      <c r="U839" s="28" t="e">
        <f t="shared" si="65"/>
        <v>#N/A</v>
      </c>
      <c r="V839" s="28" t="e">
        <f t="shared" si="66"/>
        <v>#N/A</v>
      </c>
    </row>
    <row r="840" spans="2:22" x14ac:dyDescent="0.3">
      <c r="B840" s="31">
        <v>44302</v>
      </c>
      <c r="C840" s="32">
        <v>122.452709199861</v>
      </c>
      <c r="D840" s="33">
        <f t="shared" si="67"/>
        <v>4.807724908101247</v>
      </c>
      <c r="E840" s="32">
        <v>450.22740628185801</v>
      </c>
      <c r="F840" s="34"/>
      <c r="G840" s="34"/>
      <c r="H840" s="35"/>
      <c r="S840" s="59">
        <f t="shared" si="68"/>
        <v>0</v>
      </c>
      <c r="T840" s="59">
        <f t="shared" si="69"/>
        <v>0</v>
      </c>
      <c r="U840" s="28" t="e">
        <f t="shared" si="65"/>
        <v>#N/A</v>
      </c>
      <c r="V840" s="28" t="e">
        <f t="shared" si="66"/>
        <v>#N/A</v>
      </c>
    </row>
    <row r="841" spans="2:22" x14ac:dyDescent="0.3">
      <c r="B841" s="31">
        <v>44303</v>
      </c>
      <c r="C841" s="32">
        <v>141.01935157552401</v>
      </c>
      <c r="D841" s="33">
        <f t="shared" si="67"/>
        <v>4.9488971261773873</v>
      </c>
      <c r="E841" s="32">
        <v>468.44059697656201</v>
      </c>
      <c r="F841" s="34"/>
      <c r="G841" s="34"/>
      <c r="H841" s="35"/>
      <c r="S841" s="59">
        <f t="shared" si="68"/>
        <v>0</v>
      </c>
      <c r="T841" s="59">
        <f t="shared" si="69"/>
        <v>0</v>
      </c>
      <c r="U841" s="28" t="e">
        <f t="shared" si="65"/>
        <v>#N/A</v>
      </c>
      <c r="V841" s="28" t="e">
        <f t="shared" si="66"/>
        <v>#N/A</v>
      </c>
    </row>
    <row r="842" spans="2:22" x14ac:dyDescent="0.3">
      <c r="B842" s="31">
        <v>44304</v>
      </c>
      <c r="C842" s="32">
        <v>80.660431673750296</v>
      </c>
      <c r="D842" s="33">
        <f t="shared" si="67"/>
        <v>4.3902481412006793</v>
      </c>
      <c r="E842" s="32">
        <v>415.63686445100399</v>
      </c>
      <c r="F842" s="34"/>
      <c r="G842" s="34"/>
      <c r="H842" s="35"/>
      <c r="S842" s="59">
        <f t="shared" si="68"/>
        <v>0</v>
      </c>
      <c r="T842" s="59">
        <f t="shared" si="69"/>
        <v>0</v>
      </c>
      <c r="U842" s="28" t="e">
        <f t="shared" si="65"/>
        <v>#N/A</v>
      </c>
      <c r="V842" s="28" t="e">
        <f t="shared" si="66"/>
        <v>#N/A</v>
      </c>
    </row>
    <row r="843" spans="2:22" x14ac:dyDescent="0.3">
      <c r="B843" s="31">
        <v>44305</v>
      </c>
      <c r="C843" s="32">
        <v>161.438813414425</v>
      </c>
      <c r="D843" s="33">
        <f t="shared" si="67"/>
        <v>5.0841262065685315</v>
      </c>
      <c r="E843" s="32">
        <v>512.54448140574004</v>
      </c>
      <c r="F843" s="34"/>
      <c r="G843" s="34"/>
      <c r="H843" s="35"/>
      <c r="S843" s="59">
        <f t="shared" si="68"/>
        <v>0</v>
      </c>
      <c r="T843" s="59">
        <f t="shared" si="69"/>
        <v>0</v>
      </c>
      <c r="U843" s="28" t="e">
        <f t="shared" si="65"/>
        <v>#N/A</v>
      </c>
      <c r="V843" s="28" t="e">
        <f t="shared" si="66"/>
        <v>#N/A</v>
      </c>
    </row>
    <row r="844" spans="2:22" x14ac:dyDescent="0.3">
      <c r="B844" s="31">
        <v>44306</v>
      </c>
      <c r="C844" s="32">
        <v>65.252955518662901</v>
      </c>
      <c r="D844" s="33">
        <f t="shared" si="67"/>
        <v>4.1782713404821799</v>
      </c>
      <c r="E844" s="32">
        <v>406.10087469486803</v>
      </c>
      <c r="F844" s="34"/>
      <c r="G844" s="34"/>
      <c r="H844" s="35"/>
      <c r="S844" s="59">
        <f t="shared" si="68"/>
        <v>0</v>
      </c>
      <c r="T844" s="59">
        <f t="shared" si="69"/>
        <v>0</v>
      </c>
      <c r="U844" s="28" t="e">
        <f t="shared" si="65"/>
        <v>#N/A</v>
      </c>
      <c r="V844" s="28" t="e">
        <f t="shared" si="66"/>
        <v>#N/A</v>
      </c>
    </row>
    <row r="845" spans="2:22" x14ac:dyDescent="0.3">
      <c r="B845" s="31">
        <v>44307</v>
      </c>
      <c r="C845" s="32">
        <v>56.487773805856698</v>
      </c>
      <c r="D845" s="33">
        <f t="shared" si="67"/>
        <v>4.0340242219193962</v>
      </c>
      <c r="E845" s="32">
        <v>397.126783265293</v>
      </c>
      <c r="F845" s="34"/>
      <c r="G845" s="34"/>
      <c r="H845" s="35"/>
      <c r="S845" s="59">
        <f t="shared" si="68"/>
        <v>0</v>
      </c>
      <c r="T845" s="59">
        <f t="shared" si="69"/>
        <v>0</v>
      </c>
      <c r="U845" s="28" t="e">
        <f t="shared" si="65"/>
        <v>#N/A</v>
      </c>
      <c r="V845" s="28" t="e">
        <f t="shared" si="66"/>
        <v>#N/A</v>
      </c>
    </row>
    <row r="846" spans="2:22" x14ac:dyDescent="0.3">
      <c r="B846" s="31">
        <v>44308</v>
      </c>
      <c r="C846" s="32">
        <v>212.13610016740901</v>
      </c>
      <c r="D846" s="33">
        <f t="shared" si="67"/>
        <v>5.3572280506115124</v>
      </c>
      <c r="E846" s="32">
        <v>519.399404497977</v>
      </c>
      <c r="F846" s="34"/>
      <c r="G846" s="34"/>
      <c r="H846" s="35"/>
      <c r="S846" s="59">
        <f t="shared" si="68"/>
        <v>0</v>
      </c>
      <c r="T846" s="59">
        <f t="shared" si="69"/>
        <v>0</v>
      </c>
      <c r="U846" s="28" t="e">
        <f t="shared" si="65"/>
        <v>#N/A</v>
      </c>
      <c r="V846" s="28" t="e">
        <f t="shared" si="66"/>
        <v>#N/A</v>
      </c>
    </row>
    <row r="847" spans="2:22" x14ac:dyDescent="0.3">
      <c r="B847" s="31">
        <v>44309</v>
      </c>
      <c r="C847" s="32">
        <v>39.676115363836303</v>
      </c>
      <c r="D847" s="33">
        <f t="shared" si="67"/>
        <v>3.6807493785273753</v>
      </c>
      <c r="E847" s="32">
        <v>333.78462201344001</v>
      </c>
      <c r="F847" s="34"/>
      <c r="G847" s="34"/>
      <c r="H847" s="35"/>
      <c r="S847" s="59">
        <f t="shared" si="68"/>
        <v>0</v>
      </c>
      <c r="T847" s="59">
        <f t="shared" si="69"/>
        <v>0</v>
      </c>
      <c r="U847" s="28" t="e">
        <f t="shared" si="65"/>
        <v>#N/A</v>
      </c>
      <c r="V847" s="28" t="e">
        <f t="shared" si="66"/>
        <v>#N/A</v>
      </c>
    </row>
    <row r="848" spans="2:22" x14ac:dyDescent="0.3">
      <c r="B848" s="31">
        <v>44310</v>
      </c>
      <c r="C848" s="32">
        <v>180.998136363924</v>
      </c>
      <c r="D848" s="33">
        <f t="shared" si="67"/>
        <v>5.1984867348809063</v>
      </c>
      <c r="E848" s="32">
        <v>506.19951548416401</v>
      </c>
      <c r="F848" s="34"/>
      <c r="G848" s="34"/>
      <c r="H848" s="35"/>
      <c r="S848" s="59">
        <f t="shared" si="68"/>
        <v>0</v>
      </c>
      <c r="T848" s="59">
        <f t="shared" si="69"/>
        <v>0</v>
      </c>
      <c r="U848" s="28" t="e">
        <f t="shared" si="65"/>
        <v>#N/A</v>
      </c>
      <c r="V848" s="28" t="e">
        <f t="shared" si="66"/>
        <v>#N/A</v>
      </c>
    </row>
    <row r="849" spans="2:22" x14ac:dyDescent="0.3">
      <c r="B849" s="31">
        <v>44311</v>
      </c>
      <c r="C849" s="32">
        <v>63.242259323596997</v>
      </c>
      <c r="D849" s="33">
        <f t="shared" si="67"/>
        <v>4.1469727378826926</v>
      </c>
      <c r="E849" s="32">
        <v>386.34015862401998</v>
      </c>
      <c r="F849" s="34"/>
      <c r="G849" s="34"/>
      <c r="H849" s="35"/>
      <c r="S849" s="59">
        <f t="shared" si="68"/>
        <v>0</v>
      </c>
      <c r="T849" s="59">
        <f t="shared" si="69"/>
        <v>0</v>
      </c>
      <c r="U849" s="28" t="e">
        <f t="shared" si="65"/>
        <v>#N/A</v>
      </c>
      <c r="V849" s="28" t="e">
        <f t="shared" si="66"/>
        <v>#N/A</v>
      </c>
    </row>
    <row r="850" spans="2:22" x14ac:dyDescent="0.3">
      <c r="B850" s="31">
        <v>44312</v>
      </c>
      <c r="C850" s="32">
        <v>33.472088705748298</v>
      </c>
      <c r="D850" s="33">
        <f t="shared" si="67"/>
        <v>3.5107119185867801</v>
      </c>
      <c r="E850" s="32">
        <v>332.49298636624104</v>
      </c>
      <c r="F850" s="34"/>
      <c r="G850" s="34"/>
      <c r="H850" s="35"/>
      <c r="S850" s="59">
        <f t="shared" si="68"/>
        <v>0</v>
      </c>
      <c r="T850" s="59">
        <f t="shared" si="69"/>
        <v>0</v>
      </c>
      <c r="U850" s="28" t="e">
        <f t="shared" si="65"/>
        <v>#N/A</v>
      </c>
      <c r="V850" s="28" t="e">
        <f t="shared" si="66"/>
        <v>#N/A</v>
      </c>
    </row>
    <row r="851" spans="2:22" x14ac:dyDescent="0.3">
      <c r="B851" s="31">
        <v>44313</v>
      </c>
      <c r="C851" s="32">
        <v>45.027185445651398</v>
      </c>
      <c r="D851" s="33">
        <f t="shared" si="67"/>
        <v>3.8072664283771558</v>
      </c>
      <c r="E851" s="32">
        <v>378.70444459694801</v>
      </c>
      <c r="F851" s="34"/>
      <c r="G851" s="34"/>
      <c r="H851" s="35"/>
      <c r="S851" s="59">
        <f t="shared" si="68"/>
        <v>0</v>
      </c>
      <c r="T851" s="59">
        <f t="shared" si="69"/>
        <v>0</v>
      </c>
      <c r="U851" s="28" t="e">
        <f t="shared" si="65"/>
        <v>#N/A</v>
      </c>
      <c r="V851" s="28" t="e">
        <f t="shared" si="66"/>
        <v>#N/A</v>
      </c>
    </row>
    <row r="852" spans="2:22" x14ac:dyDescent="0.3">
      <c r="B852" s="31">
        <v>44314</v>
      </c>
      <c r="C852" s="32">
        <v>39.198296731337898</v>
      </c>
      <c r="D852" s="33">
        <f t="shared" si="67"/>
        <v>3.6686332951212304</v>
      </c>
      <c r="E852" s="32">
        <v>365.51824876312901</v>
      </c>
      <c r="F852" s="34"/>
      <c r="G852" s="34"/>
      <c r="H852" s="35"/>
      <c r="S852" s="59">
        <f t="shared" si="68"/>
        <v>0</v>
      </c>
      <c r="T852" s="59">
        <f t="shared" si="69"/>
        <v>0</v>
      </c>
      <c r="U852" s="28" t="e">
        <f t="shared" si="65"/>
        <v>#N/A</v>
      </c>
      <c r="V852" s="28" t="e">
        <f t="shared" si="66"/>
        <v>#N/A</v>
      </c>
    </row>
    <row r="853" spans="2:22" x14ac:dyDescent="0.3">
      <c r="B853" s="31">
        <v>44315</v>
      </c>
      <c r="C853" s="32">
        <v>210.33632520586301</v>
      </c>
      <c r="D853" s="33">
        <f t="shared" si="67"/>
        <v>5.3487077982055169</v>
      </c>
      <c r="E853" s="32">
        <v>521.37602681769795</v>
      </c>
      <c r="F853" s="34"/>
      <c r="G853" s="34"/>
      <c r="H853" s="35"/>
      <c r="S853" s="59">
        <f t="shared" si="68"/>
        <v>0</v>
      </c>
      <c r="T853" s="59">
        <f t="shared" si="69"/>
        <v>0</v>
      </c>
      <c r="U853" s="28" t="e">
        <f t="shared" si="65"/>
        <v>#N/A</v>
      </c>
      <c r="V853" s="28" t="e">
        <f t="shared" si="66"/>
        <v>#N/A</v>
      </c>
    </row>
    <row r="854" spans="2:22" x14ac:dyDescent="0.3">
      <c r="B854" s="31">
        <v>44316</v>
      </c>
      <c r="C854" s="32">
        <v>76.004649866372304</v>
      </c>
      <c r="D854" s="33">
        <f t="shared" si="67"/>
        <v>4.3307945208670287</v>
      </c>
      <c r="E854" s="32">
        <v>465.20890372470802</v>
      </c>
      <c r="F854" s="34"/>
      <c r="G854" s="34"/>
      <c r="H854" s="35"/>
      <c r="S854" s="59">
        <f t="shared" si="68"/>
        <v>0</v>
      </c>
      <c r="T854" s="59">
        <f t="shared" si="69"/>
        <v>0</v>
      </c>
      <c r="U854" s="28" t="e">
        <f t="shared" si="65"/>
        <v>#N/A</v>
      </c>
      <c r="V854" s="28" t="e">
        <f t="shared" si="66"/>
        <v>#N/A</v>
      </c>
    </row>
    <row r="855" spans="2:22" x14ac:dyDescent="0.3">
      <c r="B855" s="31">
        <v>44317</v>
      </c>
      <c r="C855" s="32">
        <v>163.52754582650999</v>
      </c>
      <c r="D855" s="33">
        <f t="shared" si="67"/>
        <v>5.0969814521499393</v>
      </c>
      <c r="E855" s="32">
        <v>517.99095912436803</v>
      </c>
      <c r="F855" s="34"/>
      <c r="G855" s="34"/>
      <c r="H855" s="35"/>
      <c r="S855" s="59">
        <f t="shared" si="68"/>
        <v>0</v>
      </c>
      <c r="T855" s="59">
        <f t="shared" si="69"/>
        <v>0</v>
      </c>
      <c r="U855" s="28" t="e">
        <f t="shared" si="65"/>
        <v>#N/A</v>
      </c>
      <c r="V855" s="28" t="e">
        <f t="shared" si="66"/>
        <v>#N/A</v>
      </c>
    </row>
    <row r="856" spans="2:22" x14ac:dyDescent="0.3">
      <c r="B856" s="31">
        <v>44318</v>
      </c>
      <c r="C856" s="32">
        <v>143.86325220577399</v>
      </c>
      <c r="D856" s="33">
        <f t="shared" si="67"/>
        <v>4.968863210924777</v>
      </c>
      <c r="E856" s="32">
        <v>478.52783068781605</v>
      </c>
      <c r="F856" s="34"/>
      <c r="G856" s="34"/>
      <c r="H856" s="35"/>
      <c r="S856" s="59">
        <f t="shared" si="68"/>
        <v>0</v>
      </c>
      <c r="T856" s="59">
        <f t="shared" si="69"/>
        <v>0</v>
      </c>
      <c r="U856" s="28" t="e">
        <f t="shared" si="65"/>
        <v>#N/A</v>
      </c>
      <c r="V856" s="28" t="e">
        <f t="shared" si="66"/>
        <v>#N/A</v>
      </c>
    </row>
    <row r="857" spans="2:22" x14ac:dyDescent="0.3">
      <c r="B857" s="31">
        <v>44319</v>
      </c>
      <c r="C857" s="32">
        <v>86.673162113875193</v>
      </c>
      <c r="D857" s="33">
        <f t="shared" si="67"/>
        <v>4.4621442870067876</v>
      </c>
      <c r="E857" s="32">
        <v>461.33026340643005</v>
      </c>
      <c r="F857" s="34"/>
      <c r="G857" s="34"/>
      <c r="H857" s="35"/>
      <c r="S857" s="59">
        <f t="shared" si="68"/>
        <v>0</v>
      </c>
      <c r="T857" s="59">
        <f t="shared" si="69"/>
        <v>0</v>
      </c>
      <c r="U857" s="28" t="e">
        <f t="shared" si="65"/>
        <v>#N/A</v>
      </c>
      <c r="V857" s="28" t="e">
        <f t="shared" si="66"/>
        <v>#N/A</v>
      </c>
    </row>
    <row r="858" spans="2:22" x14ac:dyDescent="0.3">
      <c r="B858" s="31">
        <v>44320</v>
      </c>
      <c r="C858" s="32">
        <v>83.259349670261102</v>
      </c>
      <c r="D858" s="33">
        <f t="shared" si="67"/>
        <v>4.4219604309059273</v>
      </c>
      <c r="E858" s="32">
        <v>436.83459429764298</v>
      </c>
      <c r="F858" s="34"/>
      <c r="G858" s="34"/>
      <c r="H858" s="35"/>
      <c r="S858" s="59">
        <f t="shared" si="68"/>
        <v>0</v>
      </c>
      <c r="T858" s="59">
        <f t="shared" si="69"/>
        <v>0</v>
      </c>
      <c r="U858" s="28" t="e">
        <f t="shared" si="65"/>
        <v>#N/A</v>
      </c>
      <c r="V858" s="28" t="e">
        <f t="shared" si="66"/>
        <v>#N/A</v>
      </c>
    </row>
    <row r="859" spans="2:22" x14ac:dyDescent="0.3">
      <c r="B859" s="31">
        <v>44321</v>
      </c>
      <c r="C859" s="32">
        <v>151.686575291678</v>
      </c>
      <c r="D859" s="33">
        <f t="shared" si="67"/>
        <v>5.0218163873276733</v>
      </c>
      <c r="E859" s="32">
        <v>528.98680529302499</v>
      </c>
      <c r="F859" s="34"/>
      <c r="G859" s="34"/>
      <c r="H859" s="35"/>
      <c r="S859" s="59">
        <f t="shared" si="68"/>
        <v>0</v>
      </c>
      <c r="T859" s="59">
        <f t="shared" si="69"/>
        <v>0</v>
      </c>
      <c r="U859" s="28" t="e">
        <f t="shared" si="65"/>
        <v>#N/A</v>
      </c>
      <c r="V859" s="28" t="e">
        <f t="shared" si="66"/>
        <v>#N/A</v>
      </c>
    </row>
    <row r="860" spans="2:22" x14ac:dyDescent="0.3">
      <c r="B860" s="31">
        <v>44322</v>
      </c>
      <c r="C860" s="32">
        <v>148.83235681802</v>
      </c>
      <c r="D860" s="33">
        <f t="shared" si="67"/>
        <v>5.0028205504937953</v>
      </c>
      <c r="E860" s="32">
        <v>489.26470726978101</v>
      </c>
      <c r="F860" s="34"/>
      <c r="G860" s="34"/>
      <c r="H860" s="35"/>
      <c r="S860" s="59">
        <f t="shared" si="68"/>
        <v>0</v>
      </c>
      <c r="T860" s="59">
        <f t="shared" si="69"/>
        <v>0</v>
      </c>
      <c r="U860" s="28" t="e">
        <f t="shared" si="65"/>
        <v>#N/A</v>
      </c>
      <c r="V860" s="28" t="e">
        <f t="shared" si="66"/>
        <v>#N/A</v>
      </c>
    </row>
    <row r="861" spans="2:22" x14ac:dyDescent="0.3">
      <c r="B861" s="31">
        <v>44323</v>
      </c>
      <c r="C861" s="32">
        <v>90.916118239983902</v>
      </c>
      <c r="D861" s="33">
        <f t="shared" si="67"/>
        <v>4.5099373038360486</v>
      </c>
      <c r="E861" s="32">
        <v>455.67333237999998</v>
      </c>
      <c r="F861" s="34"/>
      <c r="G861" s="34"/>
      <c r="H861" s="35"/>
      <c r="S861" s="59">
        <f t="shared" si="68"/>
        <v>0</v>
      </c>
      <c r="T861" s="59">
        <f t="shared" si="69"/>
        <v>0</v>
      </c>
      <c r="U861" s="28" t="e">
        <f t="shared" si="65"/>
        <v>#N/A</v>
      </c>
      <c r="V861" s="28" t="e">
        <f t="shared" si="66"/>
        <v>#N/A</v>
      </c>
    </row>
    <row r="862" spans="2:22" x14ac:dyDescent="0.3">
      <c r="B862" s="31">
        <v>44324</v>
      </c>
      <c r="C862" s="32">
        <v>53.768460992723703</v>
      </c>
      <c r="D862" s="33">
        <f t="shared" si="67"/>
        <v>3.9846870683685185</v>
      </c>
      <c r="E862" s="32">
        <v>375.595821522064</v>
      </c>
      <c r="F862" s="34"/>
      <c r="G862" s="34"/>
      <c r="H862" s="35"/>
      <c r="S862" s="59">
        <f t="shared" si="68"/>
        <v>0</v>
      </c>
      <c r="T862" s="59">
        <f t="shared" si="69"/>
        <v>0</v>
      </c>
      <c r="U862" s="28" t="e">
        <f t="shared" si="65"/>
        <v>#N/A</v>
      </c>
      <c r="V862" s="28" t="e">
        <f t="shared" si="66"/>
        <v>#N/A</v>
      </c>
    </row>
    <row r="863" spans="2:22" x14ac:dyDescent="0.3">
      <c r="B863" s="31">
        <v>44325</v>
      </c>
      <c r="C863" s="32">
        <v>171.62617741152599</v>
      </c>
      <c r="D863" s="33">
        <f t="shared" si="67"/>
        <v>5.1453187244376606</v>
      </c>
      <c r="E863" s="32">
        <v>514.62814319270296</v>
      </c>
      <c r="F863" s="34"/>
      <c r="G863" s="34"/>
      <c r="H863" s="35"/>
      <c r="S863" s="59">
        <f t="shared" si="68"/>
        <v>0</v>
      </c>
      <c r="T863" s="59">
        <f t="shared" si="69"/>
        <v>0</v>
      </c>
      <c r="U863" s="28" t="e">
        <f t="shared" si="65"/>
        <v>#N/A</v>
      </c>
      <c r="V863" s="28" t="e">
        <f t="shared" si="66"/>
        <v>#N/A</v>
      </c>
    </row>
    <row r="864" spans="2:22" x14ac:dyDescent="0.3">
      <c r="B864" s="31">
        <v>44326</v>
      </c>
      <c r="C864" s="32">
        <v>158.05316039361099</v>
      </c>
      <c r="D864" s="33">
        <f t="shared" si="67"/>
        <v>5.0629314346250149</v>
      </c>
      <c r="E864" s="32">
        <v>520.27094625706297</v>
      </c>
      <c r="F864" s="34"/>
      <c r="G864" s="34"/>
      <c r="H864" s="35"/>
      <c r="S864" s="59">
        <f t="shared" si="68"/>
        <v>0</v>
      </c>
      <c r="T864" s="59">
        <f t="shared" si="69"/>
        <v>0</v>
      </c>
      <c r="U864" s="28" t="e">
        <f t="shared" si="65"/>
        <v>#N/A</v>
      </c>
      <c r="V864" s="28" t="e">
        <f t="shared" si="66"/>
        <v>#N/A</v>
      </c>
    </row>
    <row r="865" spans="2:22" x14ac:dyDescent="0.3">
      <c r="B865" s="31">
        <v>44327</v>
      </c>
      <c r="C865" s="32">
        <v>39.840359827503598</v>
      </c>
      <c r="D865" s="33">
        <f t="shared" si="67"/>
        <v>3.68488046449046</v>
      </c>
      <c r="E865" s="32">
        <v>376.26708248353299</v>
      </c>
      <c r="F865" s="34"/>
      <c r="G865" s="34"/>
      <c r="H865" s="35"/>
      <c r="S865" s="59">
        <f t="shared" si="68"/>
        <v>0</v>
      </c>
      <c r="T865" s="59">
        <f t="shared" si="69"/>
        <v>0</v>
      </c>
      <c r="U865" s="28" t="e">
        <f t="shared" si="65"/>
        <v>#N/A</v>
      </c>
      <c r="V865" s="28" t="e">
        <f t="shared" si="66"/>
        <v>#N/A</v>
      </c>
    </row>
    <row r="866" spans="2:22" x14ac:dyDescent="0.3">
      <c r="B866" s="31">
        <v>44328</v>
      </c>
      <c r="C866" s="32">
        <v>205.86456468328799</v>
      </c>
      <c r="D866" s="33">
        <f t="shared" si="67"/>
        <v>5.3272184995788407</v>
      </c>
      <c r="E866" s="32">
        <v>522.07615648829801</v>
      </c>
      <c r="F866" s="34"/>
      <c r="G866" s="34"/>
      <c r="H866" s="35"/>
      <c r="S866" s="59">
        <f t="shared" si="68"/>
        <v>0</v>
      </c>
      <c r="T866" s="59">
        <f t="shared" si="69"/>
        <v>0</v>
      </c>
      <c r="U866" s="28" t="e">
        <f t="shared" si="65"/>
        <v>#N/A</v>
      </c>
      <c r="V866" s="28" t="e">
        <f t="shared" si="66"/>
        <v>#N/A</v>
      </c>
    </row>
    <row r="867" spans="2:22" x14ac:dyDescent="0.3">
      <c r="B867" s="31">
        <v>44329</v>
      </c>
      <c r="C867" s="32">
        <v>124.44152187556</v>
      </c>
      <c r="D867" s="33">
        <f t="shared" si="67"/>
        <v>4.8238359017486099</v>
      </c>
      <c r="E867" s="32">
        <v>474.01988043911604</v>
      </c>
      <c r="F867" s="34"/>
      <c r="G867" s="34"/>
      <c r="H867" s="35"/>
      <c r="S867" s="59">
        <f t="shared" si="68"/>
        <v>0</v>
      </c>
      <c r="T867" s="59">
        <f t="shared" si="69"/>
        <v>0</v>
      </c>
      <c r="U867" s="28" t="e">
        <f t="shared" si="65"/>
        <v>#N/A</v>
      </c>
      <c r="V867" s="28" t="e">
        <f t="shared" si="66"/>
        <v>#N/A</v>
      </c>
    </row>
    <row r="868" spans="2:22" x14ac:dyDescent="0.3">
      <c r="B868" s="31">
        <v>44330</v>
      </c>
      <c r="C868" s="32">
        <v>191.35722707025701</v>
      </c>
      <c r="D868" s="33">
        <f t="shared" si="67"/>
        <v>5.2541419800127169</v>
      </c>
      <c r="E868" s="32">
        <v>516.13759854249702</v>
      </c>
      <c r="F868" s="34"/>
      <c r="G868" s="34"/>
      <c r="H868" s="35"/>
      <c r="S868" s="59">
        <f t="shared" si="68"/>
        <v>0</v>
      </c>
      <c r="T868" s="59">
        <f t="shared" si="69"/>
        <v>0</v>
      </c>
      <c r="U868" s="28" t="e">
        <f t="shared" si="65"/>
        <v>#N/A</v>
      </c>
      <c r="V868" s="28" t="e">
        <f t="shared" si="66"/>
        <v>#N/A</v>
      </c>
    </row>
    <row r="869" spans="2:22" x14ac:dyDescent="0.3">
      <c r="B869" s="31">
        <v>44331</v>
      </c>
      <c r="C869" s="32">
        <v>202.761443126947</v>
      </c>
      <c r="D869" s="33">
        <f t="shared" si="67"/>
        <v>5.3120301309932358</v>
      </c>
      <c r="E869" s="32">
        <v>502.79260432199402</v>
      </c>
      <c r="F869" s="34"/>
      <c r="G869" s="34"/>
      <c r="H869" s="35"/>
      <c r="S869" s="59">
        <f t="shared" si="68"/>
        <v>0</v>
      </c>
      <c r="T869" s="59">
        <f t="shared" si="69"/>
        <v>0</v>
      </c>
      <c r="U869" s="28" t="e">
        <f t="shared" si="65"/>
        <v>#N/A</v>
      </c>
      <c r="V869" s="28" t="e">
        <f t="shared" si="66"/>
        <v>#N/A</v>
      </c>
    </row>
    <row r="870" spans="2:22" x14ac:dyDescent="0.3">
      <c r="B870" s="31">
        <v>44332</v>
      </c>
      <c r="C870" s="32">
        <v>209.766394300386</v>
      </c>
      <c r="D870" s="33">
        <f t="shared" si="67"/>
        <v>5.345994503438952</v>
      </c>
      <c r="E870" s="32">
        <v>532.79704578499502</v>
      </c>
      <c r="F870" s="34"/>
      <c r="G870" s="34"/>
      <c r="H870" s="35"/>
      <c r="S870" s="59">
        <f t="shared" si="68"/>
        <v>0</v>
      </c>
      <c r="T870" s="59">
        <f t="shared" si="69"/>
        <v>0</v>
      </c>
      <c r="U870" s="28" t="e">
        <f t="shared" si="65"/>
        <v>#N/A</v>
      </c>
      <c r="V870" s="28" t="e">
        <f t="shared" si="66"/>
        <v>#N/A</v>
      </c>
    </row>
    <row r="871" spans="2:22" x14ac:dyDescent="0.3">
      <c r="B871" s="31">
        <v>44333</v>
      </c>
      <c r="C871" s="32">
        <v>64.088173564523501</v>
      </c>
      <c r="D871" s="33">
        <f t="shared" si="67"/>
        <v>4.160259847131023</v>
      </c>
      <c r="E871" s="32">
        <v>443.15416786493603</v>
      </c>
      <c r="F871" s="34"/>
      <c r="G871" s="34"/>
      <c r="H871" s="35"/>
      <c r="S871" s="59">
        <f t="shared" si="68"/>
        <v>0</v>
      </c>
      <c r="T871" s="59">
        <f t="shared" si="69"/>
        <v>0</v>
      </c>
      <c r="U871" s="28" t="e">
        <f t="shared" si="65"/>
        <v>#N/A</v>
      </c>
      <c r="V871" s="28" t="e">
        <f t="shared" si="66"/>
        <v>#N/A</v>
      </c>
    </row>
    <row r="872" spans="2:22" x14ac:dyDescent="0.3">
      <c r="B872" s="31">
        <v>44334</v>
      </c>
      <c r="C872" s="32">
        <v>156.92687368020401</v>
      </c>
      <c r="D872" s="33">
        <f t="shared" si="67"/>
        <v>5.0557799241049386</v>
      </c>
      <c r="E872" s="32">
        <v>470.94465264093901</v>
      </c>
      <c r="F872" s="34"/>
      <c r="G872" s="34"/>
      <c r="H872" s="35"/>
      <c r="S872" s="59">
        <f t="shared" si="68"/>
        <v>0</v>
      </c>
      <c r="T872" s="59">
        <f t="shared" si="69"/>
        <v>0</v>
      </c>
      <c r="U872" s="28" t="e">
        <f t="shared" si="65"/>
        <v>#N/A</v>
      </c>
      <c r="V872" s="28" t="e">
        <f t="shared" si="66"/>
        <v>#N/A</v>
      </c>
    </row>
    <row r="873" spans="2:22" x14ac:dyDescent="0.3">
      <c r="B873" s="31">
        <v>44335</v>
      </c>
      <c r="C873" s="32">
        <v>176.288762530312</v>
      </c>
      <c r="D873" s="33">
        <f t="shared" si="67"/>
        <v>5.1721233467614827</v>
      </c>
      <c r="E873" s="32">
        <v>531.38175416163801</v>
      </c>
      <c r="F873" s="34"/>
      <c r="G873" s="34"/>
      <c r="H873" s="35"/>
      <c r="S873" s="59">
        <f t="shared" si="68"/>
        <v>0</v>
      </c>
      <c r="T873" s="59">
        <f t="shared" si="69"/>
        <v>0</v>
      </c>
      <c r="U873" s="28" t="e">
        <f t="shared" si="65"/>
        <v>#N/A</v>
      </c>
      <c r="V873" s="28" t="e">
        <f t="shared" si="66"/>
        <v>#N/A</v>
      </c>
    </row>
    <row r="874" spans="2:22" x14ac:dyDescent="0.3">
      <c r="B874" s="31">
        <v>44336</v>
      </c>
      <c r="C874" s="32">
        <v>57.0706477202475</v>
      </c>
      <c r="D874" s="33">
        <f t="shared" si="67"/>
        <v>4.0442899340592504</v>
      </c>
      <c r="E874" s="32">
        <v>388.05273610797502</v>
      </c>
      <c r="F874" s="34"/>
      <c r="G874" s="34"/>
      <c r="H874" s="35"/>
      <c r="S874" s="59">
        <f t="shared" si="68"/>
        <v>0</v>
      </c>
      <c r="T874" s="59">
        <f t="shared" si="69"/>
        <v>0</v>
      </c>
      <c r="U874" s="28" t="e">
        <f t="shared" si="65"/>
        <v>#N/A</v>
      </c>
      <c r="V874" s="28" t="e">
        <f t="shared" si="66"/>
        <v>#N/A</v>
      </c>
    </row>
    <row r="875" spans="2:22" x14ac:dyDescent="0.3">
      <c r="B875" s="31">
        <v>44337</v>
      </c>
      <c r="C875" s="32">
        <v>117.98008566722299</v>
      </c>
      <c r="D875" s="33">
        <f t="shared" si="67"/>
        <v>4.7705158446911513</v>
      </c>
      <c r="E875" s="32">
        <v>442.62494445651396</v>
      </c>
      <c r="F875" s="34"/>
      <c r="G875" s="34"/>
      <c r="H875" s="35"/>
      <c r="S875" s="59">
        <f t="shared" si="68"/>
        <v>0</v>
      </c>
      <c r="T875" s="59">
        <f t="shared" si="69"/>
        <v>0</v>
      </c>
      <c r="U875" s="28" t="e">
        <f t="shared" si="65"/>
        <v>#N/A</v>
      </c>
      <c r="V875" s="28" t="e">
        <f t="shared" si="66"/>
        <v>#N/A</v>
      </c>
    </row>
    <row r="876" spans="2:22" x14ac:dyDescent="0.3">
      <c r="B876" s="31">
        <v>44338</v>
      </c>
      <c r="C876" s="32">
        <v>58.305852236226201</v>
      </c>
      <c r="D876" s="33">
        <f t="shared" si="67"/>
        <v>4.0657024697289676</v>
      </c>
      <c r="E876" s="32">
        <v>421.12411958655997</v>
      </c>
      <c r="F876" s="34"/>
      <c r="G876" s="34"/>
      <c r="H876" s="35"/>
      <c r="S876" s="59">
        <f t="shared" si="68"/>
        <v>0</v>
      </c>
      <c r="T876" s="59">
        <f t="shared" si="69"/>
        <v>0</v>
      </c>
      <c r="U876" s="28" t="e">
        <f t="shared" si="65"/>
        <v>#N/A</v>
      </c>
      <c r="V876" s="28" t="e">
        <f t="shared" si="66"/>
        <v>#N/A</v>
      </c>
    </row>
    <row r="877" spans="2:22" x14ac:dyDescent="0.3">
      <c r="B877" s="31">
        <v>44339</v>
      </c>
      <c r="C877" s="32">
        <v>99.246378643438206</v>
      </c>
      <c r="D877" s="33">
        <f t="shared" si="67"/>
        <v>4.5976054316818589</v>
      </c>
      <c r="E877" s="32">
        <v>490.60353654974597</v>
      </c>
      <c r="F877" s="34"/>
      <c r="G877" s="34"/>
      <c r="H877" s="35"/>
      <c r="S877" s="59">
        <f t="shared" si="68"/>
        <v>0</v>
      </c>
      <c r="T877" s="59">
        <f t="shared" si="69"/>
        <v>0</v>
      </c>
      <c r="U877" s="28" t="e">
        <f t="shared" si="65"/>
        <v>#N/A</v>
      </c>
      <c r="V877" s="28" t="e">
        <f t="shared" si="66"/>
        <v>#N/A</v>
      </c>
    </row>
    <row r="878" spans="2:22" x14ac:dyDescent="0.3">
      <c r="B878" s="31">
        <v>44340</v>
      </c>
      <c r="C878" s="32">
        <v>55.4348743800074</v>
      </c>
      <c r="D878" s="33">
        <f t="shared" si="67"/>
        <v>4.0152088971444932</v>
      </c>
      <c r="E878" s="32">
        <v>399.20580748591897</v>
      </c>
      <c r="F878" s="34"/>
      <c r="G878" s="34"/>
      <c r="H878" s="35"/>
      <c r="S878" s="59">
        <f t="shared" si="68"/>
        <v>0</v>
      </c>
      <c r="T878" s="59">
        <f t="shared" si="69"/>
        <v>0</v>
      </c>
      <c r="U878" s="28" t="e">
        <f t="shared" si="65"/>
        <v>#N/A</v>
      </c>
      <c r="V878" s="28" t="e">
        <f t="shared" si="66"/>
        <v>#N/A</v>
      </c>
    </row>
    <row r="879" spans="2:22" x14ac:dyDescent="0.3">
      <c r="B879" s="31">
        <v>44341</v>
      </c>
      <c r="C879" s="32">
        <v>52.623093249276302</v>
      </c>
      <c r="D879" s="33">
        <f t="shared" si="67"/>
        <v>3.9631550585532724</v>
      </c>
      <c r="E879" s="32">
        <v>385.32985053325206</v>
      </c>
      <c r="F879" s="34"/>
      <c r="G879" s="34"/>
      <c r="H879" s="35"/>
      <c r="S879" s="59">
        <f t="shared" si="68"/>
        <v>0</v>
      </c>
      <c r="T879" s="59">
        <f t="shared" si="69"/>
        <v>0</v>
      </c>
      <c r="U879" s="28" t="e">
        <f t="shared" si="65"/>
        <v>#N/A</v>
      </c>
      <c r="V879" s="28" t="e">
        <f t="shared" si="66"/>
        <v>#N/A</v>
      </c>
    </row>
    <row r="880" spans="2:22" x14ac:dyDescent="0.3">
      <c r="B880" s="31">
        <v>44342</v>
      </c>
      <c r="C880" s="32">
        <v>104.42378374747901</v>
      </c>
      <c r="D880" s="33">
        <f t="shared" si="67"/>
        <v>4.6484574631761149</v>
      </c>
      <c r="E880" s="32">
        <v>475.29658257877497</v>
      </c>
      <c r="F880" s="34"/>
      <c r="G880" s="34"/>
      <c r="H880" s="35"/>
      <c r="S880" s="59">
        <f t="shared" si="68"/>
        <v>0</v>
      </c>
      <c r="T880" s="59">
        <f t="shared" si="69"/>
        <v>0</v>
      </c>
      <c r="U880" s="28" t="e">
        <f t="shared" si="65"/>
        <v>#N/A</v>
      </c>
      <c r="V880" s="28" t="e">
        <f t="shared" si="66"/>
        <v>#N/A</v>
      </c>
    </row>
    <row r="881" spans="2:22" x14ac:dyDescent="0.3">
      <c r="B881" s="31">
        <v>44343</v>
      </c>
      <c r="C881" s="32">
        <v>163.40572203509501</v>
      </c>
      <c r="D881" s="33">
        <f t="shared" si="67"/>
        <v>5.0962362003873993</v>
      </c>
      <c r="E881" s="32">
        <v>479.52546088142003</v>
      </c>
      <c r="F881" s="34"/>
      <c r="G881" s="34"/>
      <c r="H881" s="35"/>
      <c r="S881" s="59">
        <f t="shared" si="68"/>
        <v>0</v>
      </c>
      <c r="T881" s="59">
        <f t="shared" si="69"/>
        <v>0</v>
      </c>
      <c r="U881" s="28" t="e">
        <f t="shared" si="65"/>
        <v>#N/A</v>
      </c>
      <c r="V881" s="28" t="e">
        <f t="shared" si="66"/>
        <v>#N/A</v>
      </c>
    </row>
    <row r="882" spans="2:22" x14ac:dyDescent="0.3">
      <c r="B882" s="31">
        <v>44344</v>
      </c>
      <c r="C882" s="32">
        <v>52.195985130965703</v>
      </c>
      <c r="D882" s="33">
        <f t="shared" si="67"/>
        <v>3.9550055787307303</v>
      </c>
      <c r="E882" s="32">
        <v>388.03679379112202</v>
      </c>
      <c r="F882" s="34"/>
      <c r="G882" s="34"/>
      <c r="H882" s="35"/>
      <c r="S882" s="59">
        <f t="shared" si="68"/>
        <v>0</v>
      </c>
      <c r="T882" s="59">
        <f t="shared" si="69"/>
        <v>0</v>
      </c>
      <c r="U882" s="28" t="e">
        <f t="shared" si="65"/>
        <v>#N/A</v>
      </c>
      <c r="V882" s="28" t="e">
        <f t="shared" si="66"/>
        <v>#N/A</v>
      </c>
    </row>
    <row r="883" spans="2:22" x14ac:dyDescent="0.3">
      <c r="B883" s="31">
        <v>44345</v>
      </c>
      <c r="C883" s="32">
        <v>147.996876556426</v>
      </c>
      <c r="D883" s="33">
        <f t="shared" si="67"/>
        <v>4.9971911691929423</v>
      </c>
      <c r="E883" s="32">
        <v>477.40938423218699</v>
      </c>
      <c r="F883" s="34"/>
      <c r="G883" s="34"/>
      <c r="H883" s="35"/>
      <c r="S883" s="59">
        <f t="shared" si="68"/>
        <v>0</v>
      </c>
      <c r="T883" s="59">
        <f t="shared" si="69"/>
        <v>0</v>
      </c>
      <c r="U883" s="28" t="e">
        <f t="shared" si="65"/>
        <v>#N/A</v>
      </c>
      <c r="V883" s="28" t="e">
        <f t="shared" si="66"/>
        <v>#N/A</v>
      </c>
    </row>
    <row r="884" spans="2:22" x14ac:dyDescent="0.3">
      <c r="B884" s="31">
        <v>44346</v>
      </c>
      <c r="C884" s="32">
        <v>55.174872726201997</v>
      </c>
      <c r="D884" s="33">
        <f t="shared" si="67"/>
        <v>4.0105076454106792</v>
      </c>
      <c r="E884" s="32">
        <v>405.87503329491096</v>
      </c>
      <c r="F884" s="34"/>
      <c r="G884" s="34"/>
      <c r="H884" s="35"/>
      <c r="S884" s="59">
        <f t="shared" si="68"/>
        <v>0</v>
      </c>
      <c r="T884" s="59">
        <f t="shared" si="69"/>
        <v>0</v>
      </c>
      <c r="U884" s="28" t="e">
        <f t="shared" si="65"/>
        <v>#N/A</v>
      </c>
      <c r="V884" s="28" t="e">
        <f t="shared" si="66"/>
        <v>#N/A</v>
      </c>
    </row>
    <row r="885" spans="2:22" x14ac:dyDescent="0.3">
      <c r="B885" s="31">
        <v>44347</v>
      </c>
      <c r="C885" s="32">
        <v>120.364324636757</v>
      </c>
      <c r="D885" s="33">
        <f t="shared" si="67"/>
        <v>4.7905231819634473</v>
      </c>
      <c r="E885" s="32">
        <v>482.03391102203801</v>
      </c>
      <c r="F885" s="34"/>
      <c r="G885" s="34"/>
      <c r="H885" s="35"/>
      <c r="S885" s="59">
        <f t="shared" si="68"/>
        <v>0</v>
      </c>
      <c r="T885" s="59">
        <f t="shared" si="69"/>
        <v>0</v>
      </c>
      <c r="U885" s="28" t="e">
        <f t="shared" si="65"/>
        <v>#N/A</v>
      </c>
      <c r="V885" s="28" t="e">
        <f t="shared" si="66"/>
        <v>#N/A</v>
      </c>
    </row>
    <row r="886" spans="2:22" x14ac:dyDescent="0.3">
      <c r="B886" s="31">
        <v>44348</v>
      </c>
      <c r="C886" s="32">
        <v>82.149033881723895</v>
      </c>
      <c r="D886" s="33">
        <f t="shared" si="67"/>
        <v>4.4085350839968847</v>
      </c>
      <c r="E886" s="32">
        <v>412.00716487230801</v>
      </c>
      <c r="F886" s="34"/>
      <c r="G886" s="34"/>
      <c r="H886" s="35"/>
      <c r="S886" s="59">
        <f t="shared" si="68"/>
        <v>0</v>
      </c>
      <c r="T886" s="59">
        <f t="shared" si="69"/>
        <v>0</v>
      </c>
      <c r="U886" s="28" t="e">
        <f t="shared" si="65"/>
        <v>#N/A</v>
      </c>
      <c r="V886" s="28" t="e">
        <f t="shared" si="66"/>
        <v>#N/A</v>
      </c>
    </row>
    <row r="887" spans="2:22" x14ac:dyDescent="0.3">
      <c r="B887" s="31">
        <v>44349</v>
      </c>
      <c r="C887" s="32">
        <v>84.0833112876862</v>
      </c>
      <c r="D887" s="33">
        <f t="shared" si="67"/>
        <v>4.4318081083775009</v>
      </c>
      <c r="E887" s="32">
        <v>445.97819753781999</v>
      </c>
      <c r="F887" s="34"/>
      <c r="G887" s="34"/>
      <c r="H887" s="35"/>
      <c r="S887" s="59">
        <f t="shared" si="68"/>
        <v>0</v>
      </c>
      <c r="T887" s="59">
        <f t="shared" si="69"/>
        <v>0</v>
      </c>
      <c r="U887" s="28" t="e">
        <f t="shared" si="65"/>
        <v>#N/A</v>
      </c>
      <c r="V887" s="28" t="e">
        <f t="shared" si="66"/>
        <v>#N/A</v>
      </c>
    </row>
    <row r="888" spans="2:22" x14ac:dyDescent="0.3">
      <c r="B888" s="31">
        <v>44350</v>
      </c>
      <c r="C888" s="32">
        <v>105.978646110743</v>
      </c>
      <c r="D888" s="33">
        <f t="shared" si="67"/>
        <v>4.6632376220324874</v>
      </c>
      <c r="E888" s="32">
        <v>482.05765537378699</v>
      </c>
      <c r="F888" s="34"/>
      <c r="G888" s="34"/>
      <c r="H888" s="35"/>
      <c r="S888" s="59">
        <f t="shared" si="68"/>
        <v>0</v>
      </c>
      <c r="T888" s="59">
        <f t="shared" si="69"/>
        <v>0</v>
      </c>
      <c r="U888" s="28" t="e">
        <f t="shared" si="65"/>
        <v>#N/A</v>
      </c>
      <c r="V888" s="28" t="e">
        <f t="shared" si="66"/>
        <v>#N/A</v>
      </c>
    </row>
    <row r="889" spans="2:22" x14ac:dyDescent="0.3">
      <c r="B889" s="31">
        <v>44351</v>
      </c>
      <c r="C889" s="32">
        <v>80.628803912550197</v>
      </c>
      <c r="D889" s="33">
        <f t="shared" si="67"/>
        <v>4.3898559543136813</v>
      </c>
      <c r="E889" s="32">
        <v>449.58085278541</v>
      </c>
      <c r="F889" s="34"/>
      <c r="G889" s="34"/>
      <c r="H889" s="35"/>
      <c r="S889" s="59">
        <f t="shared" si="68"/>
        <v>0</v>
      </c>
      <c r="T889" s="59">
        <f t="shared" si="69"/>
        <v>0</v>
      </c>
      <c r="U889" s="28" t="e">
        <f t="shared" si="65"/>
        <v>#N/A</v>
      </c>
      <c r="V889" s="28" t="e">
        <f t="shared" si="66"/>
        <v>#N/A</v>
      </c>
    </row>
    <row r="890" spans="2:22" x14ac:dyDescent="0.3">
      <c r="B890" s="31">
        <v>44352</v>
      </c>
      <c r="C890" s="32">
        <v>78.316134382039294</v>
      </c>
      <c r="D890" s="33">
        <f t="shared" si="67"/>
        <v>4.3607536402886371</v>
      </c>
      <c r="E890" s="32">
        <v>416.22649822006997</v>
      </c>
      <c r="F890" s="34"/>
      <c r="G890" s="34"/>
      <c r="H890" s="35"/>
      <c r="S890" s="59">
        <f t="shared" si="68"/>
        <v>0</v>
      </c>
      <c r="T890" s="59">
        <f t="shared" si="69"/>
        <v>0</v>
      </c>
      <c r="U890" s="28" t="e">
        <f t="shared" si="65"/>
        <v>#N/A</v>
      </c>
      <c r="V890" s="28" t="e">
        <f t="shared" si="66"/>
        <v>#N/A</v>
      </c>
    </row>
    <row r="891" spans="2:22" x14ac:dyDescent="0.3">
      <c r="B891" s="31">
        <v>44353</v>
      </c>
      <c r="C891" s="32">
        <v>105.293887602165</v>
      </c>
      <c r="D891" s="33">
        <f t="shared" si="67"/>
        <v>4.6567553699922906</v>
      </c>
      <c r="E891" s="32">
        <v>470.24726516068006</v>
      </c>
      <c r="F891" s="34"/>
      <c r="G891" s="34"/>
      <c r="H891" s="35"/>
      <c r="S891" s="59">
        <f t="shared" si="68"/>
        <v>0</v>
      </c>
      <c r="T891" s="59">
        <f t="shared" si="69"/>
        <v>0</v>
      </c>
      <c r="U891" s="28" t="e">
        <f t="shared" si="65"/>
        <v>#N/A</v>
      </c>
      <c r="V891" s="28" t="e">
        <f t="shared" si="66"/>
        <v>#N/A</v>
      </c>
    </row>
    <row r="892" spans="2:22" x14ac:dyDescent="0.3">
      <c r="B892" s="31">
        <v>44354</v>
      </c>
      <c r="C892" s="32">
        <v>173.819910949096</v>
      </c>
      <c r="D892" s="33">
        <f t="shared" si="67"/>
        <v>5.1580197686923954</v>
      </c>
      <c r="E892" s="32">
        <v>499.48408591863802</v>
      </c>
      <c r="F892" s="34"/>
      <c r="G892" s="34"/>
      <c r="H892" s="35"/>
      <c r="S892" s="59">
        <f t="shared" si="68"/>
        <v>0</v>
      </c>
      <c r="T892" s="59">
        <f t="shared" si="69"/>
        <v>0</v>
      </c>
      <c r="U892" s="28" t="e">
        <f t="shared" si="65"/>
        <v>#N/A</v>
      </c>
      <c r="V892" s="28" t="e">
        <f t="shared" si="66"/>
        <v>#N/A</v>
      </c>
    </row>
    <row r="893" spans="2:22" x14ac:dyDescent="0.3">
      <c r="B893" s="31">
        <v>44355</v>
      </c>
      <c r="C893" s="32">
        <v>75.982327135279803</v>
      </c>
      <c r="D893" s="33">
        <f t="shared" si="67"/>
        <v>4.3305007755515623</v>
      </c>
      <c r="E893" s="32">
        <v>426.87247122502299</v>
      </c>
      <c r="F893" s="34"/>
      <c r="G893" s="34"/>
      <c r="H893" s="35"/>
      <c r="S893" s="59">
        <f t="shared" si="68"/>
        <v>0</v>
      </c>
      <c r="T893" s="59">
        <f t="shared" si="69"/>
        <v>0</v>
      </c>
      <c r="U893" s="28" t="e">
        <f t="shared" si="65"/>
        <v>#N/A</v>
      </c>
      <c r="V893" s="28" t="e">
        <f t="shared" si="66"/>
        <v>#N/A</v>
      </c>
    </row>
    <row r="894" spans="2:22" x14ac:dyDescent="0.3">
      <c r="B894" s="31">
        <v>44356</v>
      </c>
      <c r="C894" s="32">
        <v>115.988083025441</v>
      </c>
      <c r="D894" s="33">
        <f t="shared" si="67"/>
        <v>4.753487453289714</v>
      </c>
      <c r="E894" s="32">
        <v>458.82401470126899</v>
      </c>
      <c r="F894" s="34"/>
      <c r="G894" s="34"/>
      <c r="H894" s="35"/>
      <c r="S894" s="59">
        <f t="shared" si="68"/>
        <v>0</v>
      </c>
      <c r="T894" s="59">
        <f t="shared" si="69"/>
        <v>0</v>
      </c>
      <c r="U894" s="28" t="e">
        <f t="shared" si="65"/>
        <v>#N/A</v>
      </c>
      <c r="V894" s="28" t="e">
        <f t="shared" si="66"/>
        <v>#N/A</v>
      </c>
    </row>
    <row r="895" spans="2:22" x14ac:dyDescent="0.3">
      <c r="B895" s="31">
        <v>44357</v>
      </c>
      <c r="C895" s="32">
        <v>63.216174794361002</v>
      </c>
      <c r="D895" s="33">
        <f t="shared" si="67"/>
        <v>4.1465601986987641</v>
      </c>
      <c r="E895" s="32">
        <v>393.59599900652</v>
      </c>
      <c r="F895" s="34"/>
      <c r="G895" s="34"/>
      <c r="H895" s="35"/>
      <c r="S895" s="59">
        <f t="shared" si="68"/>
        <v>0</v>
      </c>
      <c r="T895" s="59">
        <f t="shared" si="69"/>
        <v>0</v>
      </c>
      <c r="U895" s="28" t="e">
        <f t="shared" si="65"/>
        <v>#N/A</v>
      </c>
      <c r="V895" s="28" t="e">
        <f t="shared" si="66"/>
        <v>#N/A</v>
      </c>
    </row>
    <row r="896" spans="2:22" x14ac:dyDescent="0.3">
      <c r="B896" s="31">
        <v>44358</v>
      </c>
      <c r="C896" s="32">
        <v>124.97926445677901</v>
      </c>
      <c r="D896" s="33">
        <f t="shared" si="67"/>
        <v>4.8281478391962036</v>
      </c>
      <c r="E896" s="32">
        <v>514.38104697352696</v>
      </c>
      <c r="F896" s="34"/>
      <c r="G896" s="34"/>
      <c r="H896" s="35"/>
      <c r="S896" s="59">
        <f t="shared" si="68"/>
        <v>0</v>
      </c>
      <c r="T896" s="59">
        <f t="shared" si="69"/>
        <v>0</v>
      </c>
      <c r="U896" s="28" t="e">
        <f t="shared" si="65"/>
        <v>#N/A</v>
      </c>
      <c r="V896" s="28" t="e">
        <f t="shared" si="66"/>
        <v>#N/A</v>
      </c>
    </row>
    <row r="897" spans="2:22" x14ac:dyDescent="0.3">
      <c r="B897" s="31">
        <v>44359</v>
      </c>
      <c r="C897" s="32">
        <v>57.682478176429903</v>
      </c>
      <c r="D897" s="33">
        <f t="shared" si="67"/>
        <v>4.0549534562775769</v>
      </c>
      <c r="E897" s="32">
        <v>415.761544503381</v>
      </c>
      <c r="F897" s="34"/>
      <c r="G897" s="34"/>
      <c r="H897" s="35"/>
      <c r="S897" s="59">
        <f t="shared" si="68"/>
        <v>0</v>
      </c>
      <c r="T897" s="59">
        <f t="shared" si="69"/>
        <v>0</v>
      </c>
      <c r="U897" s="28" t="e">
        <f t="shared" si="65"/>
        <v>#N/A</v>
      </c>
      <c r="V897" s="28" t="e">
        <f t="shared" si="66"/>
        <v>#N/A</v>
      </c>
    </row>
    <row r="898" spans="2:22" x14ac:dyDescent="0.3">
      <c r="B898" s="31">
        <v>44360</v>
      </c>
      <c r="C898" s="32">
        <v>32.126327212899902</v>
      </c>
      <c r="D898" s="33">
        <f t="shared" si="67"/>
        <v>3.4696758563822137</v>
      </c>
      <c r="E898" s="32">
        <v>358.49419245300601</v>
      </c>
      <c r="F898" s="34"/>
      <c r="G898" s="34"/>
      <c r="H898" s="35"/>
      <c r="S898" s="59">
        <f t="shared" si="68"/>
        <v>0</v>
      </c>
      <c r="T898" s="59">
        <f t="shared" si="69"/>
        <v>0</v>
      </c>
      <c r="U898" s="28" t="e">
        <f t="shared" si="65"/>
        <v>#N/A</v>
      </c>
      <c r="V898" s="28" t="e">
        <f t="shared" si="66"/>
        <v>#N/A</v>
      </c>
    </row>
    <row r="899" spans="2:22" x14ac:dyDescent="0.3">
      <c r="B899" s="31">
        <v>44361</v>
      </c>
      <c r="C899" s="32">
        <v>48.068713657558</v>
      </c>
      <c r="D899" s="33">
        <f t="shared" si="67"/>
        <v>3.872631521771619</v>
      </c>
      <c r="E899" s="32">
        <v>388.60323037069799</v>
      </c>
      <c r="F899" s="34"/>
      <c r="G899" s="34"/>
      <c r="H899" s="35"/>
      <c r="S899" s="59">
        <f t="shared" si="68"/>
        <v>0</v>
      </c>
      <c r="T899" s="59">
        <f t="shared" si="69"/>
        <v>0</v>
      </c>
      <c r="U899" s="28" t="e">
        <f t="shared" si="65"/>
        <v>#N/A</v>
      </c>
      <c r="V899" s="28" t="e">
        <f t="shared" si="66"/>
        <v>#N/A</v>
      </c>
    </row>
    <row r="900" spans="2:22" x14ac:dyDescent="0.3">
      <c r="B900" s="31">
        <v>44362</v>
      </c>
      <c r="C900" s="32">
        <v>79.000193746760502</v>
      </c>
      <c r="D900" s="33">
        <f t="shared" si="67"/>
        <v>4.3694503049546531</v>
      </c>
      <c r="E900" s="32">
        <v>487.48771227468001</v>
      </c>
      <c r="F900" s="34"/>
      <c r="G900" s="34"/>
      <c r="H900" s="35"/>
      <c r="S900" s="59">
        <f t="shared" si="68"/>
        <v>0</v>
      </c>
      <c r="T900" s="59">
        <f t="shared" si="69"/>
        <v>0</v>
      </c>
      <c r="U900" s="28" t="e">
        <f t="shared" ref="U900:U963" si="70">IF($X$3=TRUE,S900,NA())</f>
        <v>#N/A</v>
      </c>
      <c r="V900" s="28" t="e">
        <f t="shared" ref="V900:V963" si="71">IF($X$4=TRUE,T900,NA())</f>
        <v>#N/A</v>
      </c>
    </row>
    <row r="901" spans="2:22" x14ac:dyDescent="0.3">
      <c r="B901" s="31">
        <v>44363</v>
      </c>
      <c r="C901" s="32">
        <v>36.881638485938304</v>
      </c>
      <c r="D901" s="33">
        <f t="shared" ref="D901:D964" si="72">LN($C901)</f>
        <v>3.6077138251944252</v>
      </c>
      <c r="E901" s="32">
        <v>369.71306057114901</v>
      </c>
      <c r="F901" s="34"/>
      <c r="G901" s="34"/>
      <c r="H901" s="35"/>
      <c r="S901" s="59">
        <f t="shared" ref="S901:S964" si="73">F901</f>
        <v>0</v>
      </c>
      <c r="T901" s="59">
        <f t="shared" ref="T901:T964" si="74">G901</f>
        <v>0</v>
      </c>
      <c r="U901" s="28" t="e">
        <f t="shared" si="70"/>
        <v>#N/A</v>
      </c>
      <c r="V901" s="28" t="e">
        <f t="shared" si="71"/>
        <v>#N/A</v>
      </c>
    </row>
    <row r="902" spans="2:22" x14ac:dyDescent="0.3">
      <c r="B902" s="31">
        <v>44364</v>
      </c>
      <c r="C902" s="32">
        <v>126.622215081006</v>
      </c>
      <c r="D902" s="33">
        <f t="shared" si="72"/>
        <v>4.8412079688897212</v>
      </c>
      <c r="E902" s="32">
        <v>470.25971527840096</v>
      </c>
      <c r="F902" s="34"/>
      <c r="G902" s="34"/>
      <c r="H902" s="35"/>
      <c r="S902" s="59">
        <f t="shared" si="73"/>
        <v>0</v>
      </c>
      <c r="T902" s="59">
        <f t="shared" si="74"/>
        <v>0</v>
      </c>
      <c r="U902" s="28" t="e">
        <f t="shared" si="70"/>
        <v>#N/A</v>
      </c>
      <c r="V902" s="28" t="e">
        <f t="shared" si="71"/>
        <v>#N/A</v>
      </c>
    </row>
    <row r="903" spans="2:22" x14ac:dyDescent="0.3">
      <c r="B903" s="31">
        <v>44365</v>
      </c>
      <c r="C903" s="32">
        <v>190.59121429920199</v>
      </c>
      <c r="D903" s="33">
        <f t="shared" si="72"/>
        <v>5.2501308951902352</v>
      </c>
      <c r="E903" s="32">
        <v>539.20540041634604</v>
      </c>
      <c r="F903" s="34"/>
      <c r="G903" s="34"/>
      <c r="H903" s="35"/>
      <c r="S903" s="59">
        <f t="shared" si="73"/>
        <v>0</v>
      </c>
      <c r="T903" s="59">
        <f t="shared" si="74"/>
        <v>0</v>
      </c>
      <c r="U903" s="28" t="e">
        <f t="shared" si="70"/>
        <v>#N/A</v>
      </c>
      <c r="V903" s="28" t="e">
        <f t="shared" si="71"/>
        <v>#N/A</v>
      </c>
    </row>
    <row r="904" spans="2:22" x14ac:dyDescent="0.3">
      <c r="B904" s="31">
        <v>44366</v>
      </c>
      <c r="C904" s="32">
        <v>72.688333811238394</v>
      </c>
      <c r="D904" s="33">
        <f t="shared" si="72"/>
        <v>4.2861809013909182</v>
      </c>
      <c r="E904" s="32">
        <v>452.06762425667</v>
      </c>
      <c r="F904" s="34"/>
      <c r="G904" s="34"/>
      <c r="H904" s="35"/>
      <c r="S904" s="59">
        <f t="shared" si="73"/>
        <v>0</v>
      </c>
      <c r="T904" s="59">
        <f t="shared" si="74"/>
        <v>0</v>
      </c>
      <c r="U904" s="28" t="e">
        <f t="shared" si="70"/>
        <v>#N/A</v>
      </c>
      <c r="V904" s="28" t="e">
        <f t="shared" si="71"/>
        <v>#N/A</v>
      </c>
    </row>
    <row r="905" spans="2:22" x14ac:dyDescent="0.3">
      <c r="B905" s="31">
        <v>44367</v>
      </c>
      <c r="C905" s="32">
        <v>101.434583896771</v>
      </c>
      <c r="D905" s="33">
        <f t="shared" si="72"/>
        <v>4.6194140970786739</v>
      </c>
      <c r="E905" s="32">
        <v>468.74497660798801</v>
      </c>
      <c r="F905" s="34"/>
      <c r="G905" s="34"/>
      <c r="H905" s="35"/>
      <c r="S905" s="59">
        <f t="shared" si="73"/>
        <v>0</v>
      </c>
      <c r="T905" s="59">
        <f t="shared" si="74"/>
        <v>0</v>
      </c>
      <c r="U905" s="28" t="e">
        <f t="shared" si="70"/>
        <v>#N/A</v>
      </c>
      <c r="V905" s="28" t="e">
        <f t="shared" si="71"/>
        <v>#N/A</v>
      </c>
    </row>
    <row r="906" spans="2:22" x14ac:dyDescent="0.3">
      <c r="B906" s="31">
        <v>44368</v>
      </c>
      <c r="C906" s="32">
        <v>173.57587346807099</v>
      </c>
      <c r="D906" s="33">
        <f t="shared" si="72"/>
        <v>5.1566148148494664</v>
      </c>
      <c r="E906" s="32">
        <v>523.79081917459803</v>
      </c>
      <c r="F906" s="34"/>
      <c r="G906" s="34"/>
      <c r="H906" s="35"/>
      <c r="S906" s="59">
        <f t="shared" si="73"/>
        <v>0</v>
      </c>
      <c r="T906" s="59">
        <f t="shared" si="74"/>
        <v>0</v>
      </c>
      <c r="U906" s="28" t="e">
        <f t="shared" si="70"/>
        <v>#N/A</v>
      </c>
      <c r="V906" s="28" t="e">
        <f t="shared" si="71"/>
        <v>#N/A</v>
      </c>
    </row>
    <row r="907" spans="2:22" x14ac:dyDescent="0.3">
      <c r="B907" s="31">
        <v>44369</v>
      </c>
      <c r="C907" s="32">
        <v>28.787939092144399</v>
      </c>
      <c r="D907" s="33">
        <f t="shared" si="72"/>
        <v>3.359956517905665</v>
      </c>
      <c r="E907" s="32">
        <v>344.57257828016299</v>
      </c>
      <c r="F907" s="34"/>
      <c r="G907" s="34"/>
      <c r="H907" s="35"/>
      <c r="S907" s="59">
        <f t="shared" si="73"/>
        <v>0</v>
      </c>
      <c r="T907" s="59">
        <f t="shared" si="74"/>
        <v>0</v>
      </c>
      <c r="U907" s="28" t="e">
        <f t="shared" si="70"/>
        <v>#N/A</v>
      </c>
      <c r="V907" s="28" t="e">
        <f t="shared" si="71"/>
        <v>#N/A</v>
      </c>
    </row>
    <row r="908" spans="2:22" x14ac:dyDescent="0.3">
      <c r="B908" s="31">
        <v>44370</v>
      </c>
      <c r="C908" s="32">
        <v>43.394643515348399</v>
      </c>
      <c r="D908" s="33">
        <f t="shared" si="72"/>
        <v>3.7703360121839866</v>
      </c>
      <c r="E908" s="32">
        <v>385.08235003561697</v>
      </c>
      <c r="F908" s="34"/>
      <c r="G908" s="34"/>
      <c r="H908" s="35"/>
      <c r="S908" s="59">
        <f t="shared" si="73"/>
        <v>0</v>
      </c>
      <c r="T908" s="59">
        <f t="shared" si="74"/>
        <v>0</v>
      </c>
      <c r="U908" s="28" t="e">
        <f t="shared" si="70"/>
        <v>#N/A</v>
      </c>
      <c r="V908" s="28" t="e">
        <f t="shared" si="71"/>
        <v>#N/A</v>
      </c>
    </row>
    <row r="909" spans="2:22" x14ac:dyDescent="0.3">
      <c r="B909" s="31">
        <v>44371</v>
      </c>
      <c r="C909" s="32">
        <v>68.826101748272805</v>
      </c>
      <c r="D909" s="33">
        <f t="shared" si="72"/>
        <v>4.2315830588667316</v>
      </c>
      <c r="E909" s="32">
        <v>422.66760934101802</v>
      </c>
      <c r="F909" s="34"/>
      <c r="G909" s="34"/>
      <c r="H909" s="35"/>
      <c r="S909" s="59">
        <f t="shared" si="73"/>
        <v>0</v>
      </c>
      <c r="T909" s="59">
        <f t="shared" si="74"/>
        <v>0</v>
      </c>
      <c r="U909" s="28" t="e">
        <f t="shared" si="70"/>
        <v>#N/A</v>
      </c>
      <c r="V909" s="28" t="e">
        <f t="shared" si="71"/>
        <v>#N/A</v>
      </c>
    </row>
    <row r="910" spans="2:22" x14ac:dyDescent="0.3">
      <c r="B910" s="31">
        <v>44372</v>
      </c>
      <c r="C910" s="32">
        <v>45.217554531991503</v>
      </c>
      <c r="D910" s="33">
        <f t="shared" si="72"/>
        <v>3.8114853860418729</v>
      </c>
      <c r="E910" s="32">
        <v>384.10987249681398</v>
      </c>
      <c r="F910" s="34"/>
      <c r="G910" s="34"/>
      <c r="H910" s="35"/>
      <c r="S910" s="59">
        <f t="shared" si="73"/>
        <v>0</v>
      </c>
      <c r="T910" s="59">
        <f t="shared" si="74"/>
        <v>0</v>
      </c>
      <c r="U910" s="28" t="e">
        <f t="shared" si="70"/>
        <v>#N/A</v>
      </c>
      <c r="V910" s="28" t="e">
        <f t="shared" si="71"/>
        <v>#N/A</v>
      </c>
    </row>
    <row r="911" spans="2:22" x14ac:dyDescent="0.3">
      <c r="B911" s="31">
        <v>44373</v>
      </c>
      <c r="C911" s="32">
        <v>29.2589122243226</v>
      </c>
      <c r="D911" s="33">
        <f t="shared" si="72"/>
        <v>3.376184218698691</v>
      </c>
      <c r="E911" s="32">
        <v>363.88872120375197</v>
      </c>
      <c r="F911" s="34"/>
      <c r="G911" s="34"/>
      <c r="H911" s="35"/>
      <c r="S911" s="59">
        <f t="shared" si="73"/>
        <v>0</v>
      </c>
      <c r="T911" s="59">
        <f t="shared" si="74"/>
        <v>0</v>
      </c>
      <c r="U911" s="28" t="e">
        <f t="shared" si="70"/>
        <v>#N/A</v>
      </c>
      <c r="V911" s="28" t="e">
        <f t="shared" si="71"/>
        <v>#N/A</v>
      </c>
    </row>
    <row r="912" spans="2:22" x14ac:dyDescent="0.3">
      <c r="B912" s="31">
        <v>44374</v>
      </c>
      <c r="C912" s="32">
        <v>173.218377893791</v>
      </c>
      <c r="D912" s="33">
        <f t="shared" si="72"/>
        <v>5.154553098431105</v>
      </c>
      <c r="E912" s="32">
        <v>495.45148963592197</v>
      </c>
      <c r="F912" s="34"/>
      <c r="G912" s="34"/>
      <c r="H912" s="35"/>
      <c r="S912" s="59">
        <f t="shared" si="73"/>
        <v>0</v>
      </c>
      <c r="T912" s="59">
        <f t="shared" si="74"/>
        <v>0</v>
      </c>
      <c r="U912" s="28" t="e">
        <f t="shared" si="70"/>
        <v>#N/A</v>
      </c>
      <c r="V912" s="28" t="e">
        <f t="shared" si="71"/>
        <v>#N/A</v>
      </c>
    </row>
    <row r="913" spans="2:22" x14ac:dyDescent="0.3">
      <c r="B913" s="31">
        <v>44375</v>
      </c>
      <c r="C913" s="32">
        <v>132.80302451923501</v>
      </c>
      <c r="D913" s="33">
        <f t="shared" si="72"/>
        <v>4.8888670117772266</v>
      </c>
      <c r="E913" s="32">
        <v>446.43761825695401</v>
      </c>
      <c r="F913" s="34"/>
      <c r="G913" s="34"/>
      <c r="H913" s="35"/>
      <c r="S913" s="59">
        <f t="shared" si="73"/>
        <v>0</v>
      </c>
      <c r="T913" s="59">
        <f t="shared" si="74"/>
        <v>0</v>
      </c>
      <c r="U913" s="28" t="e">
        <f t="shared" si="70"/>
        <v>#N/A</v>
      </c>
      <c r="V913" s="28" t="e">
        <f t="shared" si="71"/>
        <v>#N/A</v>
      </c>
    </row>
    <row r="914" spans="2:22" x14ac:dyDescent="0.3">
      <c r="B914" s="31">
        <v>44376</v>
      </c>
      <c r="C914" s="32">
        <v>29.491302166134101</v>
      </c>
      <c r="D914" s="33">
        <f t="shared" si="72"/>
        <v>3.3840953780454148</v>
      </c>
      <c r="E914" s="32">
        <v>378.15864015909602</v>
      </c>
      <c r="F914" s="34"/>
      <c r="G914" s="34"/>
      <c r="H914" s="35"/>
      <c r="S914" s="59">
        <f t="shared" si="73"/>
        <v>0</v>
      </c>
      <c r="T914" s="59">
        <f t="shared" si="74"/>
        <v>0</v>
      </c>
      <c r="U914" s="28" t="e">
        <f t="shared" si="70"/>
        <v>#N/A</v>
      </c>
      <c r="V914" s="28" t="e">
        <f t="shared" si="71"/>
        <v>#N/A</v>
      </c>
    </row>
    <row r="915" spans="2:22" x14ac:dyDescent="0.3">
      <c r="B915" s="31">
        <v>44377</v>
      </c>
      <c r="C915" s="32">
        <v>123.55823501013199</v>
      </c>
      <c r="D915" s="33">
        <f t="shared" si="72"/>
        <v>4.8167125834722482</v>
      </c>
      <c r="E915" s="32">
        <v>484.53287776190103</v>
      </c>
      <c r="F915" s="34"/>
      <c r="G915" s="34"/>
      <c r="H915" s="35"/>
      <c r="S915" s="59">
        <f t="shared" si="73"/>
        <v>0</v>
      </c>
      <c r="T915" s="59">
        <f t="shared" si="74"/>
        <v>0</v>
      </c>
      <c r="U915" s="28" t="e">
        <f t="shared" si="70"/>
        <v>#N/A</v>
      </c>
      <c r="V915" s="28" t="e">
        <f t="shared" si="71"/>
        <v>#N/A</v>
      </c>
    </row>
    <row r="916" spans="2:22" x14ac:dyDescent="0.3">
      <c r="B916" s="31">
        <v>44378</v>
      </c>
      <c r="C916" s="32">
        <v>52.593115465715499</v>
      </c>
      <c r="D916" s="33">
        <f t="shared" si="72"/>
        <v>3.9625852264953019</v>
      </c>
      <c r="E916" s="32">
        <v>437.108777586884</v>
      </c>
      <c r="F916" s="34"/>
      <c r="G916" s="34"/>
      <c r="H916" s="35"/>
      <c r="S916" s="59">
        <f t="shared" si="73"/>
        <v>0</v>
      </c>
      <c r="T916" s="59">
        <f t="shared" si="74"/>
        <v>0</v>
      </c>
      <c r="U916" s="28" t="e">
        <f t="shared" si="70"/>
        <v>#N/A</v>
      </c>
      <c r="V916" s="28" t="e">
        <f t="shared" si="71"/>
        <v>#N/A</v>
      </c>
    </row>
    <row r="917" spans="2:22" x14ac:dyDescent="0.3">
      <c r="B917" s="31">
        <v>44379</v>
      </c>
      <c r="C917" s="32">
        <v>45.887838425114801</v>
      </c>
      <c r="D917" s="33">
        <f t="shared" si="72"/>
        <v>3.8262001239004104</v>
      </c>
      <c r="E917" s="32">
        <v>374.805378241418</v>
      </c>
      <c r="F917" s="34"/>
      <c r="G917" s="34"/>
      <c r="H917" s="35"/>
      <c r="S917" s="59">
        <f t="shared" si="73"/>
        <v>0</v>
      </c>
      <c r="T917" s="59">
        <f t="shared" si="74"/>
        <v>0</v>
      </c>
      <c r="U917" s="28" t="e">
        <f t="shared" si="70"/>
        <v>#N/A</v>
      </c>
      <c r="V917" s="28" t="e">
        <f t="shared" si="71"/>
        <v>#N/A</v>
      </c>
    </row>
    <row r="918" spans="2:22" x14ac:dyDescent="0.3">
      <c r="B918" s="31">
        <v>44380</v>
      </c>
      <c r="C918" s="32">
        <v>209.309246558696</v>
      </c>
      <c r="D918" s="33">
        <f t="shared" si="72"/>
        <v>5.3438128069696438</v>
      </c>
      <c r="E918" s="32">
        <v>496.13125669542302</v>
      </c>
      <c r="F918" s="34"/>
      <c r="G918" s="34"/>
      <c r="H918" s="35"/>
      <c r="S918" s="59">
        <f t="shared" si="73"/>
        <v>0</v>
      </c>
      <c r="T918" s="59">
        <f t="shared" si="74"/>
        <v>0</v>
      </c>
      <c r="U918" s="28" t="e">
        <f t="shared" si="70"/>
        <v>#N/A</v>
      </c>
      <c r="V918" s="28" t="e">
        <f t="shared" si="71"/>
        <v>#N/A</v>
      </c>
    </row>
    <row r="919" spans="2:22" x14ac:dyDescent="0.3">
      <c r="B919" s="31">
        <v>44381</v>
      </c>
      <c r="C919" s="32">
        <v>92.212182730436297</v>
      </c>
      <c r="D919" s="33">
        <f t="shared" si="72"/>
        <v>4.524092255569407</v>
      </c>
      <c r="E919" s="32">
        <v>419.54527594307297</v>
      </c>
      <c r="F919" s="34"/>
      <c r="G919" s="34"/>
      <c r="H919" s="35"/>
      <c r="S919" s="59">
        <f t="shared" si="73"/>
        <v>0</v>
      </c>
      <c r="T919" s="59">
        <f t="shared" si="74"/>
        <v>0</v>
      </c>
      <c r="U919" s="28" t="e">
        <f t="shared" si="70"/>
        <v>#N/A</v>
      </c>
      <c r="V919" s="28" t="e">
        <f t="shared" si="71"/>
        <v>#N/A</v>
      </c>
    </row>
    <row r="920" spans="2:22" x14ac:dyDescent="0.3">
      <c r="B920" s="31">
        <v>44382</v>
      </c>
      <c r="C920" s="32">
        <v>109.50661001727001</v>
      </c>
      <c r="D920" s="33">
        <f t="shared" si="72"/>
        <v>4.6959849128891555</v>
      </c>
      <c r="E920" s="32">
        <v>481.919328346528</v>
      </c>
      <c r="F920" s="34"/>
      <c r="G920" s="34"/>
      <c r="H920" s="35"/>
      <c r="S920" s="59">
        <f t="shared" si="73"/>
        <v>0</v>
      </c>
      <c r="T920" s="59">
        <f t="shared" si="74"/>
        <v>0</v>
      </c>
      <c r="U920" s="28" t="e">
        <f t="shared" si="70"/>
        <v>#N/A</v>
      </c>
      <c r="V920" s="28" t="e">
        <f t="shared" si="71"/>
        <v>#N/A</v>
      </c>
    </row>
    <row r="921" spans="2:22" x14ac:dyDescent="0.3">
      <c r="B921" s="31">
        <v>44383</v>
      </c>
      <c r="C921" s="32">
        <v>97.708441531285601</v>
      </c>
      <c r="D921" s="33">
        <f t="shared" si="72"/>
        <v>4.5819879578882619</v>
      </c>
      <c r="E921" s="32">
        <v>473.49997356087204</v>
      </c>
      <c r="F921" s="34"/>
      <c r="G921" s="34"/>
      <c r="H921" s="35"/>
      <c r="S921" s="59">
        <f t="shared" si="73"/>
        <v>0</v>
      </c>
      <c r="T921" s="59">
        <f t="shared" si="74"/>
        <v>0</v>
      </c>
      <c r="U921" s="28" t="e">
        <f t="shared" si="70"/>
        <v>#N/A</v>
      </c>
      <c r="V921" s="28" t="e">
        <f t="shared" si="71"/>
        <v>#N/A</v>
      </c>
    </row>
    <row r="922" spans="2:22" x14ac:dyDescent="0.3">
      <c r="B922" s="31">
        <v>44384</v>
      </c>
      <c r="C922" s="32">
        <v>187.71005047485201</v>
      </c>
      <c r="D922" s="33">
        <f t="shared" si="72"/>
        <v>5.2348984875763902</v>
      </c>
      <c r="E922" s="32">
        <v>506.80365624177904</v>
      </c>
      <c r="F922" s="34"/>
      <c r="G922" s="34"/>
      <c r="H922" s="35"/>
      <c r="S922" s="59">
        <f t="shared" si="73"/>
        <v>0</v>
      </c>
      <c r="T922" s="59">
        <f t="shared" si="74"/>
        <v>0</v>
      </c>
      <c r="U922" s="28" t="e">
        <f t="shared" si="70"/>
        <v>#N/A</v>
      </c>
      <c r="V922" s="28" t="e">
        <f t="shared" si="71"/>
        <v>#N/A</v>
      </c>
    </row>
    <row r="923" spans="2:22" x14ac:dyDescent="0.3">
      <c r="B923" s="31">
        <v>44385</v>
      </c>
      <c r="C923" s="32">
        <v>30.605541523546002</v>
      </c>
      <c r="D923" s="33">
        <f t="shared" si="72"/>
        <v>3.4211810881032361</v>
      </c>
      <c r="E923" s="32">
        <v>355.23783936885798</v>
      </c>
      <c r="F923" s="34"/>
      <c r="G923" s="34"/>
      <c r="H923" s="35"/>
      <c r="S923" s="59">
        <f t="shared" si="73"/>
        <v>0</v>
      </c>
      <c r="T923" s="59">
        <f t="shared" si="74"/>
        <v>0</v>
      </c>
      <c r="U923" s="28" t="e">
        <f t="shared" si="70"/>
        <v>#N/A</v>
      </c>
      <c r="V923" s="28" t="e">
        <f t="shared" si="71"/>
        <v>#N/A</v>
      </c>
    </row>
    <row r="924" spans="2:22" x14ac:dyDescent="0.3">
      <c r="B924" s="31">
        <v>44386</v>
      </c>
      <c r="C924" s="32">
        <v>50.787213286384898</v>
      </c>
      <c r="D924" s="33">
        <f t="shared" si="72"/>
        <v>3.9276446159399954</v>
      </c>
      <c r="E924" s="32">
        <v>370.52745070954205</v>
      </c>
      <c r="F924" s="34"/>
      <c r="G924" s="34"/>
      <c r="H924" s="35"/>
      <c r="S924" s="59">
        <f t="shared" si="73"/>
        <v>0</v>
      </c>
      <c r="T924" s="59">
        <f t="shared" si="74"/>
        <v>0</v>
      </c>
      <c r="U924" s="28" t="e">
        <f t="shared" si="70"/>
        <v>#N/A</v>
      </c>
      <c r="V924" s="28" t="e">
        <f t="shared" si="71"/>
        <v>#N/A</v>
      </c>
    </row>
    <row r="925" spans="2:22" x14ac:dyDescent="0.3">
      <c r="B925" s="31">
        <v>44387</v>
      </c>
      <c r="C925" s="32">
        <v>205.770457424223</v>
      </c>
      <c r="D925" s="33">
        <f t="shared" si="72"/>
        <v>5.3267612631647827</v>
      </c>
      <c r="E925" s="32">
        <v>534.36961368163702</v>
      </c>
      <c r="F925" s="34"/>
      <c r="G925" s="34"/>
      <c r="H925" s="35"/>
      <c r="S925" s="59">
        <f t="shared" si="73"/>
        <v>0</v>
      </c>
      <c r="T925" s="59">
        <f t="shared" si="74"/>
        <v>0</v>
      </c>
      <c r="U925" s="28" t="e">
        <f t="shared" si="70"/>
        <v>#N/A</v>
      </c>
      <c r="V925" s="28" t="e">
        <f t="shared" si="71"/>
        <v>#N/A</v>
      </c>
    </row>
    <row r="926" spans="2:22" x14ac:dyDescent="0.3">
      <c r="B926" s="31">
        <v>44388</v>
      </c>
      <c r="C926" s="32">
        <v>135.45827905647499</v>
      </c>
      <c r="D926" s="33">
        <f t="shared" si="72"/>
        <v>4.9086636892654454</v>
      </c>
      <c r="E926" s="32">
        <v>493.33992053298806</v>
      </c>
      <c r="F926" s="34"/>
      <c r="G926" s="34"/>
      <c r="H926" s="35"/>
      <c r="S926" s="59">
        <f t="shared" si="73"/>
        <v>0</v>
      </c>
      <c r="T926" s="59">
        <f t="shared" si="74"/>
        <v>0</v>
      </c>
      <c r="U926" s="28" t="e">
        <f t="shared" si="70"/>
        <v>#N/A</v>
      </c>
      <c r="V926" s="28" t="e">
        <f t="shared" si="71"/>
        <v>#N/A</v>
      </c>
    </row>
    <row r="927" spans="2:22" x14ac:dyDescent="0.3">
      <c r="B927" s="31">
        <v>44389</v>
      </c>
      <c r="C927" s="32">
        <v>50.061524827033303</v>
      </c>
      <c r="D927" s="33">
        <f t="shared" si="72"/>
        <v>3.9132527455284118</v>
      </c>
      <c r="E927" s="32">
        <v>410.53074627683498</v>
      </c>
      <c r="F927" s="34"/>
      <c r="G927" s="34"/>
      <c r="H927" s="35"/>
      <c r="S927" s="59">
        <f t="shared" si="73"/>
        <v>0</v>
      </c>
      <c r="T927" s="59">
        <f t="shared" si="74"/>
        <v>0</v>
      </c>
      <c r="U927" s="28" t="e">
        <f t="shared" si="70"/>
        <v>#N/A</v>
      </c>
      <c r="V927" s="28" t="e">
        <f t="shared" si="71"/>
        <v>#N/A</v>
      </c>
    </row>
    <row r="928" spans="2:22" x14ac:dyDescent="0.3">
      <c r="B928" s="31">
        <v>44390</v>
      </c>
      <c r="C928" s="32">
        <v>210.899245766923</v>
      </c>
      <c r="D928" s="33">
        <f t="shared" si="72"/>
        <v>5.3513805112190784</v>
      </c>
      <c r="E928" s="32">
        <v>541.03920545180597</v>
      </c>
      <c r="F928" s="34"/>
      <c r="G928" s="34"/>
      <c r="H928" s="35"/>
      <c r="S928" s="59">
        <f t="shared" si="73"/>
        <v>0</v>
      </c>
      <c r="T928" s="59">
        <f t="shared" si="74"/>
        <v>0</v>
      </c>
      <c r="U928" s="28" t="e">
        <f t="shared" si="70"/>
        <v>#N/A</v>
      </c>
      <c r="V928" s="28" t="e">
        <f t="shared" si="71"/>
        <v>#N/A</v>
      </c>
    </row>
    <row r="929" spans="2:22" x14ac:dyDescent="0.3">
      <c r="B929" s="31">
        <v>44391</v>
      </c>
      <c r="C929" s="32">
        <v>34.206652529537699</v>
      </c>
      <c r="D929" s="33">
        <f t="shared" si="72"/>
        <v>3.5324201435598419</v>
      </c>
      <c r="E929" s="32">
        <v>354.08949813328297</v>
      </c>
      <c r="F929" s="34"/>
      <c r="G929" s="34"/>
      <c r="H929" s="35"/>
      <c r="S929" s="59">
        <f t="shared" si="73"/>
        <v>0</v>
      </c>
      <c r="T929" s="59">
        <f t="shared" si="74"/>
        <v>0</v>
      </c>
      <c r="U929" s="28" t="e">
        <f t="shared" si="70"/>
        <v>#N/A</v>
      </c>
      <c r="V929" s="28" t="e">
        <f t="shared" si="71"/>
        <v>#N/A</v>
      </c>
    </row>
    <row r="930" spans="2:22" x14ac:dyDescent="0.3">
      <c r="B930" s="31">
        <v>44392</v>
      </c>
      <c r="C930" s="32">
        <v>163.929670704529</v>
      </c>
      <c r="D930" s="33">
        <f t="shared" si="72"/>
        <v>5.0994374986797375</v>
      </c>
      <c r="E930" s="32">
        <v>499.55023618855301</v>
      </c>
      <c r="F930" s="34"/>
      <c r="G930" s="34"/>
      <c r="H930" s="35"/>
      <c r="S930" s="59">
        <f t="shared" si="73"/>
        <v>0</v>
      </c>
      <c r="T930" s="59">
        <f t="shared" si="74"/>
        <v>0</v>
      </c>
      <c r="U930" s="28" t="e">
        <f t="shared" si="70"/>
        <v>#N/A</v>
      </c>
      <c r="V930" s="28" t="e">
        <f t="shared" si="71"/>
        <v>#N/A</v>
      </c>
    </row>
    <row r="931" spans="2:22" x14ac:dyDescent="0.3">
      <c r="B931" s="31">
        <v>44393</v>
      </c>
      <c r="C931" s="32">
        <v>65.083949854597407</v>
      </c>
      <c r="D931" s="33">
        <f t="shared" si="72"/>
        <v>4.1756779728047304</v>
      </c>
      <c r="E931" s="32">
        <v>439.93337340926496</v>
      </c>
      <c r="F931" s="34"/>
      <c r="G931" s="34"/>
      <c r="H931" s="35"/>
      <c r="S931" s="59">
        <f t="shared" si="73"/>
        <v>0</v>
      </c>
      <c r="T931" s="59">
        <f t="shared" si="74"/>
        <v>0</v>
      </c>
      <c r="U931" s="28" t="e">
        <f t="shared" si="70"/>
        <v>#N/A</v>
      </c>
      <c r="V931" s="28" t="e">
        <f t="shared" si="71"/>
        <v>#N/A</v>
      </c>
    </row>
    <row r="932" spans="2:22" x14ac:dyDescent="0.3">
      <c r="B932" s="31">
        <v>44394</v>
      </c>
      <c r="C932" s="32">
        <v>77.252435293048606</v>
      </c>
      <c r="D932" s="33">
        <f t="shared" si="72"/>
        <v>4.3470784401100664</v>
      </c>
      <c r="E932" s="32">
        <v>409.94081024276898</v>
      </c>
      <c r="F932" s="34"/>
      <c r="G932" s="34"/>
      <c r="H932" s="35"/>
      <c r="S932" s="59">
        <f t="shared" si="73"/>
        <v>0</v>
      </c>
      <c r="T932" s="59">
        <f t="shared" si="74"/>
        <v>0</v>
      </c>
      <c r="U932" s="28" t="e">
        <f t="shared" si="70"/>
        <v>#N/A</v>
      </c>
      <c r="V932" s="28" t="e">
        <f t="shared" si="71"/>
        <v>#N/A</v>
      </c>
    </row>
    <row r="933" spans="2:22" x14ac:dyDescent="0.3">
      <c r="B933" s="31">
        <v>44395</v>
      </c>
      <c r="C933" s="32">
        <v>37.708744388073697</v>
      </c>
      <c r="D933" s="33">
        <f t="shared" si="72"/>
        <v>3.6298920141917579</v>
      </c>
      <c r="E933" s="32">
        <v>338.79417870892195</v>
      </c>
      <c r="F933" s="34"/>
      <c r="G933" s="34"/>
      <c r="H933" s="35"/>
      <c r="S933" s="59">
        <f t="shared" si="73"/>
        <v>0</v>
      </c>
      <c r="T933" s="59">
        <f t="shared" si="74"/>
        <v>0</v>
      </c>
      <c r="U933" s="28" t="e">
        <f t="shared" si="70"/>
        <v>#N/A</v>
      </c>
      <c r="V933" s="28" t="e">
        <f t="shared" si="71"/>
        <v>#N/A</v>
      </c>
    </row>
    <row r="934" spans="2:22" x14ac:dyDescent="0.3">
      <c r="B934" s="31">
        <v>44396</v>
      </c>
      <c r="C934" s="32">
        <v>21.120728021487601</v>
      </c>
      <c r="D934" s="33">
        <f t="shared" si="72"/>
        <v>3.0502549289583345</v>
      </c>
      <c r="E934" s="32">
        <v>298.39356428593101</v>
      </c>
      <c r="F934" s="34"/>
      <c r="G934" s="34"/>
      <c r="H934" s="35"/>
      <c r="S934" s="59">
        <f t="shared" si="73"/>
        <v>0</v>
      </c>
      <c r="T934" s="59">
        <f t="shared" si="74"/>
        <v>0</v>
      </c>
      <c r="U934" s="28" t="e">
        <f t="shared" si="70"/>
        <v>#N/A</v>
      </c>
      <c r="V934" s="28" t="e">
        <f t="shared" si="71"/>
        <v>#N/A</v>
      </c>
    </row>
    <row r="935" spans="2:22" x14ac:dyDescent="0.3">
      <c r="B935" s="31">
        <v>44397</v>
      </c>
      <c r="C935" s="32">
        <v>205.804935358465</v>
      </c>
      <c r="D935" s="33">
        <f t="shared" si="72"/>
        <v>5.3269288044460508</v>
      </c>
      <c r="E935" s="32">
        <v>534.94814226363201</v>
      </c>
      <c r="F935" s="34"/>
      <c r="G935" s="34"/>
      <c r="H935" s="35"/>
      <c r="S935" s="59">
        <f t="shared" si="73"/>
        <v>0</v>
      </c>
      <c r="T935" s="59">
        <f t="shared" si="74"/>
        <v>0</v>
      </c>
      <c r="U935" s="28" t="e">
        <f t="shared" si="70"/>
        <v>#N/A</v>
      </c>
      <c r="V935" s="28" t="e">
        <f t="shared" si="71"/>
        <v>#N/A</v>
      </c>
    </row>
    <row r="936" spans="2:22" x14ac:dyDescent="0.3">
      <c r="B936" s="31">
        <v>44398</v>
      </c>
      <c r="C936" s="32">
        <v>29.708627220243201</v>
      </c>
      <c r="D936" s="33">
        <f t="shared" si="72"/>
        <v>3.3914374824239242</v>
      </c>
      <c r="E936" s="32">
        <v>341.55023489880705</v>
      </c>
      <c r="F936" s="34"/>
      <c r="G936" s="34"/>
      <c r="H936" s="35"/>
      <c r="S936" s="59">
        <f t="shared" si="73"/>
        <v>0</v>
      </c>
      <c r="T936" s="59">
        <f t="shared" si="74"/>
        <v>0</v>
      </c>
      <c r="U936" s="28" t="e">
        <f t="shared" si="70"/>
        <v>#N/A</v>
      </c>
      <c r="V936" s="28" t="e">
        <f t="shared" si="71"/>
        <v>#N/A</v>
      </c>
    </row>
    <row r="937" spans="2:22" x14ac:dyDescent="0.3">
      <c r="B937" s="31">
        <v>44399</v>
      </c>
      <c r="C937" s="32">
        <v>106.944590415806</v>
      </c>
      <c r="D937" s="33">
        <f t="shared" si="72"/>
        <v>4.6723108537518057</v>
      </c>
      <c r="E937" s="32">
        <v>463.75615083128997</v>
      </c>
      <c r="F937" s="34"/>
      <c r="G937" s="34"/>
      <c r="H937" s="35"/>
      <c r="S937" s="59">
        <f t="shared" si="73"/>
        <v>0</v>
      </c>
      <c r="T937" s="59">
        <f t="shared" si="74"/>
        <v>0</v>
      </c>
      <c r="U937" s="28" t="e">
        <f t="shared" si="70"/>
        <v>#N/A</v>
      </c>
      <c r="V937" s="28" t="e">
        <f t="shared" si="71"/>
        <v>#N/A</v>
      </c>
    </row>
    <row r="938" spans="2:22" x14ac:dyDescent="0.3">
      <c r="B938" s="31">
        <v>44400</v>
      </c>
      <c r="C938" s="32">
        <v>213.03560834378001</v>
      </c>
      <c r="D938" s="33">
        <f t="shared" si="72"/>
        <v>5.361459327060099</v>
      </c>
      <c r="E938" s="32">
        <v>528.91476061540106</v>
      </c>
      <c r="F938" s="34"/>
      <c r="G938" s="34"/>
      <c r="H938" s="35"/>
      <c r="S938" s="59">
        <f t="shared" si="73"/>
        <v>0</v>
      </c>
      <c r="T938" s="59">
        <f t="shared" si="74"/>
        <v>0</v>
      </c>
      <c r="U938" s="28" t="e">
        <f t="shared" si="70"/>
        <v>#N/A</v>
      </c>
      <c r="V938" s="28" t="e">
        <f t="shared" si="71"/>
        <v>#N/A</v>
      </c>
    </row>
    <row r="939" spans="2:22" x14ac:dyDescent="0.3">
      <c r="B939" s="31">
        <v>44401</v>
      </c>
      <c r="C939" s="32">
        <v>168.20265667512999</v>
      </c>
      <c r="D939" s="33">
        <f t="shared" si="72"/>
        <v>5.1251695421532917</v>
      </c>
      <c r="E939" s="32">
        <v>506.52923645039402</v>
      </c>
      <c r="F939" s="34"/>
      <c r="G939" s="34"/>
      <c r="H939" s="35"/>
      <c r="S939" s="59">
        <f t="shared" si="73"/>
        <v>0</v>
      </c>
      <c r="T939" s="59">
        <f t="shared" si="74"/>
        <v>0</v>
      </c>
      <c r="U939" s="28" t="e">
        <f t="shared" si="70"/>
        <v>#N/A</v>
      </c>
      <c r="V939" s="28" t="e">
        <f t="shared" si="71"/>
        <v>#N/A</v>
      </c>
    </row>
    <row r="940" spans="2:22" x14ac:dyDescent="0.3">
      <c r="B940" s="31">
        <v>44402</v>
      </c>
      <c r="C940" s="32">
        <v>36.153153451159604</v>
      </c>
      <c r="D940" s="33">
        <f t="shared" si="72"/>
        <v>3.5877641771974722</v>
      </c>
      <c r="E940" s="32">
        <v>354.22128829185499</v>
      </c>
      <c r="F940" s="34"/>
      <c r="G940" s="34"/>
      <c r="H940" s="35"/>
      <c r="S940" s="59">
        <f t="shared" si="73"/>
        <v>0</v>
      </c>
      <c r="T940" s="59">
        <f t="shared" si="74"/>
        <v>0</v>
      </c>
      <c r="U940" s="28" t="e">
        <f t="shared" si="70"/>
        <v>#N/A</v>
      </c>
      <c r="V940" s="28" t="e">
        <f t="shared" si="71"/>
        <v>#N/A</v>
      </c>
    </row>
    <row r="941" spans="2:22" x14ac:dyDescent="0.3">
      <c r="B941" s="31">
        <v>44403</v>
      </c>
      <c r="C941" s="32">
        <v>54.938968764617996</v>
      </c>
      <c r="D941" s="33">
        <f t="shared" si="72"/>
        <v>4.0062229102801536</v>
      </c>
      <c r="E941" s="32">
        <v>421.676518930128</v>
      </c>
      <c r="F941" s="34"/>
      <c r="G941" s="34"/>
      <c r="H941" s="35"/>
      <c r="S941" s="59">
        <f t="shared" si="73"/>
        <v>0</v>
      </c>
      <c r="T941" s="59">
        <f t="shared" si="74"/>
        <v>0</v>
      </c>
      <c r="U941" s="28" t="e">
        <f t="shared" si="70"/>
        <v>#N/A</v>
      </c>
      <c r="V941" s="28" t="e">
        <f t="shared" si="71"/>
        <v>#N/A</v>
      </c>
    </row>
    <row r="942" spans="2:22" x14ac:dyDescent="0.3">
      <c r="B942" s="31">
        <v>44404</v>
      </c>
      <c r="C942" s="32">
        <v>210.973317064345</v>
      </c>
      <c r="D942" s="33">
        <f t="shared" si="72"/>
        <v>5.351731666068714</v>
      </c>
      <c r="E942" s="32">
        <v>511.37791190715501</v>
      </c>
      <c r="F942" s="34"/>
      <c r="G942" s="34"/>
      <c r="H942" s="35"/>
      <c r="S942" s="59">
        <f t="shared" si="73"/>
        <v>0</v>
      </c>
      <c r="T942" s="59">
        <f t="shared" si="74"/>
        <v>0</v>
      </c>
      <c r="U942" s="28" t="e">
        <f t="shared" si="70"/>
        <v>#N/A</v>
      </c>
      <c r="V942" s="28" t="e">
        <f t="shared" si="71"/>
        <v>#N/A</v>
      </c>
    </row>
    <row r="943" spans="2:22" x14ac:dyDescent="0.3">
      <c r="B943" s="31">
        <v>44405</v>
      </c>
      <c r="C943" s="32">
        <v>91.254092874005394</v>
      </c>
      <c r="D943" s="33">
        <f t="shared" si="72"/>
        <v>4.5136478448704747</v>
      </c>
      <c r="E943" s="32">
        <v>484.22709025816897</v>
      </c>
      <c r="F943" s="34"/>
      <c r="G943" s="34"/>
      <c r="H943" s="35"/>
      <c r="S943" s="59">
        <f t="shared" si="73"/>
        <v>0</v>
      </c>
      <c r="T943" s="59">
        <f t="shared" si="74"/>
        <v>0</v>
      </c>
      <c r="U943" s="28" t="e">
        <f t="shared" si="70"/>
        <v>#N/A</v>
      </c>
      <c r="V943" s="28" t="e">
        <f t="shared" si="71"/>
        <v>#N/A</v>
      </c>
    </row>
    <row r="944" spans="2:22" x14ac:dyDescent="0.3">
      <c r="B944" s="31">
        <v>44406</v>
      </c>
      <c r="C944" s="32">
        <v>124.45874901488401</v>
      </c>
      <c r="D944" s="33">
        <f t="shared" si="72"/>
        <v>4.8239743277880018</v>
      </c>
      <c r="E944" s="32">
        <v>498.20739328158595</v>
      </c>
      <c r="F944" s="34"/>
      <c r="G944" s="34"/>
      <c r="H944" s="35"/>
      <c r="S944" s="59">
        <f t="shared" si="73"/>
        <v>0</v>
      </c>
      <c r="T944" s="59">
        <f t="shared" si="74"/>
        <v>0</v>
      </c>
      <c r="U944" s="28" t="e">
        <f t="shared" si="70"/>
        <v>#N/A</v>
      </c>
      <c r="V944" s="28" t="e">
        <f t="shared" si="71"/>
        <v>#N/A</v>
      </c>
    </row>
    <row r="945" spans="2:22" x14ac:dyDescent="0.3">
      <c r="B945" s="31">
        <v>44407</v>
      </c>
      <c r="C945" s="32">
        <v>191.82526029646399</v>
      </c>
      <c r="D945" s="33">
        <f t="shared" si="72"/>
        <v>5.2565848550103595</v>
      </c>
      <c r="E945" s="32">
        <v>531.67115662374408</v>
      </c>
      <c r="F945" s="34"/>
      <c r="G945" s="34"/>
      <c r="H945" s="35"/>
      <c r="S945" s="59">
        <f t="shared" si="73"/>
        <v>0</v>
      </c>
      <c r="T945" s="59">
        <f t="shared" si="74"/>
        <v>0</v>
      </c>
      <c r="U945" s="28" t="e">
        <f t="shared" si="70"/>
        <v>#N/A</v>
      </c>
      <c r="V945" s="28" t="e">
        <f t="shared" si="71"/>
        <v>#N/A</v>
      </c>
    </row>
    <row r="946" spans="2:22" x14ac:dyDescent="0.3">
      <c r="B946" s="31">
        <v>44408</v>
      </c>
      <c r="C946" s="32">
        <v>121.058035995811</v>
      </c>
      <c r="D946" s="33">
        <f t="shared" si="72"/>
        <v>4.7962700669370202</v>
      </c>
      <c r="E946" s="32">
        <v>480.83406478296303</v>
      </c>
      <c r="F946" s="34"/>
      <c r="G946" s="34"/>
      <c r="H946" s="35"/>
      <c r="S946" s="59">
        <f t="shared" si="73"/>
        <v>0</v>
      </c>
      <c r="T946" s="59">
        <f t="shared" si="74"/>
        <v>0</v>
      </c>
      <c r="U946" s="28" t="e">
        <f t="shared" si="70"/>
        <v>#N/A</v>
      </c>
      <c r="V946" s="28" t="e">
        <f t="shared" si="71"/>
        <v>#N/A</v>
      </c>
    </row>
    <row r="947" spans="2:22" x14ac:dyDescent="0.3">
      <c r="B947" s="31">
        <v>44409</v>
      </c>
      <c r="C947" s="32">
        <v>102.78034273535</v>
      </c>
      <c r="D947" s="33">
        <f t="shared" si="72"/>
        <v>4.6325941162087476</v>
      </c>
      <c r="E947" s="32">
        <v>441.08601680978796</v>
      </c>
      <c r="F947" s="34"/>
      <c r="G947" s="34"/>
      <c r="H947" s="35"/>
      <c r="S947" s="59">
        <f t="shared" si="73"/>
        <v>0</v>
      </c>
      <c r="T947" s="59">
        <f t="shared" si="74"/>
        <v>0</v>
      </c>
      <c r="U947" s="28" t="e">
        <f t="shared" si="70"/>
        <v>#N/A</v>
      </c>
      <c r="V947" s="28" t="e">
        <f t="shared" si="71"/>
        <v>#N/A</v>
      </c>
    </row>
    <row r="948" spans="2:22" x14ac:dyDescent="0.3">
      <c r="B948" s="31">
        <v>44410</v>
      </c>
      <c r="C948" s="32">
        <v>42.732536168769002</v>
      </c>
      <c r="D948" s="33">
        <f t="shared" si="72"/>
        <v>3.7549606012474834</v>
      </c>
      <c r="E948" s="32">
        <v>384.136086494045</v>
      </c>
      <c r="F948" s="34"/>
      <c r="G948" s="34"/>
      <c r="H948" s="35"/>
      <c r="S948" s="59">
        <f t="shared" si="73"/>
        <v>0</v>
      </c>
      <c r="T948" s="59">
        <f t="shared" si="74"/>
        <v>0</v>
      </c>
      <c r="U948" s="28" t="e">
        <f t="shared" si="70"/>
        <v>#N/A</v>
      </c>
      <c r="V948" s="28" t="e">
        <f t="shared" si="71"/>
        <v>#N/A</v>
      </c>
    </row>
    <row r="949" spans="2:22" x14ac:dyDescent="0.3">
      <c r="B949" s="31">
        <v>44411</v>
      </c>
      <c r="C949" s="32">
        <v>182.41415683180099</v>
      </c>
      <c r="D949" s="33">
        <f t="shared" si="72"/>
        <v>5.2062796888378395</v>
      </c>
      <c r="E949" s="32">
        <v>545.44812111183103</v>
      </c>
      <c r="F949" s="34"/>
      <c r="G949" s="34"/>
      <c r="H949" s="35"/>
      <c r="S949" s="59">
        <f t="shared" si="73"/>
        <v>0</v>
      </c>
      <c r="T949" s="59">
        <f t="shared" si="74"/>
        <v>0</v>
      </c>
      <c r="U949" s="28" t="e">
        <f t="shared" si="70"/>
        <v>#N/A</v>
      </c>
      <c r="V949" s="28" t="e">
        <f t="shared" si="71"/>
        <v>#N/A</v>
      </c>
    </row>
    <row r="950" spans="2:22" x14ac:dyDescent="0.3">
      <c r="B950" s="31">
        <v>44412</v>
      </c>
      <c r="C950" s="32">
        <v>192.224265197292</v>
      </c>
      <c r="D950" s="33">
        <f t="shared" si="72"/>
        <v>5.2586627382931308</v>
      </c>
      <c r="E950" s="32">
        <v>531.62475561921792</v>
      </c>
      <c r="F950" s="34"/>
      <c r="G950" s="34"/>
      <c r="H950" s="35"/>
      <c r="S950" s="59">
        <f t="shared" si="73"/>
        <v>0</v>
      </c>
      <c r="T950" s="59">
        <f t="shared" si="74"/>
        <v>0</v>
      </c>
      <c r="U950" s="28" t="e">
        <f t="shared" si="70"/>
        <v>#N/A</v>
      </c>
      <c r="V950" s="28" t="e">
        <f t="shared" si="71"/>
        <v>#N/A</v>
      </c>
    </row>
    <row r="951" spans="2:22" x14ac:dyDescent="0.3">
      <c r="B951" s="31">
        <v>44413</v>
      </c>
      <c r="C951" s="32">
        <v>217.13174309581501</v>
      </c>
      <c r="D951" s="33">
        <f t="shared" si="72"/>
        <v>5.3805042803637306</v>
      </c>
      <c r="E951" s="32">
        <v>540.24312716158602</v>
      </c>
      <c r="F951" s="34"/>
      <c r="G951" s="34"/>
      <c r="H951" s="35"/>
      <c r="S951" s="59">
        <f t="shared" si="73"/>
        <v>0</v>
      </c>
      <c r="T951" s="59">
        <f t="shared" si="74"/>
        <v>0</v>
      </c>
      <c r="U951" s="28" t="e">
        <f t="shared" si="70"/>
        <v>#N/A</v>
      </c>
      <c r="V951" s="28" t="e">
        <f t="shared" si="71"/>
        <v>#N/A</v>
      </c>
    </row>
    <row r="952" spans="2:22" x14ac:dyDescent="0.3">
      <c r="B952" s="31">
        <v>44414</v>
      </c>
      <c r="C952" s="32">
        <v>45.501140160486102</v>
      </c>
      <c r="D952" s="33">
        <f t="shared" si="72"/>
        <v>3.8177373841151683</v>
      </c>
      <c r="E952" s="32">
        <v>382.20228362938701</v>
      </c>
      <c r="F952" s="34"/>
      <c r="G952" s="34"/>
      <c r="H952" s="35"/>
      <c r="S952" s="59">
        <f t="shared" si="73"/>
        <v>0</v>
      </c>
      <c r="T952" s="59">
        <f t="shared" si="74"/>
        <v>0</v>
      </c>
      <c r="U952" s="28" t="e">
        <f t="shared" si="70"/>
        <v>#N/A</v>
      </c>
      <c r="V952" s="28" t="e">
        <f t="shared" si="71"/>
        <v>#N/A</v>
      </c>
    </row>
    <row r="953" spans="2:22" x14ac:dyDescent="0.3">
      <c r="B953" s="31">
        <v>44415</v>
      </c>
      <c r="C953" s="32">
        <v>147.89632733911299</v>
      </c>
      <c r="D953" s="33">
        <f t="shared" si="72"/>
        <v>4.9965115373537543</v>
      </c>
      <c r="E953" s="32">
        <v>477.25226891205602</v>
      </c>
      <c r="F953" s="34"/>
      <c r="G953" s="34"/>
      <c r="H953" s="35"/>
      <c r="S953" s="59">
        <f t="shared" si="73"/>
        <v>0</v>
      </c>
      <c r="T953" s="59">
        <f t="shared" si="74"/>
        <v>0</v>
      </c>
      <c r="U953" s="28" t="e">
        <f t="shared" si="70"/>
        <v>#N/A</v>
      </c>
      <c r="V953" s="28" t="e">
        <f t="shared" si="71"/>
        <v>#N/A</v>
      </c>
    </row>
    <row r="954" spans="2:22" x14ac:dyDescent="0.3">
      <c r="B954" s="31">
        <v>44416</v>
      </c>
      <c r="C954" s="32">
        <v>187.845264123753</v>
      </c>
      <c r="D954" s="33">
        <f t="shared" si="72"/>
        <v>5.2356185607559587</v>
      </c>
      <c r="E954" s="32">
        <v>510.75123371036005</v>
      </c>
      <c r="F954" s="34"/>
      <c r="G954" s="34"/>
      <c r="H954" s="35"/>
      <c r="S954" s="59">
        <f t="shared" si="73"/>
        <v>0</v>
      </c>
      <c r="T954" s="59">
        <f t="shared" si="74"/>
        <v>0</v>
      </c>
      <c r="U954" s="28" t="e">
        <f t="shared" si="70"/>
        <v>#N/A</v>
      </c>
      <c r="V954" s="28" t="e">
        <f t="shared" si="71"/>
        <v>#N/A</v>
      </c>
    </row>
    <row r="955" spans="2:22" x14ac:dyDescent="0.3">
      <c r="B955" s="31">
        <v>44417</v>
      </c>
      <c r="C955" s="32">
        <v>53.026602817699299</v>
      </c>
      <c r="D955" s="33">
        <f t="shared" si="72"/>
        <v>3.97079372757899</v>
      </c>
      <c r="E955" s="32">
        <v>393.32000272852497</v>
      </c>
      <c r="F955" s="34"/>
      <c r="G955" s="34"/>
      <c r="H955" s="35"/>
      <c r="S955" s="59">
        <f t="shared" si="73"/>
        <v>0</v>
      </c>
      <c r="T955" s="59">
        <f t="shared" si="74"/>
        <v>0</v>
      </c>
      <c r="U955" s="28" t="e">
        <f t="shared" si="70"/>
        <v>#N/A</v>
      </c>
      <c r="V955" s="28" t="e">
        <f t="shared" si="71"/>
        <v>#N/A</v>
      </c>
    </row>
    <row r="956" spans="2:22" x14ac:dyDescent="0.3">
      <c r="B956" s="31">
        <v>44418</v>
      </c>
      <c r="C956" s="32">
        <v>157.04470554366699</v>
      </c>
      <c r="D956" s="33">
        <f t="shared" si="72"/>
        <v>5.0565305135008725</v>
      </c>
      <c r="E956" s="32">
        <v>512.86522183410898</v>
      </c>
      <c r="F956" s="34"/>
      <c r="G956" s="34"/>
      <c r="H956" s="35"/>
      <c r="S956" s="59">
        <f t="shared" si="73"/>
        <v>0</v>
      </c>
      <c r="T956" s="59">
        <f t="shared" si="74"/>
        <v>0</v>
      </c>
      <c r="U956" s="28" t="e">
        <f t="shared" si="70"/>
        <v>#N/A</v>
      </c>
      <c r="V956" s="28" t="e">
        <f t="shared" si="71"/>
        <v>#N/A</v>
      </c>
    </row>
    <row r="957" spans="2:22" x14ac:dyDescent="0.3">
      <c r="B957" s="31">
        <v>44419</v>
      </c>
      <c r="C957" s="32">
        <v>164.81153069064001</v>
      </c>
      <c r="D957" s="33">
        <f t="shared" si="72"/>
        <v>5.1048025828107502</v>
      </c>
      <c r="E957" s="32">
        <v>463.41975220748702</v>
      </c>
      <c r="F957" s="34"/>
      <c r="G957" s="34"/>
      <c r="H957" s="35"/>
      <c r="S957" s="59">
        <f t="shared" si="73"/>
        <v>0</v>
      </c>
      <c r="T957" s="59">
        <f t="shared" si="74"/>
        <v>0</v>
      </c>
      <c r="U957" s="28" t="e">
        <f t="shared" si="70"/>
        <v>#N/A</v>
      </c>
      <c r="V957" s="28" t="e">
        <f t="shared" si="71"/>
        <v>#N/A</v>
      </c>
    </row>
    <row r="958" spans="2:22" x14ac:dyDescent="0.3">
      <c r="B958" s="31">
        <v>44420</v>
      </c>
      <c r="C958" s="32">
        <v>216.99096395634101</v>
      </c>
      <c r="D958" s="33">
        <f t="shared" si="72"/>
        <v>5.3798557119192703</v>
      </c>
      <c r="E958" s="32">
        <v>536.73414259476203</v>
      </c>
      <c r="F958" s="34"/>
      <c r="G958" s="34"/>
      <c r="H958" s="35"/>
      <c r="S958" s="59">
        <f t="shared" si="73"/>
        <v>0</v>
      </c>
      <c r="T958" s="59">
        <f t="shared" si="74"/>
        <v>0</v>
      </c>
      <c r="U958" s="28" t="e">
        <f t="shared" si="70"/>
        <v>#N/A</v>
      </c>
      <c r="V958" s="28" t="e">
        <f t="shared" si="71"/>
        <v>#N/A</v>
      </c>
    </row>
    <row r="959" spans="2:22" x14ac:dyDescent="0.3">
      <c r="B959" s="31">
        <v>44421</v>
      </c>
      <c r="C959" s="32">
        <v>136.79506399668799</v>
      </c>
      <c r="D959" s="33">
        <f t="shared" si="72"/>
        <v>4.9184839226419275</v>
      </c>
      <c r="E959" s="32">
        <v>456.66246213276099</v>
      </c>
      <c r="F959" s="34"/>
      <c r="G959" s="34"/>
      <c r="H959" s="35"/>
      <c r="S959" s="59">
        <f t="shared" si="73"/>
        <v>0</v>
      </c>
      <c r="T959" s="59">
        <f t="shared" si="74"/>
        <v>0</v>
      </c>
      <c r="U959" s="28" t="e">
        <f t="shared" si="70"/>
        <v>#N/A</v>
      </c>
      <c r="V959" s="28" t="e">
        <f t="shared" si="71"/>
        <v>#N/A</v>
      </c>
    </row>
    <row r="960" spans="2:22" x14ac:dyDescent="0.3">
      <c r="B960" s="31">
        <v>44422</v>
      </c>
      <c r="C960" s="32">
        <v>93.282435256987796</v>
      </c>
      <c r="D960" s="33">
        <f t="shared" si="72"/>
        <v>4.5356318292188176</v>
      </c>
      <c r="E960" s="32">
        <v>461.90014992408601</v>
      </c>
      <c r="F960" s="34"/>
      <c r="G960" s="34"/>
      <c r="H960" s="35"/>
      <c r="S960" s="59">
        <f t="shared" si="73"/>
        <v>0</v>
      </c>
      <c r="T960" s="59">
        <f t="shared" si="74"/>
        <v>0</v>
      </c>
      <c r="U960" s="28" t="e">
        <f t="shared" si="70"/>
        <v>#N/A</v>
      </c>
      <c r="V960" s="28" t="e">
        <f t="shared" si="71"/>
        <v>#N/A</v>
      </c>
    </row>
    <row r="961" spans="2:22" x14ac:dyDescent="0.3">
      <c r="B961" s="31">
        <v>44423</v>
      </c>
      <c r="C961" s="32">
        <v>104.534568851814</v>
      </c>
      <c r="D961" s="33">
        <f t="shared" si="72"/>
        <v>4.6495178191115158</v>
      </c>
      <c r="E961" s="32">
        <v>462.91799667819998</v>
      </c>
      <c r="F961" s="34"/>
      <c r="G961" s="34"/>
      <c r="H961" s="35"/>
      <c r="S961" s="59">
        <f t="shared" si="73"/>
        <v>0</v>
      </c>
      <c r="T961" s="59">
        <f t="shared" si="74"/>
        <v>0</v>
      </c>
      <c r="U961" s="28" t="e">
        <f t="shared" si="70"/>
        <v>#N/A</v>
      </c>
      <c r="V961" s="28" t="e">
        <f t="shared" si="71"/>
        <v>#N/A</v>
      </c>
    </row>
    <row r="962" spans="2:22" x14ac:dyDescent="0.3">
      <c r="B962" s="31">
        <v>44424</v>
      </c>
      <c r="C962" s="32">
        <v>35.767917362973101</v>
      </c>
      <c r="D962" s="33">
        <f t="shared" si="72"/>
        <v>3.577051328567042</v>
      </c>
      <c r="E962" s="32">
        <v>349.17376553988498</v>
      </c>
      <c r="F962" s="34"/>
      <c r="G962" s="34"/>
      <c r="H962" s="35"/>
      <c r="S962" s="59">
        <f t="shared" si="73"/>
        <v>0</v>
      </c>
      <c r="T962" s="59">
        <f t="shared" si="74"/>
        <v>0</v>
      </c>
      <c r="U962" s="28" t="e">
        <f t="shared" si="70"/>
        <v>#N/A</v>
      </c>
      <c r="V962" s="28" t="e">
        <f t="shared" si="71"/>
        <v>#N/A</v>
      </c>
    </row>
    <row r="963" spans="2:22" x14ac:dyDescent="0.3">
      <c r="B963" s="31">
        <v>44425</v>
      </c>
      <c r="C963" s="32">
        <v>185.386214246973</v>
      </c>
      <c r="D963" s="33">
        <f t="shared" si="72"/>
        <v>5.2224412935547067</v>
      </c>
      <c r="E963" s="32">
        <v>560.19214348993</v>
      </c>
      <c r="F963" s="34"/>
      <c r="G963" s="34"/>
      <c r="H963" s="35"/>
      <c r="S963" s="59">
        <f t="shared" si="73"/>
        <v>0</v>
      </c>
      <c r="T963" s="59">
        <f t="shared" si="74"/>
        <v>0</v>
      </c>
      <c r="U963" s="28" t="e">
        <f t="shared" si="70"/>
        <v>#N/A</v>
      </c>
      <c r="V963" s="28" t="e">
        <f t="shared" si="71"/>
        <v>#N/A</v>
      </c>
    </row>
    <row r="964" spans="2:22" x14ac:dyDescent="0.3">
      <c r="B964" s="31">
        <v>44426</v>
      </c>
      <c r="C964" s="32">
        <v>183.27440249733601</v>
      </c>
      <c r="D964" s="33">
        <f t="shared" si="72"/>
        <v>5.2109844969615775</v>
      </c>
      <c r="E964" s="32">
        <v>543.06039827577104</v>
      </c>
      <c r="F964" s="34"/>
      <c r="G964" s="34"/>
      <c r="H964" s="35"/>
      <c r="S964" s="59">
        <f t="shared" si="73"/>
        <v>0</v>
      </c>
      <c r="T964" s="59">
        <f t="shared" si="74"/>
        <v>0</v>
      </c>
      <c r="U964" s="28" t="e">
        <f t="shared" ref="U964:U1003" si="75">IF($X$3=TRUE,S964,NA())</f>
        <v>#N/A</v>
      </c>
      <c r="V964" s="28" t="e">
        <f t="shared" ref="V964:V1003" si="76">IF($X$4=TRUE,T964,NA())</f>
        <v>#N/A</v>
      </c>
    </row>
    <row r="965" spans="2:22" x14ac:dyDescent="0.3">
      <c r="B965" s="31">
        <v>44427</v>
      </c>
      <c r="C965" s="32">
        <v>167.83156868070401</v>
      </c>
      <c r="D965" s="33">
        <f t="shared" ref="D965:D1003" si="77">LN($C965)</f>
        <v>5.1229609091196648</v>
      </c>
      <c r="E965" s="32">
        <v>510.98028510605002</v>
      </c>
      <c r="F965" s="34"/>
      <c r="G965" s="34"/>
      <c r="H965" s="35"/>
      <c r="S965" s="59">
        <f t="shared" ref="S965:S1003" si="78">F965</f>
        <v>0</v>
      </c>
      <c r="T965" s="59">
        <f t="shared" ref="T965:T1003" si="79">G965</f>
        <v>0</v>
      </c>
      <c r="U965" s="28" t="e">
        <f t="shared" si="75"/>
        <v>#N/A</v>
      </c>
      <c r="V965" s="28" t="e">
        <f t="shared" si="76"/>
        <v>#N/A</v>
      </c>
    </row>
    <row r="966" spans="2:22" x14ac:dyDescent="0.3">
      <c r="B966" s="31">
        <v>44428</v>
      </c>
      <c r="C966" s="32">
        <v>64.308472843840704</v>
      </c>
      <c r="D966" s="33">
        <f t="shared" si="77"/>
        <v>4.1636913930733446</v>
      </c>
      <c r="E966" s="32">
        <v>397.64069328023305</v>
      </c>
      <c r="F966" s="34"/>
      <c r="G966" s="34"/>
      <c r="H966" s="35"/>
      <c r="S966" s="59">
        <f t="shared" si="78"/>
        <v>0</v>
      </c>
      <c r="T966" s="59">
        <f t="shared" si="79"/>
        <v>0</v>
      </c>
      <c r="U966" s="28" t="e">
        <f t="shared" si="75"/>
        <v>#N/A</v>
      </c>
      <c r="V966" s="28" t="e">
        <f t="shared" si="76"/>
        <v>#N/A</v>
      </c>
    </row>
    <row r="967" spans="2:22" x14ac:dyDescent="0.3">
      <c r="B967" s="31">
        <v>44429</v>
      </c>
      <c r="C967" s="32">
        <v>94.736545886844397</v>
      </c>
      <c r="D967" s="33">
        <f t="shared" si="77"/>
        <v>4.5510998379629513</v>
      </c>
      <c r="E967" s="32">
        <v>478.97582498052799</v>
      </c>
      <c r="F967" s="34"/>
      <c r="G967" s="34"/>
      <c r="H967" s="35"/>
      <c r="S967" s="59">
        <f t="shared" si="78"/>
        <v>0</v>
      </c>
      <c r="T967" s="59">
        <f t="shared" si="79"/>
        <v>0</v>
      </c>
      <c r="U967" s="28" t="e">
        <f t="shared" si="75"/>
        <v>#N/A</v>
      </c>
      <c r="V967" s="28" t="e">
        <f t="shared" si="76"/>
        <v>#N/A</v>
      </c>
    </row>
    <row r="968" spans="2:22" x14ac:dyDescent="0.3">
      <c r="B968" s="31">
        <v>44430</v>
      </c>
      <c r="C968" s="32">
        <v>104.77150565013299</v>
      </c>
      <c r="D968" s="33">
        <f t="shared" si="77"/>
        <v>4.6517818422660309</v>
      </c>
      <c r="E968" s="32">
        <v>428.49659126358398</v>
      </c>
      <c r="F968" s="34"/>
      <c r="G968" s="34"/>
      <c r="H968" s="35"/>
      <c r="S968" s="59">
        <f t="shared" si="78"/>
        <v>0</v>
      </c>
      <c r="T968" s="59">
        <f t="shared" si="79"/>
        <v>0</v>
      </c>
      <c r="U968" s="28" t="e">
        <f t="shared" si="75"/>
        <v>#N/A</v>
      </c>
      <c r="V968" s="28" t="e">
        <f t="shared" si="76"/>
        <v>#N/A</v>
      </c>
    </row>
    <row r="969" spans="2:22" x14ac:dyDescent="0.3">
      <c r="B969" s="31">
        <v>44431</v>
      </c>
      <c r="C969" s="32">
        <v>70.6554641760886</v>
      </c>
      <c r="D969" s="33">
        <f t="shared" si="77"/>
        <v>4.2578154476272916</v>
      </c>
      <c r="E969" s="32">
        <v>420.46182987802399</v>
      </c>
      <c r="F969" s="34"/>
      <c r="G969" s="34"/>
      <c r="H969" s="35"/>
      <c r="S969" s="59">
        <f t="shared" si="78"/>
        <v>0</v>
      </c>
      <c r="T969" s="59">
        <f t="shared" si="79"/>
        <v>0</v>
      </c>
      <c r="U969" s="28" t="e">
        <f t="shared" si="75"/>
        <v>#N/A</v>
      </c>
      <c r="V969" s="28" t="e">
        <f t="shared" si="76"/>
        <v>#N/A</v>
      </c>
    </row>
    <row r="970" spans="2:22" x14ac:dyDescent="0.3">
      <c r="B970" s="31">
        <v>44432</v>
      </c>
      <c r="C970" s="32">
        <v>203.98496168665599</v>
      </c>
      <c r="D970" s="33">
        <f t="shared" si="77"/>
        <v>5.3180462739046943</v>
      </c>
      <c r="E970" s="32">
        <v>503.397859885993</v>
      </c>
      <c r="F970" s="34"/>
      <c r="G970" s="34"/>
      <c r="H970" s="35"/>
      <c r="S970" s="59">
        <f t="shared" si="78"/>
        <v>0</v>
      </c>
      <c r="T970" s="59">
        <f t="shared" si="79"/>
        <v>0</v>
      </c>
      <c r="U970" s="28" t="e">
        <f t="shared" si="75"/>
        <v>#N/A</v>
      </c>
      <c r="V970" s="28" t="e">
        <f t="shared" si="76"/>
        <v>#N/A</v>
      </c>
    </row>
    <row r="971" spans="2:22" x14ac:dyDescent="0.3">
      <c r="B971" s="31">
        <v>44433</v>
      </c>
      <c r="C971" s="32">
        <v>165.31926559284301</v>
      </c>
      <c r="D971" s="33">
        <f t="shared" si="77"/>
        <v>5.1078785472966395</v>
      </c>
      <c r="E971" s="32">
        <v>517.37916939916204</v>
      </c>
      <c r="F971" s="34"/>
      <c r="G971" s="34"/>
      <c r="H971" s="35"/>
      <c r="S971" s="59">
        <f t="shared" si="78"/>
        <v>0</v>
      </c>
      <c r="T971" s="59">
        <f t="shared" si="79"/>
        <v>0</v>
      </c>
      <c r="U971" s="28" t="e">
        <f t="shared" si="75"/>
        <v>#N/A</v>
      </c>
      <c r="V971" s="28" t="e">
        <f t="shared" si="76"/>
        <v>#N/A</v>
      </c>
    </row>
    <row r="972" spans="2:22" x14ac:dyDescent="0.3">
      <c r="B972" s="31">
        <v>44434</v>
      </c>
      <c r="C972" s="32">
        <v>192.32115049846499</v>
      </c>
      <c r="D972" s="33">
        <f t="shared" si="77"/>
        <v>5.259166633538106</v>
      </c>
      <c r="E972" s="32">
        <v>505.13373751708502</v>
      </c>
      <c r="F972" s="34"/>
      <c r="G972" s="34"/>
      <c r="H972" s="35"/>
      <c r="S972" s="59">
        <f t="shared" si="78"/>
        <v>0</v>
      </c>
      <c r="T972" s="59">
        <f t="shared" si="79"/>
        <v>0</v>
      </c>
      <c r="U972" s="28" t="e">
        <f t="shared" si="75"/>
        <v>#N/A</v>
      </c>
      <c r="V972" s="28" t="e">
        <f t="shared" si="76"/>
        <v>#N/A</v>
      </c>
    </row>
    <row r="973" spans="2:22" x14ac:dyDescent="0.3">
      <c r="B973" s="31">
        <v>44435</v>
      </c>
      <c r="C973" s="32">
        <v>181.18414914235501</v>
      </c>
      <c r="D973" s="33">
        <f t="shared" si="77"/>
        <v>5.1995139126432095</v>
      </c>
      <c r="E973" s="32">
        <v>538.74889929625806</v>
      </c>
      <c r="F973" s="34"/>
      <c r="G973" s="34"/>
      <c r="H973" s="35"/>
      <c r="S973" s="59">
        <f t="shared" si="78"/>
        <v>0</v>
      </c>
      <c r="T973" s="59">
        <f t="shared" si="79"/>
        <v>0</v>
      </c>
      <c r="U973" s="28" t="e">
        <f t="shared" si="75"/>
        <v>#N/A</v>
      </c>
      <c r="V973" s="28" t="e">
        <f t="shared" si="76"/>
        <v>#N/A</v>
      </c>
    </row>
    <row r="974" spans="2:22" x14ac:dyDescent="0.3">
      <c r="B974" s="31">
        <v>44436</v>
      </c>
      <c r="C974" s="32">
        <v>217.715891245753</v>
      </c>
      <c r="D974" s="33">
        <f t="shared" si="77"/>
        <v>5.3831909616524536</v>
      </c>
      <c r="E974" s="32">
        <v>517.43240806814697</v>
      </c>
      <c r="F974" s="34"/>
      <c r="G974" s="34"/>
      <c r="H974" s="35"/>
      <c r="S974" s="59">
        <f t="shared" si="78"/>
        <v>0</v>
      </c>
      <c r="T974" s="59">
        <f t="shared" si="79"/>
        <v>0</v>
      </c>
      <c r="U974" s="28" t="e">
        <f t="shared" si="75"/>
        <v>#N/A</v>
      </c>
      <c r="V974" s="28" t="e">
        <f t="shared" si="76"/>
        <v>#N/A</v>
      </c>
    </row>
    <row r="975" spans="2:22" x14ac:dyDescent="0.3">
      <c r="B975" s="31">
        <v>44437</v>
      </c>
      <c r="C975" s="32">
        <v>201.60140658728801</v>
      </c>
      <c r="D975" s="33">
        <f t="shared" si="77"/>
        <v>5.306292513292358</v>
      </c>
      <c r="E975" s="32">
        <v>553.56834220233304</v>
      </c>
      <c r="F975" s="34"/>
      <c r="G975" s="34"/>
      <c r="H975" s="35"/>
      <c r="S975" s="59">
        <f t="shared" si="78"/>
        <v>0</v>
      </c>
      <c r="T975" s="59">
        <f t="shared" si="79"/>
        <v>0</v>
      </c>
      <c r="U975" s="28" t="e">
        <f t="shared" si="75"/>
        <v>#N/A</v>
      </c>
      <c r="V975" s="28" t="e">
        <f t="shared" si="76"/>
        <v>#N/A</v>
      </c>
    </row>
    <row r="976" spans="2:22" x14ac:dyDescent="0.3">
      <c r="B976" s="31">
        <v>44438</v>
      </c>
      <c r="C976" s="32">
        <v>169.22998878173499</v>
      </c>
      <c r="D976" s="33">
        <f t="shared" si="77"/>
        <v>5.1312586701299434</v>
      </c>
      <c r="E976" s="32">
        <v>508.59961481516598</v>
      </c>
      <c r="F976" s="34"/>
      <c r="G976" s="34"/>
      <c r="H976" s="35"/>
      <c r="S976" s="59">
        <f t="shared" si="78"/>
        <v>0</v>
      </c>
      <c r="T976" s="59">
        <f t="shared" si="79"/>
        <v>0</v>
      </c>
      <c r="U976" s="28" t="e">
        <f t="shared" si="75"/>
        <v>#N/A</v>
      </c>
      <c r="V976" s="28" t="e">
        <f t="shared" si="76"/>
        <v>#N/A</v>
      </c>
    </row>
    <row r="977" spans="2:22" x14ac:dyDescent="0.3">
      <c r="B977" s="31">
        <v>44439</v>
      </c>
      <c r="C977" s="32">
        <v>148.65344244055399</v>
      </c>
      <c r="D977" s="33">
        <f t="shared" si="77"/>
        <v>5.0016177072018904</v>
      </c>
      <c r="E977" s="32">
        <v>510.63870189515598</v>
      </c>
      <c r="F977" s="34"/>
      <c r="G977" s="34"/>
      <c r="H977" s="35"/>
      <c r="S977" s="59">
        <f t="shared" si="78"/>
        <v>0</v>
      </c>
      <c r="T977" s="59">
        <f t="shared" si="79"/>
        <v>0</v>
      </c>
      <c r="U977" s="28" t="e">
        <f t="shared" si="75"/>
        <v>#N/A</v>
      </c>
      <c r="V977" s="28" t="e">
        <f t="shared" si="76"/>
        <v>#N/A</v>
      </c>
    </row>
    <row r="978" spans="2:22" x14ac:dyDescent="0.3">
      <c r="B978" s="31">
        <v>44440</v>
      </c>
      <c r="C978" s="32">
        <v>145.739490007982</v>
      </c>
      <c r="D978" s="33">
        <f t="shared" si="77"/>
        <v>4.9818207129083207</v>
      </c>
      <c r="E978" s="32">
        <v>510.44983972727999</v>
      </c>
      <c r="F978" s="34"/>
      <c r="G978" s="34"/>
      <c r="H978" s="35"/>
      <c r="S978" s="59">
        <f t="shared" si="78"/>
        <v>0</v>
      </c>
      <c r="T978" s="59">
        <f t="shared" si="79"/>
        <v>0</v>
      </c>
      <c r="U978" s="28" t="e">
        <f t="shared" si="75"/>
        <v>#N/A</v>
      </c>
      <c r="V978" s="28" t="e">
        <f t="shared" si="76"/>
        <v>#N/A</v>
      </c>
    </row>
    <row r="979" spans="2:22" x14ac:dyDescent="0.3">
      <c r="B979" s="31">
        <v>44441</v>
      </c>
      <c r="C979" s="32">
        <v>121.392794726416</v>
      </c>
      <c r="D979" s="33">
        <f t="shared" si="77"/>
        <v>4.7990315253518032</v>
      </c>
      <c r="E979" s="32">
        <v>490.8185998024</v>
      </c>
      <c r="F979" s="34"/>
      <c r="G979" s="34"/>
      <c r="H979" s="35"/>
      <c r="S979" s="59">
        <f t="shared" si="78"/>
        <v>0</v>
      </c>
      <c r="T979" s="59">
        <f t="shared" si="79"/>
        <v>0</v>
      </c>
      <c r="U979" s="28" t="e">
        <f t="shared" si="75"/>
        <v>#N/A</v>
      </c>
      <c r="V979" s="28" t="e">
        <f t="shared" si="76"/>
        <v>#N/A</v>
      </c>
    </row>
    <row r="980" spans="2:22" x14ac:dyDescent="0.3">
      <c r="B980" s="31">
        <v>44442</v>
      </c>
      <c r="C980" s="32">
        <v>85.701057808473706</v>
      </c>
      <c r="D980" s="33">
        <f t="shared" si="77"/>
        <v>4.4508651686836105</v>
      </c>
      <c r="E980" s="32">
        <v>484.02087353169702</v>
      </c>
      <c r="F980" s="34"/>
      <c r="G980" s="34"/>
      <c r="H980" s="35"/>
      <c r="S980" s="59">
        <f t="shared" si="78"/>
        <v>0</v>
      </c>
      <c r="T980" s="59">
        <f t="shared" si="79"/>
        <v>0</v>
      </c>
      <c r="U980" s="28" t="e">
        <f t="shared" si="75"/>
        <v>#N/A</v>
      </c>
      <c r="V980" s="28" t="e">
        <f t="shared" si="76"/>
        <v>#N/A</v>
      </c>
    </row>
    <row r="981" spans="2:22" x14ac:dyDescent="0.3">
      <c r="B981" s="31">
        <v>44443</v>
      </c>
      <c r="C981" s="32">
        <v>147.67937439493801</v>
      </c>
      <c r="D981" s="33">
        <f t="shared" si="77"/>
        <v>4.9950435345249433</v>
      </c>
      <c r="E981" s="32">
        <v>474.09033350109399</v>
      </c>
      <c r="F981" s="34"/>
      <c r="G981" s="34"/>
      <c r="H981" s="35"/>
      <c r="S981" s="59">
        <f t="shared" si="78"/>
        <v>0</v>
      </c>
      <c r="T981" s="59">
        <f t="shared" si="79"/>
        <v>0</v>
      </c>
      <c r="U981" s="28" t="e">
        <f t="shared" si="75"/>
        <v>#N/A</v>
      </c>
      <c r="V981" s="28" t="e">
        <f t="shared" si="76"/>
        <v>#N/A</v>
      </c>
    </row>
    <row r="982" spans="2:22" x14ac:dyDescent="0.3">
      <c r="B982" s="31">
        <v>44444</v>
      </c>
      <c r="C982" s="32">
        <v>174.846690688282</v>
      </c>
      <c r="D982" s="33">
        <f t="shared" si="77"/>
        <v>5.1639095367548213</v>
      </c>
      <c r="E982" s="32">
        <v>538.46296285927394</v>
      </c>
      <c r="F982" s="34"/>
      <c r="G982" s="34"/>
      <c r="H982" s="35"/>
      <c r="S982" s="59">
        <f t="shared" si="78"/>
        <v>0</v>
      </c>
      <c r="T982" s="59">
        <f t="shared" si="79"/>
        <v>0</v>
      </c>
      <c r="U982" s="28" t="e">
        <f t="shared" si="75"/>
        <v>#N/A</v>
      </c>
      <c r="V982" s="28" t="e">
        <f t="shared" si="76"/>
        <v>#N/A</v>
      </c>
    </row>
    <row r="983" spans="2:22" x14ac:dyDescent="0.3">
      <c r="B983" s="31">
        <v>44445</v>
      </c>
      <c r="C983" s="32">
        <v>113.709929147735</v>
      </c>
      <c r="D983" s="33">
        <f t="shared" si="77"/>
        <v>4.7336507245402712</v>
      </c>
      <c r="E983" s="32">
        <v>514.09437738438203</v>
      </c>
      <c r="F983" s="34"/>
      <c r="G983" s="34"/>
      <c r="H983" s="35"/>
      <c r="S983" s="59">
        <f t="shared" si="78"/>
        <v>0</v>
      </c>
      <c r="T983" s="59">
        <f t="shared" si="79"/>
        <v>0</v>
      </c>
      <c r="U983" s="28" t="e">
        <f t="shared" si="75"/>
        <v>#N/A</v>
      </c>
      <c r="V983" s="28" t="e">
        <f t="shared" si="76"/>
        <v>#N/A</v>
      </c>
    </row>
    <row r="984" spans="2:22" x14ac:dyDescent="0.3">
      <c r="B984" s="31">
        <v>44446</v>
      </c>
      <c r="C984" s="32">
        <v>115.596150681376</v>
      </c>
      <c r="D984" s="33">
        <f t="shared" si="77"/>
        <v>4.7501026570798528</v>
      </c>
      <c r="E984" s="32">
        <v>437.401164384651</v>
      </c>
      <c r="F984" s="34"/>
      <c r="G984" s="34"/>
      <c r="H984" s="35"/>
      <c r="S984" s="59">
        <f t="shared" si="78"/>
        <v>0</v>
      </c>
      <c r="T984" s="59">
        <f t="shared" si="79"/>
        <v>0</v>
      </c>
      <c r="U984" s="28" t="e">
        <f t="shared" si="75"/>
        <v>#N/A</v>
      </c>
      <c r="V984" s="28" t="e">
        <f t="shared" si="76"/>
        <v>#N/A</v>
      </c>
    </row>
    <row r="985" spans="2:22" x14ac:dyDescent="0.3">
      <c r="B985" s="31">
        <v>44447</v>
      </c>
      <c r="C985" s="32">
        <v>71.938667288050098</v>
      </c>
      <c r="D985" s="33">
        <f t="shared" si="77"/>
        <v>4.2758139127699168</v>
      </c>
      <c r="E985" s="32">
        <v>454.521940265323</v>
      </c>
      <c r="F985" s="34"/>
      <c r="G985" s="34"/>
      <c r="H985" s="35"/>
      <c r="S985" s="59">
        <f t="shared" si="78"/>
        <v>0</v>
      </c>
      <c r="T985" s="59">
        <f t="shared" si="79"/>
        <v>0</v>
      </c>
      <c r="U985" s="28" t="e">
        <f t="shared" si="75"/>
        <v>#N/A</v>
      </c>
      <c r="V985" s="28" t="e">
        <f t="shared" si="76"/>
        <v>#N/A</v>
      </c>
    </row>
    <row r="986" spans="2:22" x14ac:dyDescent="0.3">
      <c r="B986" s="31">
        <v>44448</v>
      </c>
      <c r="C986" s="32">
        <v>71.136842323467107</v>
      </c>
      <c r="D986" s="33">
        <f t="shared" si="77"/>
        <v>4.2646053787410771</v>
      </c>
      <c r="E986" s="32">
        <v>440.500730408121</v>
      </c>
      <c r="F986" s="34"/>
      <c r="G986" s="34"/>
      <c r="H986" s="35"/>
      <c r="S986" s="59">
        <f t="shared" si="78"/>
        <v>0</v>
      </c>
      <c r="T986" s="59">
        <f t="shared" si="79"/>
        <v>0</v>
      </c>
      <c r="U986" s="28" t="e">
        <f t="shared" si="75"/>
        <v>#N/A</v>
      </c>
      <c r="V986" s="28" t="e">
        <f t="shared" si="76"/>
        <v>#N/A</v>
      </c>
    </row>
    <row r="987" spans="2:22" x14ac:dyDescent="0.3">
      <c r="B987" s="31">
        <v>44449</v>
      </c>
      <c r="C987" s="32">
        <v>76.317892065271707</v>
      </c>
      <c r="D987" s="33">
        <f t="shared" si="77"/>
        <v>4.3349074070687639</v>
      </c>
      <c r="E987" s="32">
        <v>469.69610021918101</v>
      </c>
      <c r="F987" s="34"/>
      <c r="G987" s="34"/>
      <c r="H987" s="35"/>
      <c r="S987" s="59">
        <f t="shared" si="78"/>
        <v>0</v>
      </c>
      <c r="T987" s="59">
        <f t="shared" si="79"/>
        <v>0</v>
      </c>
      <c r="U987" s="28" t="e">
        <f t="shared" si="75"/>
        <v>#N/A</v>
      </c>
      <c r="V987" s="28" t="e">
        <f t="shared" si="76"/>
        <v>#N/A</v>
      </c>
    </row>
    <row r="988" spans="2:22" x14ac:dyDescent="0.3">
      <c r="B988" s="31">
        <v>44450</v>
      </c>
      <c r="C988" s="32">
        <v>138.94400711171301</v>
      </c>
      <c r="D988" s="33">
        <f t="shared" si="77"/>
        <v>4.9340710254398488</v>
      </c>
      <c r="E988" s="32">
        <v>486.23756416072206</v>
      </c>
      <c r="F988" s="34"/>
      <c r="G988" s="34"/>
      <c r="H988" s="35"/>
      <c r="S988" s="59">
        <f t="shared" si="78"/>
        <v>0</v>
      </c>
      <c r="T988" s="59">
        <f t="shared" si="79"/>
        <v>0</v>
      </c>
      <c r="U988" s="28" t="e">
        <f t="shared" si="75"/>
        <v>#N/A</v>
      </c>
      <c r="V988" s="28" t="e">
        <f t="shared" si="76"/>
        <v>#N/A</v>
      </c>
    </row>
    <row r="989" spans="2:22" x14ac:dyDescent="0.3">
      <c r="B989" s="31">
        <v>44451</v>
      </c>
      <c r="C989" s="32">
        <v>209.12179102189799</v>
      </c>
      <c r="D989" s="33">
        <f t="shared" si="77"/>
        <v>5.342916814404548</v>
      </c>
      <c r="E989" s="32">
        <v>546.23087705523801</v>
      </c>
      <c r="F989" s="34"/>
      <c r="G989" s="34"/>
      <c r="H989" s="35"/>
      <c r="S989" s="59">
        <f t="shared" si="78"/>
        <v>0</v>
      </c>
      <c r="T989" s="59">
        <f t="shared" si="79"/>
        <v>0</v>
      </c>
      <c r="U989" s="28" t="e">
        <f t="shared" si="75"/>
        <v>#N/A</v>
      </c>
      <c r="V989" s="28" t="e">
        <f t="shared" si="76"/>
        <v>#N/A</v>
      </c>
    </row>
    <row r="990" spans="2:22" x14ac:dyDescent="0.3">
      <c r="B990" s="31">
        <v>44452</v>
      </c>
      <c r="C990" s="32">
        <v>134.61996966972899</v>
      </c>
      <c r="D990" s="33">
        <f t="shared" si="77"/>
        <v>4.9024557692796815</v>
      </c>
      <c r="E990" s="32">
        <v>493.27390455743296</v>
      </c>
      <c r="F990" s="34"/>
      <c r="G990" s="34"/>
      <c r="H990" s="35"/>
      <c r="S990" s="59">
        <f t="shared" si="78"/>
        <v>0</v>
      </c>
      <c r="T990" s="59">
        <f t="shared" si="79"/>
        <v>0</v>
      </c>
      <c r="U990" s="28" t="e">
        <f t="shared" si="75"/>
        <v>#N/A</v>
      </c>
      <c r="V990" s="28" t="e">
        <f t="shared" si="76"/>
        <v>#N/A</v>
      </c>
    </row>
    <row r="991" spans="2:22" x14ac:dyDescent="0.3">
      <c r="B991" s="31">
        <v>44453</v>
      </c>
      <c r="C991" s="32">
        <v>24.9135991837829</v>
      </c>
      <c r="D991" s="33">
        <f t="shared" si="77"/>
        <v>3.2154138063431135</v>
      </c>
      <c r="E991" s="32">
        <v>316.58975427581601</v>
      </c>
      <c r="F991" s="34"/>
      <c r="G991" s="34"/>
      <c r="H991" s="35"/>
      <c r="S991" s="59">
        <f t="shared" si="78"/>
        <v>0</v>
      </c>
      <c r="T991" s="59">
        <f t="shared" si="79"/>
        <v>0</v>
      </c>
      <c r="U991" s="28" t="e">
        <f t="shared" si="75"/>
        <v>#N/A</v>
      </c>
      <c r="V991" s="28" t="e">
        <f t="shared" si="76"/>
        <v>#N/A</v>
      </c>
    </row>
    <row r="992" spans="2:22" x14ac:dyDescent="0.3">
      <c r="B992" s="31">
        <v>44454</v>
      </c>
      <c r="C992" s="32">
        <v>206.98656437918501</v>
      </c>
      <c r="D992" s="33">
        <f t="shared" si="77"/>
        <v>5.33265388477811</v>
      </c>
      <c r="E992" s="32">
        <v>528.96068693541304</v>
      </c>
      <c r="F992" s="34"/>
      <c r="G992" s="34"/>
      <c r="H992" s="35"/>
      <c r="S992" s="59">
        <f t="shared" si="78"/>
        <v>0</v>
      </c>
      <c r="T992" s="59">
        <f t="shared" si="79"/>
        <v>0</v>
      </c>
      <c r="U992" s="28" t="e">
        <f t="shared" si="75"/>
        <v>#N/A</v>
      </c>
      <c r="V992" s="28" t="e">
        <f t="shared" si="76"/>
        <v>#N/A</v>
      </c>
    </row>
    <row r="993" spans="2:22" x14ac:dyDescent="0.3">
      <c r="B993" s="31">
        <v>44455</v>
      </c>
      <c r="C993" s="32">
        <v>30.1791705936193</v>
      </c>
      <c r="D993" s="33">
        <f t="shared" si="77"/>
        <v>3.4071519709746338</v>
      </c>
      <c r="E993" s="32">
        <v>306.42987619019601</v>
      </c>
      <c r="F993" s="34"/>
      <c r="G993" s="34"/>
      <c r="H993" s="35"/>
      <c r="S993" s="59">
        <f t="shared" si="78"/>
        <v>0</v>
      </c>
      <c r="T993" s="59">
        <f t="shared" si="79"/>
        <v>0</v>
      </c>
      <c r="U993" s="28" t="e">
        <f t="shared" si="75"/>
        <v>#N/A</v>
      </c>
      <c r="V993" s="28" t="e">
        <f t="shared" si="76"/>
        <v>#N/A</v>
      </c>
    </row>
    <row r="994" spans="2:22" x14ac:dyDescent="0.3">
      <c r="B994" s="31">
        <v>44456</v>
      </c>
      <c r="C994" s="32">
        <v>129.44928429089501</v>
      </c>
      <c r="D994" s="33">
        <f t="shared" si="77"/>
        <v>4.8632891773363376</v>
      </c>
      <c r="E994" s="32">
        <v>518.81193711496894</v>
      </c>
      <c r="F994" s="34"/>
      <c r="G994" s="34"/>
      <c r="H994" s="35"/>
      <c r="S994" s="59">
        <f t="shared" si="78"/>
        <v>0</v>
      </c>
      <c r="T994" s="59">
        <f t="shared" si="79"/>
        <v>0</v>
      </c>
      <c r="U994" s="28" t="e">
        <f t="shared" si="75"/>
        <v>#N/A</v>
      </c>
      <c r="V994" s="28" t="e">
        <f t="shared" si="76"/>
        <v>#N/A</v>
      </c>
    </row>
    <row r="995" spans="2:22" x14ac:dyDescent="0.3">
      <c r="B995" s="31">
        <v>44457</v>
      </c>
      <c r="C995" s="32">
        <v>152.13525423780101</v>
      </c>
      <c r="D995" s="33">
        <f t="shared" si="77"/>
        <v>5.024769955693654</v>
      </c>
      <c r="E995" s="32">
        <v>498.33581355240295</v>
      </c>
      <c r="F995" s="34"/>
      <c r="G995" s="34"/>
      <c r="H995" s="35"/>
      <c r="S995" s="59">
        <f t="shared" si="78"/>
        <v>0</v>
      </c>
      <c r="T995" s="59">
        <f t="shared" si="79"/>
        <v>0</v>
      </c>
      <c r="U995" s="28" t="e">
        <f t="shared" si="75"/>
        <v>#N/A</v>
      </c>
      <c r="V995" s="28" t="e">
        <f t="shared" si="76"/>
        <v>#N/A</v>
      </c>
    </row>
    <row r="996" spans="2:22" x14ac:dyDescent="0.3">
      <c r="B996" s="31">
        <v>44458</v>
      </c>
      <c r="C996" s="32">
        <v>84.582424331456394</v>
      </c>
      <c r="D996" s="33">
        <f t="shared" si="77"/>
        <v>4.4377264948099198</v>
      </c>
      <c r="E996" s="32">
        <v>431.52301930141499</v>
      </c>
      <c r="F996" s="34"/>
      <c r="G996" s="34"/>
      <c r="H996" s="35"/>
      <c r="S996" s="59">
        <f t="shared" si="78"/>
        <v>0</v>
      </c>
      <c r="T996" s="59">
        <f t="shared" si="79"/>
        <v>0</v>
      </c>
      <c r="U996" s="28" t="e">
        <f t="shared" si="75"/>
        <v>#N/A</v>
      </c>
      <c r="V996" s="28" t="e">
        <f t="shared" si="76"/>
        <v>#N/A</v>
      </c>
    </row>
    <row r="997" spans="2:22" x14ac:dyDescent="0.3">
      <c r="B997" s="31">
        <v>44459</v>
      </c>
      <c r="C997" s="32">
        <v>146.29218059591901</v>
      </c>
      <c r="D997" s="33">
        <f t="shared" si="77"/>
        <v>4.9856058588596177</v>
      </c>
      <c r="E997" s="32">
        <v>516.140573892514</v>
      </c>
      <c r="F997" s="34"/>
      <c r="G997" s="34"/>
      <c r="H997" s="35"/>
      <c r="S997" s="59">
        <f t="shared" si="78"/>
        <v>0</v>
      </c>
      <c r="T997" s="59">
        <f t="shared" si="79"/>
        <v>0</v>
      </c>
      <c r="U997" s="28" t="e">
        <f t="shared" si="75"/>
        <v>#N/A</v>
      </c>
      <c r="V997" s="28" t="e">
        <f t="shared" si="76"/>
        <v>#N/A</v>
      </c>
    </row>
    <row r="998" spans="2:22" x14ac:dyDescent="0.3">
      <c r="B998" s="31">
        <v>44460</v>
      </c>
      <c r="C998" s="32">
        <v>87.5550553482026</v>
      </c>
      <c r="D998" s="33">
        <f t="shared" si="77"/>
        <v>4.4722677994771978</v>
      </c>
      <c r="E998" s="32">
        <v>459.98838500624697</v>
      </c>
      <c r="F998" s="34"/>
      <c r="G998" s="34"/>
      <c r="H998" s="35"/>
      <c r="S998" s="59">
        <f t="shared" si="78"/>
        <v>0</v>
      </c>
      <c r="T998" s="59">
        <f t="shared" si="79"/>
        <v>0</v>
      </c>
      <c r="U998" s="28" t="e">
        <f t="shared" si="75"/>
        <v>#N/A</v>
      </c>
      <c r="V998" s="28" t="e">
        <f t="shared" si="76"/>
        <v>#N/A</v>
      </c>
    </row>
    <row r="999" spans="2:22" x14ac:dyDescent="0.3">
      <c r="B999" s="31">
        <v>44461</v>
      </c>
      <c r="C999" s="32">
        <v>117.210217826068</v>
      </c>
      <c r="D999" s="33">
        <f t="shared" si="77"/>
        <v>4.7639690561589916</v>
      </c>
      <c r="E999" s="32">
        <v>451.52871847483999</v>
      </c>
      <c r="F999" s="34"/>
      <c r="G999" s="34"/>
      <c r="H999" s="35"/>
      <c r="S999" s="59">
        <f t="shared" si="78"/>
        <v>0</v>
      </c>
      <c r="T999" s="59">
        <f t="shared" si="79"/>
        <v>0</v>
      </c>
      <c r="U999" s="28" t="e">
        <f t="shared" si="75"/>
        <v>#N/A</v>
      </c>
      <c r="V999" s="28" t="e">
        <f t="shared" si="76"/>
        <v>#N/A</v>
      </c>
    </row>
    <row r="1000" spans="2:22" x14ac:dyDescent="0.3">
      <c r="B1000" s="31">
        <v>44462</v>
      </c>
      <c r="C1000" s="32">
        <v>87.456671874970198</v>
      </c>
      <c r="D1000" s="33">
        <f t="shared" si="77"/>
        <v>4.4711434921504027</v>
      </c>
      <c r="E1000" s="32">
        <v>432.628444744955</v>
      </c>
      <c r="F1000" s="34"/>
      <c r="G1000" s="34"/>
      <c r="H1000" s="35"/>
      <c r="S1000" s="59">
        <f t="shared" si="78"/>
        <v>0</v>
      </c>
      <c r="T1000" s="59">
        <f t="shared" si="79"/>
        <v>0</v>
      </c>
      <c r="U1000" s="28" t="e">
        <f t="shared" si="75"/>
        <v>#N/A</v>
      </c>
      <c r="V1000" s="28" t="e">
        <f t="shared" si="76"/>
        <v>#N/A</v>
      </c>
    </row>
    <row r="1001" spans="2:22" x14ac:dyDescent="0.3">
      <c r="B1001" s="31">
        <v>44463</v>
      </c>
      <c r="C1001" s="32">
        <v>46.481538359075799</v>
      </c>
      <c r="D1001" s="33">
        <f t="shared" si="77"/>
        <v>3.8390552092221983</v>
      </c>
      <c r="E1001" s="32">
        <v>410.76216036452405</v>
      </c>
      <c r="F1001" s="34"/>
      <c r="G1001" s="34"/>
      <c r="H1001" s="35"/>
      <c r="S1001" s="59">
        <f t="shared" si="78"/>
        <v>0</v>
      </c>
      <c r="T1001" s="59">
        <f t="shared" si="79"/>
        <v>0</v>
      </c>
      <c r="U1001" s="28" t="e">
        <f t="shared" si="75"/>
        <v>#N/A</v>
      </c>
      <c r="V1001" s="28" t="e">
        <f t="shared" si="76"/>
        <v>#N/A</v>
      </c>
    </row>
    <row r="1002" spans="2:22" x14ac:dyDescent="0.3">
      <c r="B1002" s="31">
        <v>44464</v>
      </c>
      <c r="C1002" s="32">
        <v>48.1451244372874</v>
      </c>
      <c r="D1002" s="33">
        <f t="shared" si="77"/>
        <v>3.8742198753246408</v>
      </c>
      <c r="E1002" s="32">
        <v>394.01497390247903</v>
      </c>
      <c r="F1002" s="34"/>
      <c r="G1002" s="34"/>
      <c r="H1002" s="35"/>
      <c r="S1002" s="59">
        <f t="shared" si="78"/>
        <v>0</v>
      </c>
      <c r="T1002" s="59">
        <f t="shared" si="79"/>
        <v>0</v>
      </c>
      <c r="U1002" s="28" t="e">
        <f t="shared" si="75"/>
        <v>#N/A</v>
      </c>
      <c r="V1002" s="28" t="e">
        <f t="shared" si="76"/>
        <v>#N/A</v>
      </c>
    </row>
    <row r="1003" spans="2:22" x14ac:dyDescent="0.3">
      <c r="B1003" s="31">
        <v>44465</v>
      </c>
      <c r="C1003" s="32">
        <v>80.592298302799506</v>
      </c>
      <c r="D1003" s="33">
        <f t="shared" si="77"/>
        <v>4.3894030903911174</v>
      </c>
      <c r="E1003" s="32">
        <v>397.02609387573904</v>
      </c>
      <c r="F1003" s="34"/>
      <c r="G1003" s="34"/>
      <c r="H1003" s="35"/>
      <c r="S1003" s="59">
        <f t="shared" si="78"/>
        <v>0</v>
      </c>
      <c r="T1003" s="59">
        <f t="shared" si="79"/>
        <v>0</v>
      </c>
      <c r="U1003" s="28" t="e">
        <f t="shared" si="75"/>
        <v>#N/A</v>
      </c>
      <c r="V1003" s="28" t="e">
        <f t="shared" si="76"/>
        <v>#N/A</v>
      </c>
    </row>
  </sheetData>
  <mergeCells count="6">
    <mergeCell ref="B2:E2"/>
    <mergeCell ref="F2:F3"/>
    <mergeCell ref="G2:G3"/>
    <mergeCell ref="S2:X2"/>
    <mergeCell ref="I23:Q23"/>
    <mergeCell ref="I46:Q46"/>
  </mergeCells>
  <pageMargins left="0.75" right="0.75" top="1" bottom="1" header="0.5" footer="0.5"/>
  <pageSetup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14</xdr:col>
                    <xdr:colOff>327660</xdr:colOff>
                    <xdr:row>20</xdr:row>
                    <xdr:rowOff>0</xdr:rowOff>
                  </from>
                  <to>
                    <xdr:col>15</xdr:col>
                    <xdr:colOff>571500</xdr:colOff>
                    <xdr:row>21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15</xdr:col>
                    <xdr:colOff>708660</xdr:colOff>
                    <xdr:row>19</xdr:row>
                    <xdr:rowOff>190500</xdr:rowOff>
                  </from>
                  <to>
                    <xdr:col>17</xdr:col>
                    <xdr:colOff>365760</xdr:colOff>
                    <xdr:row>21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5A6E8-AD57-42EE-969B-81E02AFF350A}">
  <sheetPr>
    <tabColor theme="9" tint="0.59999389629810485"/>
  </sheetPr>
  <dimension ref="B1:BH123"/>
  <sheetViews>
    <sheetView showGridLines="0" zoomScaleNormal="100" workbookViewId="0">
      <selection activeCell="BE18" sqref="BE18"/>
    </sheetView>
  </sheetViews>
  <sheetFormatPr defaultColWidth="9.5546875" defaultRowHeight="14.4" outlineLevelCol="1" x14ac:dyDescent="0.3"/>
  <cols>
    <col min="1" max="1" width="4.44140625" style="44" customWidth="1"/>
    <col min="2" max="2" width="16.21875" style="42" customWidth="1"/>
    <col min="3" max="3" width="17.44140625" style="42" customWidth="1"/>
    <col min="4" max="38" width="6.77734375" style="43" hidden="1" customWidth="1" outlineLevel="1"/>
    <col min="39" max="39" width="6.33203125" style="43" hidden="1" customWidth="1" outlineLevel="1"/>
    <col min="40" max="40" width="7.109375" style="44" customWidth="1" collapsed="1"/>
    <col min="41" max="43" width="10.77734375" style="44" hidden="1" customWidth="1" outlineLevel="1"/>
    <col min="44" max="44" width="10.77734375" style="44" customWidth="1" collapsed="1"/>
    <col min="45" max="56" width="12.44140625" style="44" hidden="1" customWidth="1" outlineLevel="1"/>
    <col min="57" max="57" width="9.5546875" style="44" collapsed="1"/>
    <col min="58" max="61" width="9.5546875" style="44" customWidth="1"/>
    <col min="62" max="16384" width="9.5546875" style="44"/>
  </cols>
  <sheetData>
    <row r="1" spans="2:60" ht="18.600000000000001" customHeight="1" x14ac:dyDescent="0.3"/>
    <row r="2" spans="2:60" ht="23.85" customHeight="1" x14ac:dyDescent="0.3">
      <c r="B2" s="45" t="s">
        <v>294</v>
      </c>
      <c r="C2" s="22"/>
      <c r="AS2"/>
      <c r="AT2"/>
      <c r="AU2"/>
      <c r="AV2"/>
      <c r="AW2"/>
      <c r="AX2"/>
      <c r="AY2"/>
      <c r="AZ2"/>
      <c r="BA2"/>
      <c r="BB2"/>
      <c r="BC2"/>
      <c r="BD2"/>
    </row>
    <row r="3" spans="2:60" ht="18" customHeight="1" x14ac:dyDescent="0.3">
      <c r="B3" s="46" t="s">
        <v>26</v>
      </c>
      <c r="C3" s="46" t="s">
        <v>293</v>
      </c>
      <c r="D3" s="47" t="s">
        <v>27</v>
      </c>
      <c r="E3" s="47" t="s">
        <v>28</v>
      </c>
      <c r="F3" s="47" t="s">
        <v>29</v>
      </c>
      <c r="G3" s="47" t="s">
        <v>30</v>
      </c>
      <c r="H3" s="47" t="s">
        <v>31</v>
      </c>
      <c r="I3" s="47" t="s">
        <v>32</v>
      </c>
      <c r="J3" s="47" t="s">
        <v>33</v>
      </c>
      <c r="K3" s="47" t="s">
        <v>34</v>
      </c>
      <c r="L3" s="47" t="s">
        <v>35</v>
      </c>
      <c r="M3" s="47" t="s">
        <v>36</v>
      </c>
      <c r="N3" s="47" t="s">
        <v>37</v>
      </c>
      <c r="O3" s="47" t="s">
        <v>38</v>
      </c>
      <c r="P3" s="47" t="s">
        <v>39</v>
      </c>
      <c r="Q3" s="47" t="s">
        <v>40</v>
      </c>
      <c r="R3" s="47" t="s">
        <v>41</v>
      </c>
      <c r="S3" s="47" t="s">
        <v>42</v>
      </c>
      <c r="T3" s="47" t="s">
        <v>43</v>
      </c>
      <c r="U3" s="47" t="s">
        <v>44</v>
      </c>
      <c r="V3" s="47" t="s">
        <v>45</v>
      </c>
      <c r="W3" s="47" t="s">
        <v>46</v>
      </c>
      <c r="X3" s="47" t="s">
        <v>47</v>
      </c>
      <c r="Y3" s="47" t="s">
        <v>48</v>
      </c>
      <c r="Z3" s="47" t="s">
        <v>49</v>
      </c>
      <c r="AA3" s="47" t="s">
        <v>50</v>
      </c>
      <c r="AB3" s="47" t="s">
        <v>51</v>
      </c>
      <c r="AC3" s="47" t="s">
        <v>52</v>
      </c>
      <c r="AD3" s="47" t="s">
        <v>53</v>
      </c>
      <c r="AE3" s="47" t="s">
        <v>54</v>
      </c>
      <c r="AF3" s="47" t="s">
        <v>55</v>
      </c>
      <c r="AG3" s="47" t="s">
        <v>56</v>
      </c>
      <c r="AH3" s="47" t="s">
        <v>57</v>
      </c>
      <c r="AI3" s="47" t="s">
        <v>58</v>
      </c>
      <c r="AJ3" s="47" t="s">
        <v>59</v>
      </c>
      <c r="AK3" s="47" t="s">
        <v>60</v>
      </c>
      <c r="AL3" s="47" t="s">
        <v>61</v>
      </c>
      <c r="AM3" s="47" t="s">
        <v>62</v>
      </c>
      <c r="AO3" s="47" t="s">
        <v>63</v>
      </c>
      <c r="AP3" s="47" t="s">
        <v>26</v>
      </c>
      <c r="AQ3" s="47" t="s">
        <v>64</v>
      </c>
      <c r="AS3"/>
      <c r="AT3"/>
      <c r="AU3"/>
      <c r="AV3"/>
      <c r="AW3"/>
      <c r="AX3"/>
      <c r="AY3"/>
      <c r="AZ3"/>
      <c r="BA3"/>
      <c r="BB3"/>
      <c r="BC3"/>
      <c r="BD3"/>
      <c r="BF3" s="48"/>
      <c r="BG3" s="48"/>
      <c r="BH3" s="48"/>
    </row>
    <row r="4" spans="2:60" ht="14.85" customHeight="1" x14ac:dyDescent="0.3">
      <c r="B4" s="49" t="s">
        <v>65</v>
      </c>
      <c r="C4" s="135">
        <v>54000</v>
      </c>
      <c r="D4" s="137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8"/>
      <c r="Z4" s="138"/>
      <c r="AA4" s="138"/>
      <c r="AB4" s="138"/>
      <c r="AC4" s="138"/>
      <c r="AD4" s="138"/>
      <c r="AE4" s="138"/>
      <c r="AF4" s="138"/>
      <c r="AG4" s="138"/>
      <c r="AH4" s="138"/>
      <c r="AI4" s="138"/>
      <c r="AJ4" s="138"/>
      <c r="AK4" s="138"/>
      <c r="AL4" s="138"/>
      <c r="AM4" s="138"/>
      <c r="AN4" s="50">
        <v>1</v>
      </c>
      <c r="AO4" s="49" t="s">
        <v>66</v>
      </c>
      <c r="AP4" s="49">
        <v>1</v>
      </c>
      <c r="AQ4" s="51">
        <f t="shared" ref="AQ4:AQ39" ca="1" si="0">CORREL(Actual,INDIRECT(AO4))</f>
        <v>0.60637593109204779</v>
      </c>
      <c r="AS4"/>
      <c r="AT4"/>
      <c r="AU4"/>
      <c r="AV4"/>
      <c r="AW4"/>
      <c r="AX4"/>
      <c r="AY4"/>
      <c r="AZ4"/>
      <c r="BA4"/>
      <c r="BB4"/>
      <c r="BC4"/>
      <c r="BD4"/>
    </row>
    <row r="5" spans="2:60" ht="14.85" customHeight="1" x14ac:dyDescent="0.3">
      <c r="B5" s="49" t="s">
        <v>67</v>
      </c>
      <c r="C5" s="135">
        <v>60000</v>
      </c>
      <c r="D5" s="139">
        <f t="shared" ref="D5:S36" si="1">C4</f>
        <v>54000</v>
      </c>
      <c r="E5" s="138"/>
      <c r="F5" s="138"/>
      <c r="G5" s="138"/>
      <c r="H5" s="138"/>
      <c r="I5" s="138"/>
      <c r="J5" s="138"/>
      <c r="K5" s="138"/>
      <c r="L5" s="138"/>
      <c r="M5" s="138"/>
      <c r="N5" s="138"/>
      <c r="O5" s="138"/>
      <c r="P5" s="138"/>
      <c r="Q5" s="138"/>
      <c r="R5" s="138"/>
      <c r="S5" s="138"/>
      <c r="T5" s="138"/>
      <c r="U5" s="138"/>
      <c r="V5" s="138"/>
      <c r="W5" s="138"/>
      <c r="X5" s="138"/>
      <c r="Y5" s="138"/>
      <c r="Z5" s="138"/>
      <c r="AA5" s="138"/>
      <c r="AB5" s="138"/>
      <c r="AC5" s="138"/>
      <c r="AD5" s="138"/>
      <c r="AE5" s="138"/>
      <c r="AF5" s="138"/>
      <c r="AG5" s="138"/>
      <c r="AH5" s="138"/>
      <c r="AI5" s="138"/>
      <c r="AJ5" s="138"/>
      <c r="AK5" s="138"/>
      <c r="AL5" s="138"/>
      <c r="AM5" s="138"/>
      <c r="AN5" s="50">
        <v>2</v>
      </c>
      <c r="AO5" s="49" t="s">
        <v>68</v>
      </c>
      <c r="AP5" s="49">
        <v>2</v>
      </c>
      <c r="AQ5" s="51">
        <f t="shared" ca="1" si="0"/>
        <v>0.30765011053656116</v>
      </c>
      <c r="AS5"/>
      <c r="AT5"/>
      <c r="AU5"/>
      <c r="AV5"/>
      <c r="AW5"/>
      <c r="AX5"/>
      <c r="AY5"/>
      <c r="AZ5"/>
      <c r="BA5"/>
      <c r="BB5"/>
      <c r="BC5"/>
      <c r="BD5"/>
    </row>
    <row r="6" spans="2:60" ht="14.85" customHeight="1" x14ac:dyDescent="0.3">
      <c r="B6" s="49" t="s">
        <v>69</v>
      </c>
      <c r="C6" s="135">
        <v>51000</v>
      </c>
      <c r="D6" s="139">
        <f t="shared" si="1"/>
        <v>60000</v>
      </c>
      <c r="E6" s="140">
        <f t="shared" si="1"/>
        <v>54000</v>
      </c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Y6" s="138"/>
      <c r="Z6" s="138"/>
      <c r="AA6" s="138"/>
      <c r="AB6" s="138"/>
      <c r="AC6" s="138"/>
      <c r="AD6" s="138"/>
      <c r="AE6" s="138"/>
      <c r="AF6" s="138"/>
      <c r="AG6" s="138"/>
      <c r="AH6" s="138"/>
      <c r="AI6" s="138"/>
      <c r="AJ6" s="138"/>
      <c r="AK6" s="138"/>
      <c r="AL6" s="138"/>
      <c r="AM6" s="138"/>
      <c r="AN6" s="50">
        <v>3</v>
      </c>
      <c r="AO6" s="49" t="s">
        <v>70</v>
      </c>
      <c r="AP6" s="49">
        <v>3</v>
      </c>
      <c r="AQ6" s="51">
        <f t="shared" ca="1" si="0"/>
        <v>-2.9581466862617218E-2</v>
      </c>
      <c r="AS6"/>
      <c r="AT6"/>
      <c r="AU6"/>
      <c r="AV6"/>
      <c r="AW6"/>
      <c r="AX6"/>
      <c r="AY6"/>
      <c r="AZ6"/>
      <c r="BA6"/>
      <c r="BB6"/>
      <c r="BC6"/>
      <c r="BD6"/>
    </row>
    <row r="7" spans="2:60" ht="14.85" customHeight="1" x14ac:dyDescent="0.3">
      <c r="B7" s="49" t="s">
        <v>71</v>
      </c>
      <c r="C7" s="135">
        <v>61000</v>
      </c>
      <c r="D7" s="139">
        <f t="shared" si="1"/>
        <v>51000</v>
      </c>
      <c r="E7" s="140">
        <f t="shared" si="1"/>
        <v>60000</v>
      </c>
      <c r="F7" s="140">
        <f t="shared" si="1"/>
        <v>54000</v>
      </c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50">
        <v>4</v>
      </c>
      <c r="AO7" s="49" t="s">
        <v>72</v>
      </c>
      <c r="AP7" s="49">
        <v>4</v>
      </c>
      <c r="AQ7" s="51">
        <f t="shared" ca="1" si="0"/>
        <v>-0.37994593889576683</v>
      </c>
      <c r="AS7"/>
      <c r="AT7"/>
      <c r="AU7"/>
      <c r="AV7"/>
      <c r="AW7"/>
      <c r="AX7"/>
      <c r="AY7"/>
      <c r="AZ7"/>
      <c r="BA7"/>
      <c r="BB7"/>
      <c r="BC7"/>
      <c r="BD7"/>
    </row>
    <row r="8" spans="2:60" ht="14.85" customHeight="1" x14ac:dyDescent="0.3">
      <c r="B8" s="49" t="s">
        <v>73</v>
      </c>
      <c r="C8" s="135">
        <v>25000</v>
      </c>
      <c r="D8" s="139">
        <f t="shared" si="1"/>
        <v>61000</v>
      </c>
      <c r="E8" s="140">
        <f t="shared" si="1"/>
        <v>51000</v>
      </c>
      <c r="F8" s="140">
        <f t="shared" si="1"/>
        <v>60000</v>
      </c>
      <c r="G8" s="140">
        <f t="shared" si="1"/>
        <v>54000</v>
      </c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50">
        <v>5</v>
      </c>
      <c r="AO8" s="49" t="s">
        <v>74</v>
      </c>
      <c r="AP8" s="49">
        <v>5</v>
      </c>
      <c r="AQ8" s="51">
        <f t="shared" ca="1" si="0"/>
        <v>-0.44432961752418387</v>
      </c>
      <c r="AS8"/>
      <c r="AT8"/>
      <c r="AU8"/>
      <c r="AV8"/>
      <c r="AW8"/>
      <c r="AX8"/>
      <c r="AY8"/>
      <c r="AZ8"/>
      <c r="BA8"/>
      <c r="BB8"/>
      <c r="BC8"/>
      <c r="BD8"/>
    </row>
    <row r="9" spans="2:60" ht="14.85" customHeight="1" x14ac:dyDescent="0.3">
      <c r="B9" s="49" t="s">
        <v>75</v>
      </c>
      <c r="C9" s="135">
        <v>24000</v>
      </c>
      <c r="D9" s="139">
        <f t="shared" si="1"/>
        <v>25000</v>
      </c>
      <c r="E9" s="140">
        <f t="shared" si="1"/>
        <v>61000</v>
      </c>
      <c r="F9" s="140">
        <f t="shared" si="1"/>
        <v>51000</v>
      </c>
      <c r="G9" s="140">
        <f t="shared" si="1"/>
        <v>60000</v>
      </c>
      <c r="H9" s="140">
        <f t="shared" si="1"/>
        <v>54000</v>
      </c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8"/>
      <c r="AA9" s="138"/>
      <c r="AB9" s="138"/>
      <c r="AC9" s="138"/>
      <c r="AD9" s="138"/>
      <c r="AE9" s="138"/>
      <c r="AF9" s="138"/>
      <c r="AG9" s="138"/>
      <c r="AH9" s="138"/>
      <c r="AI9" s="138"/>
      <c r="AJ9" s="138"/>
      <c r="AK9" s="138"/>
      <c r="AL9" s="138"/>
      <c r="AM9" s="138"/>
      <c r="AN9" s="50">
        <v>6</v>
      </c>
      <c r="AO9" s="49" t="s">
        <v>76</v>
      </c>
      <c r="AP9" s="49">
        <v>6</v>
      </c>
      <c r="AQ9" s="51">
        <f t="shared" ca="1" si="0"/>
        <v>-0.4238300846427186</v>
      </c>
    </row>
    <row r="10" spans="2:60" ht="14.85" customHeight="1" x14ac:dyDescent="0.3">
      <c r="B10" s="52" t="s">
        <v>77</v>
      </c>
      <c r="C10" s="136">
        <v>22000</v>
      </c>
      <c r="D10" s="140">
        <f t="shared" si="1"/>
        <v>24000</v>
      </c>
      <c r="E10" s="140">
        <f t="shared" si="1"/>
        <v>25000</v>
      </c>
      <c r="F10" s="140">
        <f t="shared" si="1"/>
        <v>61000</v>
      </c>
      <c r="G10" s="140">
        <f t="shared" si="1"/>
        <v>51000</v>
      </c>
      <c r="H10" s="140">
        <f t="shared" si="1"/>
        <v>60000</v>
      </c>
      <c r="I10" s="140">
        <f t="shared" si="1"/>
        <v>54000</v>
      </c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38"/>
      <c r="W10" s="138"/>
      <c r="X10" s="138"/>
      <c r="Y10" s="138"/>
      <c r="Z10" s="138"/>
      <c r="AA10" s="138"/>
      <c r="AB10" s="138"/>
      <c r="AC10" s="138"/>
      <c r="AD10" s="138"/>
      <c r="AE10" s="138"/>
      <c r="AF10" s="138"/>
      <c r="AG10" s="138"/>
      <c r="AH10" s="138"/>
      <c r="AI10" s="138"/>
      <c r="AJ10" s="138"/>
      <c r="AK10" s="138"/>
      <c r="AL10" s="138"/>
      <c r="AM10" s="138"/>
      <c r="AN10" s="50">
        <v>7</v>
      </c>
      <c r="AO10" s="49" t="s">
        <v>78</v>
      </c>
      <c r="AP10" s="49">
        <v>7</v>
      </c>
      <c r="AQ10" s="51">
        <f t="shared" ca="1" si="0"/>
        <v>-0.4541154659316502</v>
      </c>
    </row>
    <row r="11" spans="2:60" ht="14.85" customHeight="1" x14ac:dyDescent="0.3">
      <c r="B11" s="52" t="s">
        <v>79</v>
      </c>
      <c r="C11" s="136">
        <v>22000</v>
      </c>
      <c r="D11" s="140">
        <f t="shared" si="1"/>
        <v>22000</v>
      </c>
      <c r="E11" s="140">
        <f t="shared" si="1"/>
        <v>24000</v>
      </c>
      <c r="F11" s="140">
        <f t="shared" si="1"/>
        <v>25000</v>
      </c>
      <c r="G11" s="140">
        <f t="shared" si="1"/>
        <v>61000</v>
      </c>
      <c r="H11" s="140">
        <f t="shared" si="1"/>
        <v>51000</v>
      </c>
      <c r="I11" s="140">
        <f t="shared" si="1"/>
        <v>60000</v>
      </c>
      <c r="J11" s="140">
        <f t="shared" si="1"/>
        <v>54000</v>
      </c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38"/>
      <c r="V11" s="138"/>
      <c r="W11" s="138"/>
      <c r="X11" s="138"/>
      <c r="Y11" s="138"/>
      <c r="Z11" s="138"/>
      <c r="AA11" s="138"/>
      <c r="AB11" s="138"/>
      <c r="AC11" s="138"/>
      <c r="AD11" s="138"/>
      <c r="AE11" s="138"/>
      <c r="AF11" s="138"/>
      <c r="AG11" s="138"/>
      <c r="AH11" s="138"/>
      <c r="AI11" s="138"/>
      <c r="AJ11" s="138"/>
      <c r="AK11" s="138"/>
      <c r="AL11" s="138"/>
      <c r="AM11" s="138"/>
      <c r="AN11" s="50">
        <v>8</v>
      </c>
      <c r="AO11" s="49" t="s">
        <v>80</v>
      </c>
      <c r="AP11" s="49">
        <v>8</v>
      </c>
      <c r="AQ11" s="51">
        <f t="shared" ca="1" si="0"/>
        <v>-0.39924583892664389</v>
      </c>
    </row>
    <row r="12" spans="2:60" ht="14.85" customHeight="1" x14ac:dyDescent="0.3">
      <c r="B12" s="52" t="s">
        <v>81</v>
      </c>
      <c r="C12" s="136">
        <v>22000</v>
      </c>
      <c r="D12" s="140">
        <f t="shared" si="1"/>
        <v>22000</v>
      </c>
      <c r="E12" s="140">
        <f t="shared" si="1"/>
        <v>22000</v>
      </c>
      <c r="F12" s="140">
        <f t="shared" si="1"/>
        <v>24000</v>
      </c>
      <c r="G12" s="140">
        <f t="shared" si="1"/>
        <v>25000</v>
      </c>
      <c r="H12" s="140">
        <f t="shared" si="1"/>
        <v>61000</v>
      </c>
      <c r="I12" s="140">
        <f t="shared" si="1"/>
        <v>51000</v>
      </c>
      <c r="J12" s="140">
        <f t="shared" si="1"/>
        <v>60000</v>
      </c>
      <c r="K12" s="140">
        <f t="shared" si="1"/>
        <v>54000</v>
      </c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50">
        <v>9</v>
      </c>
      <c r="AO12" s="49" t="s">
        <v>82</v>
      </c>
      <c r="AP12" s="49">
        <v>9</v>
      </c>
      <c r="AQ12" s="51">
        <f t="shared" ca="1" si="0"/>
        <v>-6.6171590292106508E-2</v>
      </c>
    </row>
    <row r="13" spans="2:60" x14ac:dyDescent="0.3">
      <c r="B13" s="52" t="s">
        <v>83</v>
      </c>
      <c r="C13" s="136">
        <v>23000</v>
      </c>
      <c r="D13" s="140">
        <f t="shared" si="1"/>
        <v>22000</v>
      </c>
      <c r="E13" s="140">
        <f t="shared" si="1"/>
        <v>22000</v>
      </c>
      <c r="F13" s="140">
        <f t="shared" si="1"/>
        <v>22000</v>
      </c>
      <c r="G13" s="140">
        <f t="shared" si="1"/>
        <v>24000</v>
      </c>
      <c r="H13" s="140">
        <f t="shared" si="1"/>
        <v>25000</v>
      </c>
      <c r="I13" s="140">
        <f t="shared" si="1"/>
        <v>61000</v>
      </c>
      <c r="J13" s="140">
        <f t="shared" si="1"/>
        <v>51000</v>
      </c>
      <c r="K13" s="140">
        <f t="shared" si="1"/>
        <v>60000</v>
      </c>
      <c r="L13" s="140">
        <f t="shared" si="1"/>
        <v>54000</v>
      </c>
      <c r="M13" s="138"/>
      <c r="N13" s="138"/>
      <c r="O13" s="138"/>
      <c r="P13" s="138"/>
      <c r="Q13" s="138"/>
      <c r="R13" s="138"/>
      <c r="S13" s="138"/>
      <c r="T13" s="138"/>
      <c r="U13" s="138"/>
      <c r="V13" s="138"/>
      <c r="W13" s="138"/>
      <c r="X13" s="138"/>
      <c r="Y13" s="138"/>
      <c r="Z13" s="138"/>
      <c r="AA13" s="138"/>
      <c r="AB13" s="138"/>
      <c r="AC13" s="138"/>
      <c r="AD13" s="138"/>
      <c r="AE13" s="138"/>
      <c r="AF13" s="138"/>
      <c r="AG13" s="138"/>
      <c r="AH13" s="138"/>
      <c r="AI13" s="138"/>
      <c r="AJ13" s="138"/>
      <c r="AK13" s="138"/>
      <c r="AL13" s="138"/>
      <c r="AM13" s="138"/>
      <c r="AN13" s="50">
        <v>10</v>
      </c>
      <c r="AO13" s="49" t="s">
        <v>84</v>
      </c>
      <c r="AP13" s="49">
        <v>10</v>
      </c>
      <c r="AQ13" s="51">
        <f t="shared" ca="1" si="0"/>
        <v>0.2604185542962521</v>
      </c>
    </row>
    <row r="14" spans="2:60" x14ac:dyDescent="0.3">
      <c r="B14" s="52" t="s">
        <v>85</v>
      </c>
      <c r="C14" s="136">
        <v>23000</v>
      </c>
      <c r="D14" s="140">
        <f t="shared" si="1"/>
        <v>23000</v>
      </c>
      <c r="E14" s="140">
        <f t="shared" si="1"/>
        <v>22000</v>
      </c>
      <c r="F14" s="140">
        <f t="shared" si="1"/>
        <v>22000</v>
      </c>
      <c r="G14" s="140">
        <f t="shared" si="1"/>
        <v>22000</v>
      </c>
      <c r="H14" s="140">
        <f t="shared" si="1"/>
        <v>24000</v>
      </c>
      <c r="I14" s="140">
        <f t="shared" si="1"/>
        <v>25000</v>
      </c>
      <c r="J14" s="140">
        <f t="shared" si="1"/>
        <v>61000</v>
      </c>
      <c r="K14" s="140">
        <f t="shared" si="1"/>
        <v>51000</v>
      </c>
      <c r="L14" s="140">
        <f t="shared" si="1"/>
        <v>60000</v>
      </c>
      <c r="M14" s="140">
        <f t="shared" si="1"/>
        <v>54000</v>
      </c>
      <c r="N14" s="138"/>
      <c r="O14" s="138"/>
      <c r="P14" s="138"/>
      <c r="Q14" s="138"/>
      <c r="R14" s="138"/>
      <c r="S14" s="138"/>
      <c r="T14" s="138"/>
      <c r="U14" s="138"/>
      <c r="V14" s="138"/>
      <c r="W14" s="138"/>
      <c r="X14" s="138"/>
      <c r="Y14" s="138"/>
      <c r="Z14" s="138"/>
      <c r="AA14" s="138"/>
      <c r="AB14" s="138"/>
      <c r="AC14" s="138"/>
      <c r="AD14" s="138"/>
      <c r="AE14" s="138"/>
      <c r="AF14" s="138"/>
      <c r="AG14" s="138"/>
      <c r="AH14" s="138"/>
      <c r="AI14" s="138"/>
      <c r="AJ14" s="138"/>
      <c r="AK14" s="138"/>
      <c r="AL14" s="138"/>
      <c r="AM14" s="138"/>
      <c r="AN14" s="50">
        <v>11</v>
      </c>
      <c r="AO14" s="49" t="s">
        <v>86</v>
      </c>
      <c r="AP14" s="49">
        <v>11</v>
      </c>
      <c r="AQ14" s="51">
        <f t="shared" ca="1" si="0"/>
        <v>0.56731573011597747</v>
      </c>
    </row>
    <row r="15" spans="2:60" x14ac:dyDescent="0.3">
      <c r="B15" s="52" t="s">
        <v>87</v>
      </c>
      <c r="C15" s="136">
        <v>26000</v>
      </c>
      <c r="D15" s="140">
        <f t="shared" si="1"/>
        <v>23000</v>
      </c>
      <c r="E15" s="140">
        <f t="shared" si="1"/>
        <v>23000</v>
      </c>
      <c r="F15" s="140">
        <f t="shared" si="1"/>
        <v>22000</v>
      </c>
      <c r="G15" s="140">
        <f t="shared" si="1"/>
        <v>22000</v>
      </c>
      <c r="H15" s="140">
        <f t="shared" si="1"/>
        <v>22000</v>
      </c>
      <c r="I15" s="140">
        <f t="shared" si="1"/>
        <v>24000</v>
      </c>
      <c r="J15" s="140">
        <f t="shared" si="1"/>
        <v>25000</v>
      </c>
      <c r="K15" s="140">
        <f t="shared" si="1"/>
        <v>61000</v>
      </c>
      <c r="L15" s="140">
        <f t="shared" si="1"/>
        <v>51000</v>
      </c>
      <c r="M15" s="140">
        <f t="shared" si="1"/>
        <v>60000</v>
      </c>
      <c r="N15" s="140">
        <f t="shared" si="1"/>
        <v>54000</v>
      </c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  <c r="AA15" s="138"/>
      <c r="AB15" s="138"/>
      <c r="AC15" s="138"/>
      <c r="AD15" s="138"/>
      <c r="AE15" s="138"/>
      <c r="AF15" s="138"/>
      <c r="AG15" s="138"/>
      <c r="AH15" s="138"/>
      <c r="AI15" s="138"/>
      <c r="AJ15" s="138"/>
      <c r="AK15" s="138"/>
      <c r="AL15" s="138"/>
      <c r="AM15" s="138"/>
      <c r="AN15" s="50">
        <v>12</v>
      </c>
      <c r="AO15" s="49" t="s">
        <v>88</v>
      </c>
      <c r="AP15" s="49">
        <v>12</v>
      </c>
      <c r="AQ15" s="51">
        <f t="shared" ca="1" si="0"/>
        <v>0.98208831130832452</v>
      </c>
    </row>
    <row r="16" spans="2:60" x14ac:dyDescent="0.3">
      <c r="B16" s="52" t="s">
        <v>89</v>
      </c>
      <c r="C16" s="136">
        <v>59000</v>
      </c>
      <c r="D16" s="140">
        <f t="shared" si="1"/>
        <v>26000</v>
      </c>
      <c r="E16" s="140">
        <f t="shared" si="1"/>
        <v>23000</v>
      </c>
      <c r="F16" s="140">
        <f t="shared" si="1"/>
        <v>23000</v>
      </c>
      <c r="G16" s="140">
        <f t="shared" si="1"/>
        <v>22000</v>
      </c>
      <c r="H16" s="140">
        <f t="shared" si="1"/>
        <v>22000</v>
      </c>
      <c r="I16" s="140">
        <f t="shared" si="1"/>
        <v>22000</v>
      </c>
      <c r="J16" s="140">
        <f t="shared" si="1"/>
        <v>24000</v>
      </c>
      <c r="K16" s="140">
        <f t="shared" si="1"/>
        <v>25000</v>
      </c>
      <c r="L16" s="140">
        <f t="shared" si="1"/>
        <v>61000</v>
      </c>
      <c r="M16" s="140">
        <f t="shared" si="1"/>
        <v>51000</v>
      </c>
      <c r="N16" s="140">
        <f t="shared" si="1"/>
        <v>60000</v>
      </c>
      <c r="O16" s="140">
        <f t="shared" si="1"/>
        <v>54000</v>
      </c>
      <c r="P16" s="138"/>
      <c r="Q16" s="138"/>
      <c r="R16" s="138"/>
      <c r="S16" s="138"/>
      <c r="T16" s="138"/>
      <c r="U16" s="138"/>
      <c r="V16" s="138"/>
      <c r="W16" s="138"/>
      <c r="X16" s="138"/>
      <c r="Y16" s="138"/>
      <c r="Z16" s="138"/>
      <c r="AA16" s="138"/>
      <c r="AB16" s="138"/>
      <c r="AC16" s="138"/>
      <c r="AD16" s="138"/>
      <c r="AE16" s="138"/>
      <c r="AF16" s="138"/>
      <c r="AG16" s="138"/>
      <c r="AH16" s="138"/>
      <c r="AI16" s="138"/>
      <c r="AJ16" s="138"/>
      <c r="AK16" s="138"/>
      <c r="AL16" s="138"/>
      <c r="AM16" s="138"/>
      <c r="AN16" s="50">
        <v>13</v>
      </c>
      <c r="AO16" s="49" t="s">
        <v>90</v>
      </c>
      <c r="AP16" s="49">
        <v>1</v>
      </c>
      <c r="AQ16" s="51">
        <f t="shared" ca="1" si="0"/>
        <v>0.59708737291237879</v>
      </c>
    </row>
    <row r="17" spans="2:43" x14ac:dyDescent="0.3">
      <c r="B17" s="52" t="s">
        <v>91</v>
      </c>
      <c r="C17" s="136">
        <v>64000</v>
      </c>
      <c r="D17" s="140">
        <f t="shared" si="1"/>
        <v>59000</v>
      </c>
      <c r="E17" s="140">
        <f t="shared" si="1"/>
        <v>26000</v>
      </c>
      <c r="F17" s="140">
        <f t="shared" si="1"/>
        <v>23000</v>
      </c>
      <c r="G17" s="140">
        <f t="shared" si="1"/>
        <v>23000</v>
      </c>
      <c r="H17" s="140">
        <f t="shared" si="1"/>
        <v>22000</v>
      </c>
      <c r="I17" s="140">
        <f t="shared" si="1"/>
        <v>22000</v>
      </c>
      <c r="J17" s="140">
        <f t="shared" si="1"/>
        <v>22000</v>
      </c>
      <c r="K17" s="140">
        <f t="shared" si="1"/>
        <v>24000</v>
      </c>
      <c r="L17" s="140">
        <f t="shared" si="1"/>
        <v>25000</v>
      </c>
      <c r="M17" s="140">
        <f t="shared" si="1"/>
        <v>61000</v>
      </c>
      <c r="N17" s="140">
        <f t="shared" si="1"/>
        <v>51000</v>
      </c>
      <c r="O17" s="140">
        <f t="shared" si="1"/>
        <v>60000</v>
      </c>
      <c r="P17" s="140">
        <f t="shared" si="1"/>
        <v>54000</v>
      </c>
      <c r="Q17" s="138"/>
      <c r="R17" s="138"/>
      <c r="S17" s="138"/>
      <c r="T17" s="138"/>
      <c r="U17" s="138"/>
      <c r="V17" s="138"/>
      <c r="W17" s="138"/>
      <c r="X17" s="138"/>
      <c r="Y17" s="138"/>
      <c r="Z17" s="138"/>
      <c r="AA17" s="138"/>
      <c r="AB17" s="138"/>
      <c r="AC17" s="138"/>
      <c r="AD17" s="138"/>
      <c r="AE17" s="138"/>
      <c r="AF17" s="138"/>
      <c r="AG17" s="138"/>
      <c r="AH17" s="138"/>
      <c r="AI17" s="138"/>
      <c r="AJ17" s="138"/>
      <c r="AK17" s="138"/>
      <c r="AL17" s="138"/>
      <c r="AM17" s="138"/>
      <c r="AN17" s="50">
        <v>14</v>
      </c>
      <c r="AO17" s="49" t="s">
        <v>92</v>
      </c>
      <c r="AP17" s="49">
        <v>2</v>
      </c>
      <c r="AQ17" s="51">
        <f t="shared" ca="1" si="0"/>
        <v>0.29222864929681286</v>
      </c>
    </row>
    <row r="18" spans="2:43" x14ac:dyDescent="0.3">
      <c r="B18" s="52" t="s">
        <v>93</v>
      </c>
      <c r="C18" s="136">
        <v>51000</v>
      </c>
      <c r="D18" s="140">
        <f t="shared" si="1"/>
        <v>64000</v>
      </c>
      <c r="E18" s="140">
        <f t="shared" si="1"/>
        <v>59000</v>
      </c>
      <c r="F18" s="140">
        <f t="shared" si="1"/>
        <v>26000</v>
      </c>
      <c r="G18" s="140">
        <f t="shared" si="1"/>
        <v>23000</v>
      </c>
      <c r="H18" s="140">
        <f t="shared" si="1"/>
        <v>23000</v>
      </c>
      <c r="I18" s="140">
        <f t="shared" si="1"/>
        <v>22000</v>
      </c>
      <c r="J18" s="140">
        <f t="shared" si="1"/>
        <v>22000</v>
      </c>
      <c r="K18" s="140">
        <f t="shared" si="1"/>
        <v>22000</v>
      </c>
      <c r="L18" s="140">
        <f t="shared" si="1"/>
        <v>24000</v>
      </c>
      <c r="M18" s="140">
        <f t="shared" si="1"/>
        <v>25000</v>
      </c>
      <c r="N18" s="140">
        <f t="shared" si="1"/>
        <v>61000</v>
      </c>
      <c r="O18" s="140">
        <f t="shared" si="1"/>
        <v>51000</v>
      </c>
      <c r="P18" s="140">
        <f t="shared" si="1"/>
        <v>60000</v>
      </c>
      <c r="Q18" s="140">
        <f t="shared" si="1"/>
        <v>54000</v>
      </c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  <c r="AN18" s="50">
        <v>15</v>
      </c>
      <c r="AO18" s="49" t="s">
        <v>94</v>
      </c>
      <c r="AP18" s="49">
        <v>3</v>
      </c>
      <c r="AQ18" s="51">
        <f t="shared" ca="1" si="0"/>
        <v>-4.2774443422957782E-2</v>
      </c>
    </row>
    <row r="19" spans="2:43" x14ac:dyDescent="0.3">
      <c r="B19" s="52" t="s">
        <v>95</v>
      </c>
      <c r="C19" s="136">
        <v>71000</v>
      </c>
      <c r="D19" s="140">
        <f t="shared" si="1"/>
        <v>51000</v>
      </c>
      <c r="E19" s="140">
        <f t="shared" si="1"/>
        <v>64000</v>
      </c>
      <c r="F19" s="140">
        <f t="shared" si="1"/>
        <v>59000</v>
      </c>
      <c r="G19" s="140">
        <f t="shared" si="1"/>
        <v>26000</v>
      </c>
      <c r="H19" s="140">
        <f t="shared" si="1"/>
        <v>23000</v>
      </c>
      <c r="I19" s="140">
        <f t="shared" si="1"/>
        <v>23000</v>
      </c>
      <c r="J19" s="140">
        <f t="shared" si="1"/>
        <v>22000</v>
      </c>
      <c r="K19" s="140">
        <f t="shared" si="1"/>
        <v>22000</v>
      </c>
      <c r="L19" s="140">
        <f t="shared" si="1"/>
        <v>22000</v>
      </c>
      <c r="M19" s="140">
        <f t="shared" si="1"/>
        <v>24000</v>
      </c>
      <c r="N19" s="140">
        <f t="shared" si="1"/>
        <v>25000</v>
      </c>
      <c r="O19" s="140">
        <f t="shared" si="1"/>
        <v>61000</v>
      </c>
      <c r="P19" s="140">
        <f t="shared" si="1"/>
        <v>51000</v>
      </c>
      <c r="Q19" s="140">
        <f t="shared" si="1"/>
        <v>60000</v>
      </c>
      <c r="R19" s="140">
        <f t="shared" si="1"/>
        <v>54000</v>
      </c>
      <c r="S19" s="138"/>
      <c r="T19" s="138"/>
      <c r="U19" s="138"/>
      <c r="V19" s="138"/>
      <c r="W19" s="138"/>
      <c r="X19" s="138"/>
      <c r="Y19" s="138"/>
      <c r="Z19" s="138"/>
      <c r="AA19" s="138"/>
      <c r="AB19" s="138"/>
      <c r="AC19" s="138"/>
      <c r="AD19" s="138"/>
      <c r="AE19" s="138"/>
      <c r="AF19" s="138"/>
      <c r="AG19" s="138"/>
      <c r="AH19" s="138"/>
      <c r="AI19" s="138"/>
      <c r="AJ19" s="138"/>
      <c r="AK19" s="138"/>
      <c r="AL19" s="138"/>
      <c r="AM19" s="138"/>
      <c r="AN19" s="50">
        <v>16</v>
      </c>
      <c r="AO19" s="49" t="s">
        <v>96</v>
      </c>
      <c r="AP19" s="49">
        <v>4</v>
      </c>
      <c r="AQ19" s="51">
        <f t="shared" ca="1" si="0"/>
        <v>-0.39906846179270999</v>
      </c>
    </row>
    <row r="20" spans="2:43" x14ac:dyDescent="0.3">
      <c r="B20" s="52" t="s">
        <v>97</v>
      </c>
      <c r="C20" s="136">
        <v>26000</v>
      </c>
      <c r="D20" s="140">
        <f t="shared" si="1"/>
        <v>71000</v>
      </c>
      <c r="E20" s="140">
        <f t="shared" si="1"/>
        <v>51000</v>
      </c>
      <c r="F20" s="140">
        <f t="shared" si="1"/>
        <v>64000</v>
      </c>
      <c r="G20" s="140">
        <f t="shared" si="1"/>
        <v>59000</v>
      </c>
      <c r="H20" s="140">
        <f t="shared" si="1"/>
        <v>26000</v>
      </c>
      <c r="I20" s="140">
        <f t="shared" si="1"/>
        <v>23000</v>
      </c>
      <c r="J20" s="140">
        <f t="shared" si="1"/>
        <v>23000</v>
      </c>
      <c r="K20" s="140">
        <f t="shared" si="1"/>
        <v>22000</v>
      </c>
      <c r="L20" s="140">
        <f t="shared" si="1"/>
        <v>22000</v>
      </c>
      <c r="M20" s="140">
        <f t="shared" si="1"/>
        <v>22000</v>
      </c>
      <c r="N20" s="140">
        <f t="shared" si="1"/>
        <v>24000</v>
      </c>
      <c r="O20" s="140">
        <f t="shared" si="1"/>
        <v>25000</v>
      </c>
      <c r="P20" s="140">
        <f t="shared" si="1"/>
        <v>61000</v>
      </c>
      <c r="Q20" s="140">
        <f t="shared" si="1"/>
        <v>51000</v>
      </c>
      <c r="R20" s="140">
        <f t="shared" si="1"/>
        <v>60000</v>
      </c>
      <c r="S20" s="140">
        <f t="shared" si="1"/>
        <v>54000</v>
      </c>
      <c r="T20" s="138"/>
      <c r="U20" s="138"/>
      <c r="V20" s="138"/>
      <c r="W20" s="138"/>
      <c r="X20" s="138"/>
      <c r="Y20" s="138"/>
      <c r="Z20" s="138"/>
      <c r="AA20" s="138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8"/>
      <c r="AM20" s="138"/>
      <c r="AN20" s="50">
        <v>17</v>
      </c>
      <c r="AO20" s="49" t="s">
        <v>98</v>
      </c>
      <c r="AP20" s="49">
        <v>5</v>
      </c>
      <c r="AQ20" s="51">
        <f t="shared" ca="1" si="0"/>
        <v>-0.4593952495842199</v>
      </c>
    </row>
    <row r="21" spans="2:43" x14ac:dyDescent="0.3">
      <c r="B21" s="52" t="s">
        <v>99</v>
      </c>
      <c r="C21" s="136">
        <v>25000</v>
      </c>
      <c r="D21" s="140">
        <f t="shared" si="1"/>
        <v>26000</v>
      </c>
      <c r="E21" s="140">
        <f t="shared" si="1"/>
        <v>71000</v>
      </c>
      <c r="F21" s="140">
        <f t="shared" si="1"/>
        <v>51000</v>
      </c>
      <c r="G21" s="140">
        <f t="shared" si="1"/>
        <v>64000</v>
      </c>
      <c r="H21" s="140">
        <f t="shared" si="1"/>
        <v>59000</v>
      </c>
      <c r="I21" s="140">
        <f t="shared" si="1"/>
        <v>26000</v>
      </c>
      <c r="J21" s="140">
        <f t="shared" si="1"/>
        <v>23000</v>
      </c>
      <c r="K21" s="140">
        <f t="shared" si="1"/>
        <v>23000</v>
      </c>
      <c r="L21" s="140">
        <f t="shared" si="1"/>
        <v>22000</v>
      </c>
      <c r="M21" s="140">
        <f t="shared" si="1"/>
        <v>22000</v>
      </c>
      <c r="N21" s="140">
        <f t="shared" si="1"/>
        <v>22000</v>
      </c>
      <c r="O21" s="140">
        <f t="shared" si="1"/>
        <v>24000</v>
      </c>
      <c r="P21" s="140">
        <f t="shared" si="1"/>
        <v>25000</v>
      </c>
      <c r="Q21" s="140">
        <f t="shared" si="1"/>
        <v>61000</v>
      </c>
      <c r="R21" s="140">
        <f t="shared" si="1"/>
        <v>51000</v>
      </c>
      <c r="S21" s="140">
        <f t="shared" si="1"/>
        <v>60000</v>
      </c>
      <c r="T21" s="140">
        <f t="shared" ref="T21:AI52" si="2">S20</f>
        <v>54000</v>
      </c>
      <c r="U21" s="138"/>
      <c r="V21" s="138"/>
      <c r="W21" s="138"/>
      <c r="X21" s="138"/>
      <c r="Y21" s="138"/>
      <c r="Z21" s="138"/>
      <c r="AA21" s="138"/>
      <c r="AB21" s="138"/>
      <c r="AC21" s="138"/>
      <c r="AD21" s="138"/>
      <c r="AE21" s="138"/>
      <c r="AF21" s="138"/>
      <c r="AG21" s="138"/>
      <c r="AH21" s="138"/>
      <c r="AI21" s="138"/>
      <c r="AJ21" s="138"/>
      <c r="AK21" s="138"/>
      <c r="AL21" s="138"/>
      <c r="AM21" s="138"/>
      <c r="AN21" s="50">
        <v>18</v>
      </c>
      <c r="AO21" s="49" t="s">
        <v>100</v>
      </c>
      <c r="AP21" s="49">
        <v>6</v>
      </c>
      <c r="AQ21" s="51">
        <f t="shared" ca="1" si="0"/>
        <v>-0.43526230338666871</v>
      </c>
    </row>
    <row r="22" spans="2:43" x14ac:dyDescent="0.3">
      <c r="B22" s="52" t="s">
        <v>101</v>
      </c>
      <c r="C22" s="136">
        <v>27000</v>
      </c>
      <c r="D22" s="140">
        <f t="shared" si="1"/>
        <v>25000</v>
      </c>
      <c r="E22" s="140">
        <f t="shared" si="1"/>
        <v>26000</v>
      </c>
      <c r="F22" s="140">
        <f t="shared" si="1"/>
        <v>71000</v>
      </c>
      <c r="G22" s="140">
        <f t="shared" si="1"/>
        <v>51000</v>
      </c>
      <c r="H22" s="140">
        <f t="shared" si="1"/>
        <v>64000</v>
      </c>
      <c r="I22" s="140">
        <f t="shared" si="1"/>
        <v>59000</v>
      </c>
      <c r="J22" s="140">
        <f t="shared" si="1"/>
        <v>26000</v>
      </c>
      <c r="K22" s="140">
        <f t="shared" si="1"/>
        <v>23000</v>
      </c>
      <c r="L22" s="140">
        <f t="shared" si="1"/>
        <v>23000</v>
      </c>
      <c r="M22" s="140">
        <f t="shared" si="1"/>
        <v>22000</v>
      </c>
      <c r="N22" s="140">
        <f t="shared" si="1"/>
        <v>22000</v>
      </c>
      <c r="O22" s="140">
        <f t="shared" si="1"/>
        <v>22000</v>
      </c>
      <c r="P22" s="140">
        <f t="shared" si="1"/>
        <v>24000</v>
      </c>
      <c r="Q22" s="140">
        <f t="shared" si="1"/>
        <v>25000</v>
      </c>
      <c r="R22" s="140">
        <f t="shared" si="1"/>
        <v>61000</v>
      </c>
      <c r="S22" s="140">
        <f t="shared" si="1"/>
        <v>51000</v>
      </c>
      <c r="T22" s="140">
        <f t="shared" si="2"/>
        <v>60000</v>
      </c>
      <c r="U22" s="140">
        <f t="shared" si="2"/>
        <v>54000</v>
      </c>
      <c r="V22" s="138"/>
      <c r="W22" s="138"/>
      <c r="X22" s="138"/>
      <c r="Y22" s="138"/>
      <c r="Z22" s="138"/>
      <c r="AA22" s="138"/>
      <c r="AB22" s="138"/>
      <c r="AC22" s="138"/>
      <c r="AD22" s="138"/>
      <c r="AE22" s="138"/>
      <c r="AF22" s="138"/>
      <c r="AG22" s="138"/>
      <c r="AH22" s="138"/>
      <c r="AI22" s="138"/>
      <c r="AJ22" s="138"/>
      <c r="AK22" s="138"/>
      <c r="AL22" s="138"/>
      <c r="AM22" s="138"/>
      <c r="AN22" s="50">
        <v>19</v>
      </c>
      <c r="AO22" s="49" t="s">
        <v>102</v>
      </c>
      <c r="AP22" s="49">
        <v>7</v>
      </c>
      <c r="AQ22" s="51">
        <f t="shared" ca="1" si="0"/>
        <v>-0.46144769538023472</v>
      </c>
    </row>
    <row r="23" spans="2:43" x14ac:dyDescent="0.3">
      <c r="B23" s="52" t="s">
        <v>103</v>
      </c>
      <c r="C23" s="136">
        <v>26000</v>
      </c>
      <c r="D23" s="140">
        <f t="shared" si="1"/>
        <v>27000</v>
      </c>
      <c r="E23" s="140">
        <f t="shared" si="1"/>
        <v>25000</v>
      </c>
      <c r="F23" s="140">
        <f t="shared" si="1"/>
        <v>26000</v>
      </c>
      <c r="G23" s="140">
        <f t="shared" si="1"/>
        <v>71000</v>
      </c>
      <c r="H23" s="140">
        <f t="shared" si="1"/>
        <v>51000</v>
      </c>
      <c r="I23" s="140">
        <f t="shared" si="1"/>
        <v>64000</v>
      </c>
      <c r="J23" s="140">
        <f t="shared" si="1"/>
        <v>59000</v>
      </c>
      <c r="K23" s="140">
        <f t="shared" si="1"/>
        <v>26000</v>
      </c>
      <c r="L23" s="140">
        <f t="shared" si="1"/>
        <v>23000</v>
      </c>
      <c r="M23" s="140">
        <f t="shared" si="1"/>
        <v>23000</v>
      </c>
      <c r="N23" s="140">
        <f t="shared" si="1"/>
        <v>22000</v>
      </c>
      <c r="O23" s="140">
        <f t="shared" si="1"/>
        <v>22000</v>
      </c>
      <c r="P23" s="140">
        <f t="shared" si="1"/>
        <v>22000</v>
      </c>
      <c r="Q23" s="140">
        <f t="shared" si="1"/>
        <v>24000</v>
      </c>
      <c r="R23" s="140">
        <f t="shared" si="1"/>
        <v>25000</v>
      </c>
      <c r="S23" s="140">
        <f t="shared" si="1"/>
        <v>61000</v>
      </c>
      <c r="T23" s="140">
        <f t="shared" si="2"/>
        <v>51000</v>
      </c>
      <c r="U23" s="140">
        <f t="shared" si="2"/>
        <v>60000</v>
      </c>
      <c r="V23" s="140">
        <f t="shared" si="2"/>
        <v>54000</v>
      </c>
      <c r="W23" s="138"/>
      <c r="X23" s="138"/>
      <c r="Y23" s="138"/>
      <c r="Z23" s="138"/>
      <c r="AA23" s="138"/>
      <c r="AB23" s="138"/>
      <c r="AC23" s="138"/>
      <c r="AD23" s="138"/>
      <c r="AE23" s="138"/>
      <c r="AF23" s="138"/>
      <c r="AG23" s="138"/>
      <c r="AH23" s="138"/>
      <c r="AI23" s="138"/>
      <c r="AJ23" s="138"/>
      <c r="AK23" s="138"/>
      <c r="AL23" s="138"/>
      <c r="AM23" s="138"/>
      <c r="AN23" s="50">
        <v>20</v>
      </c>
      <c r="AO23" s="49" t="s">
        <v>104</v>
      </c>
      <c r="AP23" s="49">
        <v>8</v>
      </c>
      <c r="AQ23" s="51">
        <f t="shared" ca="1" si="0"/>
        <v>-0.40728013753680031</v>
      </c>
    </row>
    <row r="24" spans="2:43" x14ac:dyDescent="0.3">
      <c r="B24" s="52" t="s">
        <v>105</v>
      </c>
      <c r="C24" s="136">
        <v>26000</v>
      </c>
      <c r="D24" s="140">
        <f t="shared" si="1"/>
        <v>26000</v>
      </c>
      <c r="E24" s="140">
        <f t="shared" si="1"/>
        <v>27000</v>
      </c>
      <c r="F24" s="140">
        <f t="shared" si="1"/>
        <v>25000</v>
      </c>
      <c r="G24" s="140">
        <f t="shared" si="1"/>
        <v>26000</v>
      </c>
      <c r="H24" s="140">
        <f t="shared" si="1"/>
        <v>71000</v>
      </c>
      <c r="I24" s="140">
        <f t="shared" si="1"/>
        <v>51000</v>
      </c>
      <c r="J24" s="140">
        <f t="shared" si="1"/>
        <v>64000</v>
      </c>
      <c r="K24" s="140">
        <f t="shared" si="1"/>
        <v>59000</v>
      </c>
      <c r="L24" s="140">
        <f t="shared" si="1"/>
        <v>26000</v>
      </c>
      <c r="M24" s="140">
        <f t="shared" si="1"/>
        <v>23000</v>
      </c>
      <c r="N24" s="140">
        <f t="shared" si="1"/>
        <v>23000</v>
      </c>
      <c r="O24" s="140">
        <f t="shared" si="1"/>
        <v>22000</v>
      </c>
      <c r="P24" s="140">
        <f t="shared" si="1"/>
        <v>22000</v>
      </c>
      <c r="Q24" s="140">
        <f t="shared" si="1"/>
        <v>22000</v>
      </c>
      <c r="R24" s="140">
        <f t="shared" si="1"/>
        <v>24000</v>
      </c>
      <c r="S24" s="140">
        <f t="shared" si="1"/>
        <v>25000</v>
      </c>
      <c r="T24" s="140">
        <f t="shared" si="2"/>
        <v>61000</v>
      </c>
      <c r="U24" s="140">
        <f t="shared" si="2"/>
        <v>51000</v>
      </c>
      <c r="V24" s="140">
        <f t="shared" si="2"/>
        <v>60000</v>
      </c>
      <c r="W24" s="140">
        <f t="shared" si="2"/>
        <v>54000</v>
      </c>
      <c r="X24" s="138"/>
      <c r="Y24" s="138"/>
      <c r="Z24" s="138"/>
      <c r="AA24" s="138"/>
      <c r="AB24" s="138"/>
      <c r="AC24" s="138"/>
      <c r="AD24" s="138"/>
      <c r="AE24" s="138"/>
      <c r="AF24" s="138"/>
      <c r="AG24" s="138"/>
      <c r="AH24" s="138"/>
      <c r="AI24" s="138"/>
      <c r="AJ24" s="138"/>
      <c r="AK24" s="138"/>
      <c r="AL24" s="138"/>
      <c r="AM24" s="138"/>
      <c r="AN24" s="50">
        <v>21</v>
      </c>
      <c r="AO24" s="49" t="s">
        <v>106</v>
      </c>
      <c r="AP24" s="49">
        <v>9</v>
      </c>
      <c r="AQ24" s="51">
        <f t="shared" ca="1" si="0"/>
        <v>-7.1658836359282066E-2</v>
      </c>
    </row>
    <row r="25" spans="2:43" x14ac:dyDescent="0.3">
      <c r="B25" s="52" t="s">
        <v>107</v>
      </c>
      <c r="C25" s="136">
        <v>27000</v>
      </c>
      <c r="D25" s="140">
        <f t="shared" si="1"/>
        <v>26000</v>
      </c>
      <c r="E25" s="140">
        <f t="shared" si="1"/>
        <v>26000</v>
      </c>
      <c r="F25" s="140">
        <f t="shared" si="1"/>
        <v>27000</v>
      </c>
      <c r="G25" s="140">
        <f t="shared" si="1"/>
        <v>25000</v>
      </c>
      <c r="H25" s="140">
        <f t="shared" si="1"/>
        <v>26000</v>
      </c>
      <c r="I25" s="140">
        <f t="shared" si="1"/>
        <v>71000</v>
      </c>
      <c r="J25" s="140">
        <f t="shared" si="1"/>
        <v>51000</v>
      </c>
      <c r="K25" s="140">
        <f t="shared" si="1"/>
        <v>64000</v>
      </c>
      <c r="L25" s="140">
        <f t="shared" si="1"/>
        <v>59000</v>
      </c>
      <c r="M25" s="140">
        <f t="shared" si="1"/>
        <v>26000</v>
      </c>
      <c r="N25" s="140">
        <f t="shared" si="1"/>
        <v>23000</v>
      </c>
      <c r="O25" s="140">
        <f t="shared" si="1"/>
        <v>23000</v>
      </c>
      <c r="P25" s="140">
        <f t="shared" si="1"/>
        <v>22000</v>
      </c>
      <c r="Q25" s="140">
        <f t="shared" si="1"/>
        <v>22000</v>
      </c>
      <c r="R25" s="140">
        <f t="shared" si="1"/>
        <v>22000</v>
      </c>
      <c r="S25" s="140">
        <f t="shared" si="1"/>
        <v>24000</v>
      </c>
      <c r="T25" s="140">
        <f t="shared" si="2"/>
        <v>25000</v>
      </c>
      <c r="U25" s="140">
        <f t="shared" si="2"/>
        <v>61000</v>
      </c>
      <c r="V25" s="140">
        <f t="shared" si="2"/>
        <v>51000</v>
      </c>
      <c r="W25" s="140">
        <f t="shared" si="2"/>
        <v>60000</v>
      </c>
      <c r="X25" s="140">
        <f t="shared" si="2"/>
        <v>54000</v>
      </c>
      <c r="Y25" s="138"/>
      <c r="Z25" s="138"/>
      <c r="AA25" s="138"/>
      <c r="AB25" s="138"/>
      <c r="AC25" s="138"/>
      <c r="AD25" s="138"/>
      <c r="AE25" s="138"/>
      <c r="AF25" s="138"/>
      <c r="AG25" s="138"/>
      <c r="AH25" s="138"/>
      <c r="AI25" s="138"/>
      <c r="AJ25" s="138"/>
      <c r="AK25" s="138"/>
      <c r="AL25" s="138"/>
      <c r="AM25" s="138"/>
      <c r="AN25" s="50">
        <v>22</v>
      </c>
      <c r="AO25" s="49" t="s">
        <v>108</v>
      </c>
      <c r="AP25" s="49">
        <v>10</v>
      </c>
      <c r="AQ25" s="51">
        <f t="shared" ca="1" si="0"/>
        <v>0.26190064193130425</v>
      </c>
    </row>
    <row r="26" spans="2:43" x14ac:dyDescent="0.3">
      <c r="B26" s="52" t="s">
        <v>109</v>
      </c>
      <c r="C26" s="136">
        <v>23000</v>
      </c>
      <c r="D26" s="140">
        <f t="shared" si="1"/>
        <v>27000</v>
      </c>
      <c r="E26" s="140">
        <f t="shared" si="1"/>
        <v>26000</v>
      </c>
      <c r="F26" s="140">
        <f t="shared" si="1"/>
        <v>26000</v>
      </c>
      <c r="G26" s="140">
        <f t="shared" si="1"/>
        <v>27000</v>
      </c>
      <c r="H26" s="140">
        <f t="shared" si="1"/>
        <v>25000</v>
      </c>
      <c r="I26" s="140">
        <f t="shared" si="1"/>
        <v>26000</v>
      </c>
      <c r="J26" s="140">
        <f t="shared" si="1"/>
        <v>71000</v>
      </c>
      <c r="K26" s="140">
        <f t="shared" si="1"/>
        <v>51000</v>
      </c>
      <c r="L26" s="140">
        <f t="shared" si="1"/>
        <v>64000</v>
      </c>
      <c r="M26" s="140">
        <f t="shared" si="1"/>
        <v>59000</v>
      </c>
      <c r="N26" s="140">
        <f t="shared" si="1"/>
        <v>26000</v>
      </c>
      <c r="O26" s="140">
        <f t="shared" si="1"/>
        <v>23000</v>
      </c>
      <c r="P26" s="140">
        <f t="shared" si="1"/>
        <v>23000</v>
      </c>
      <c r="Q26" s="140">
        <f t="shared" si="1"/>
        <v>22000</v>
      </c>
      <c r="R26" s="140">
        <f t="shared" si="1"/>
        <v>22000</v>
      </c>
      <c r="S26" s="140">
        <f t="shared" si="1"/>
        <v>22000</v>
      </c>
      <c r="T26" s="140">
        <f t="shared" si="2"/>
        <v>24000</v>
      </c>
      <c r="U26" s="140">
        <f t="shared" si="2"/>
        <v>25000</v>
      </c>
      <c r="V26" s="140">
        <f t="shared" si="2"/>
        <v>61000</v>
      </c>
      <c r="W26" s="140">
        <f t="shared" si="2"/>
        <v>51000</v>
      </c>
      <c r="X26" s="140">
        <f t="shared" si="2"/>
        <v>60000</v>
      </c>
      <c r="Y26" s="140">
        <f t="shared" si="2"/>
        <v>54000</v>
      </c>
      <c r="Z26" s="138"/>
      <c r="AA26" s="138"/>
      <c r="AB26" s="138"/>
      <c r="AC26" s="138"/>
      <c r="AD26" s="138"/>
      <c r="AE26" s="138"/>
      <c r="AF26" s="138"/>
      <c r="AG26" s="138"/>
      <c r="AH26" s="138"/>
      <c r="AI26" s="138"/>
      <c r="AJ26" s="138"/>
      <c r="AK26" s="138"/>
      <c r="AL26" s="138"/>
      <c r="AM26" s="138"/>
      <c r="AN26" s="50">
        <v>23</v>
      </c>
      <c r="AO26" s="49" t="s">
        <v>110</v>
      </c>
      <c r="AP26" s="49">
        <v>11</v>
      </c>
      <c r="AQ26" s="51">
        <f t="shared" ca="1" si="0"/>
        <v>0.56497206837514913</v>
      </c>
    </row>
    <row r="27" spans="2:43" x14ac:dyDescent="0.3">
      <c r="B27" s="52" t="s">
        <v>111</v>
      </c>
      <c r="C27" s="136">
        <v>26000</v>
      </c>
      <c r="D27" s="140">
        <f t="shared" si="1"/>
        <v>23000</v>
      </c>
      <c r="E27" s="140">
        <f t="shared" si="1"/>
        <v>27000</v>
      </c>
      <c r="F27" s="140">
        <f t="shared" si="1"/>
        <v>26000</v>
      </c>
      <c r="G27" s="140">
        <f t="shared" si="1"/>
        <v>26000</v>
      </c>
      <c r="H27" s="140">
        <f t="shared" si="1"/>
        <v>27000</v>
      </c>
      <c r="I27" s="140">
        <f t="shared" si="1"/>
        <v>25000</v>
      </c>
      <c r="J27" s="140">
        <f t="shared" si="1"/>
        <v>26000</v>
      </c>
      <c r="K27" s="140">
        <f t="shared" si="1"/>
        <v>71000</v>
      </c>
      <c r="L27" s="140">
        <f t="shared" si="1"/>
        <v>51000</v>
      </c>
      <c r="M27" s="140">
        <f t="shared" si="1"/>
        <v>64000</v>
      </c>
      <c r="N27" s="140">
        <f t="shared" si="1"/>
        <v>59000</v>
      </c>
      <c r="O27" s="140">
        <f t="shared" si="1"/>
        <v>26000</v>
      </c>
      <c r="P27" s="140">
        <f t="shared" si="1"/>
        <v>23000</v>
      </c>
      <c r="Q27" s="140">
        <f t="shared" si="1"/>
        <v>23000</v>
      </c>
      <c r="R27" s="140">
        <f t="shared" si="1"/>
        <v>22000</v>
      </c>
      <c r="S27" s="140">
        <f t="shared" si="1"/>
        <v>22000</v>
      </c>
      <c r="T27" s="140">
        <f t="shared" si="2"/>
        <v>22000</v>
      </c>
      <c r="U27" s="140">
        <f t="shared" si="2"/>
        <v>24000</v>
      </c>
      <c r="V27" s="140">
        <f t="shared" si="2"/>
        <v>25000</v>
      </c>
      <c r="W27" s="140">
        <f t="shared" si="2"/>
        <v>61000</v>
      </c>
      <c r="X27" s="140">
        <f t="shared" si="2"/>
        <v>51000</v>
      </c>
      <c r="Y27" s="140">
        <f t="shared" si="2"/>
        <v>60000</v>
      </c>
      <c r="Z27" s="140">
        <f t="shared" si="2"/>
        <v>54000</v>
      </c>
      <c r="AA27" s="138"/>
      <c r="AB27" s="138"/>
      <c r="AC27" s="138"/>
      <c r="AD27" s="138"/>
      <c r="AE27" s="138"/>
      <c r="AF27" s="138"/>
      <c r="AG27" s="138"/>
      <c r="AH27" s="138"/>
      <c r="AI27" s="138"/>
      <c r="AJ27" s="138"/>
      <c r="AK27" s="138"/>
      <c r="AL27" s="138"/>
      <c r="AM27" s="138"/>
      <c r="AN27" s="50">
        <v>24</v>
      </c>
      <c r="AO27" s="49" t="s">
        <v>112</v>
      </c>
      <c r="AP27" s="49">
        <v>12</v>
      </c>
      <c r="AQ27" s="51">
        <f t="shared" ca="1" si="0"/>
        <v>0.97199998340592675</v>
      </c>
    </row>
    <row r="28" spans="2:43" x14ac:dyDescent="0.3">
      <c r="B28" s="52" t="s">
        <v>113</v>
      </c>
      <c r="C28" s="136">
        <v>61000</v>
      </c>
      <c r="D28" s="140">
        <f t="shared" si="1"/>
        <v>26000</v>
      </c>
      <c r="E28" s="140">
        <f t="shared" si="1"/>
        <v>23000</v>
      </c>
      <c r="F28" s="140">
        <f t="shared" si="1"/>
        <v>27000</v>
      </c>
      <c r="G28" s="140">
        <f t="shared" si="1"/>
        <v>26000</v>
      </c>
      <c r="H28" s="140">
        <f t="shared" si="1"/>
        <v>26000</v>
      </c>
      <c r="I28" s="140">
        <f t="shared" si="1"/>
        <v>27000</v>
      </c>
      <c r="J28" s="140">
        <f t="shared" si="1"/>
        <v>25000</v>
      </c>
      <c r="K28" s="140">
        <f t="shared" ref="K28:W59" si="3">J27</f>
        <v>26000</v>
      </c>
      <c r="L28" s="140">
        <f t="shared" si="3"/>
        <v>71000</v>
      </c>
      <c r="M28" s="140">
        <f t="shared" si="3"/>
        <v>51000</v>
      </c>
      <c r="N28" s="140">
        <f t="shared" si="3"/>
        <v>64000</v>
      </c>
      <c r="O28" s="140">
        <f t="shared" si="3"/>
        <v>59000</v>
      </c>
      <c r="P28" s="140">
        <f t="shared" si="3"/>
        <v>26000</v>
      </c>
      <c r="Q28" s="140">
        <f t="shared" si="3"/>
        <v>23000</v>
      </c>
      <c r="R28" s="140">
        <f t="shared" si="3"/>
        <v>23000</v>
      </c>
      <c r="S28" s="140">
        <f t="shared" si="3"/>
        <v>22000</v>
      </c>
      <c r="T28" s="140">
        <f t="shared" si="2"/>
        <v>22000</v>
      </c>
      <c r="U28" s="140">
        <f t="shared" si="2"/>
        <v>22000</v>
      </c>
      <c r="V28" s="140">
        <f t="shared" si="2"/>
        <v>24000</v>
      </c>
      <c r="W28" s="140">
        <f t="shared" si="2"/>
        <v>25000</v>
      </c>
      <c r="X28" s="140">
        <f t="shared" si="2"/>
        <v>61000</v>
      </c>
      <c r="Y28" s="140">
        <f t="shared" si="2"/>
        <v>51000</v>
      </c>
      <c r="Z28" s="140">
        <f t="shared" si="2"/>
        <v>60000</v>
      </c>
      <c r="AA28" s="140">
        <f t="shared" si="2"/>
        <v>54000</v>
      </c>
      <c r="AB28" s="138"/>
      <c r="AC28" s="138"/>
      <c r="AD28" s="138"/>
      <c r="AE28" s="138"/>
      <c r="AF28" s="138"/>
      <c r="AG28" s="138"/>
      <c r="AH28" s="138"/>
      <c r="AI28" s="138"/>
      <c r="AJ28" s="138"/>
      <c r="AK28" s="138"/>
      <c r="AL28" s="138"/>
      <c r="AM28" s="138"/>
      <c r="AN28" s="50">
        <v>25</v>
      </c>
      <c r="AO28" s="49" t="s">
        <v>114</v>
      </c>
      <c r="AP28" s="49">
        <v>1</v>
      </c>
      <c r="AQ28" s="51">
        <f t="shared" ca="1" si="0"/>
        <v>0.57776549933255139</v>
      </c>
    </row>
    <row r="29" spans="2:43" x14ac:dyDescent="0.3">
      <c r="B29" s="52" t="s">
        <v>115</v>
      </c>
      <c r="C29" s="136">
        <v>63000</v>
      </c>
      <c r="D29" s="140">
        <f t="shared" ref="D29:P60" si="4">C28</f>
        <v>61000</v>
      </c>
      <c r="E29" s="140">
        <f t="shared" si="4"/>
        <v>26000</v>
      </c>
      <c r="F29" s="140">
        <f t="shared" si="4"/>
        <v>23000</v>
      </c>
      <c r="G29" s="140">
        <f t="shared" si="4"/>
        <v>27000</v>
      </c>
      <c r="H29" s="140">
        <f t="shared" si="4"/>
        <v>26000</v>
      </c>
      <c r="I29" s="140">
        <f t="shared" si="4"/>
        <v>26000</v>
      </c>
      <c r="J29" s="140">
        <f t="shared" si="4"/>
        <v>27000</v>
      </c>
      <c r="K29" s="140">
        <f t="shared" si="3"/>
        <v>25000</v>
      </c>
      <c r="L29" s="140">
        <f t="shared" si="3"/>
        <v>26000</v>
      </c>
      <c r="M29" s="140">
        <f t="shared" si="3"/>
        <v>71000</v>
      </c>
      <c r="N29" s="140">
        <f t="shared" si="3"/>
        <v>51000</v>
      </c>
      <c r="O29" s="140">
        <f t="shared" si="3"/>
        <v>64000</v>
      </c>
      <c r="P29" s="140">
        <f t="shared" si="3"/>
        <v>59000</v>
      </c>
      <c r="Q29" s="140">
        <f t="shared" si="3"/>
        <v>26000</v>
      </c>
      <c r="R29" s="140">
        <f t="shared" si="3"/>
        <v>23000</v>
      </c>
      <c r="S29" s="140">
        <f t="shared" si="3"/>
        <v>23000</v>
      </c>
      <c r="T29" s="140">
        <f t="shared" si="2"/>
        <v>22000</v>
      </c>
      <c r="U29" s="140">
        <f t="shared" si="2"/>
        <v>22000</v>
      </c>
      <c r="V29" s="140">
        <f t="shared" si="2"/>
        <v>22000</v>
      </c>
      <c r="W29" s="140">
        <f t="shared" si="2"/>
        <v>24000</v>
      </c>
      <c r="X29" s="140">
        <f t="shared" si="2"/>
        <v>25000</v>
      </c>
      <c r="Y29" s="140">
        <f t="shared" si="2"/>
        <v>61000</v>
      </c>
      <c r="Z29" s="140">
        <f t="shared" si="2"/>
        <v>51000</v>
      </c>
      <c r="AA29" s="140">
        <f t="shared" si="2"/>
        <v>60000</v>
      </c>
      <c r="AB29" s="140">
        <f>AA28</f>
        <v>54000</v>
      </c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50">
        <v>26</v>
      </c>
      <c r="AO29" s="49" t="s">
        <v>116</v>
      </c>
      <c r="AP29" s="49">
        <v>2</v>
      </c>
      <c r="AQ29" s="51">
        <f t="shared" ca="1" si="0"/>
        <v>0.25218548001126168</v>
      </c>
    </row>
    <row r="30" spans="2:43" x14ac:dyDescent="0.3">
      <c r="B30" s="52" t="s">
        <v>117</v>
      </c>
      <c r="C30" s="136">
        <v>47000</v>
      </c>
      <c r="D30" s="140">
        <f t="shared" si="4"/>
        <v>63000</v>
      </c>
      <c r="E30" s="140">
        <f t="shared" si="4"/>
        <v>61000</v>
      </c>
      <c r="F30" s="140">
        <f t="shared" si="4"/>
        <v>26000</v>
      </c>
      <c r="G30" s="140">
        <f t="shared" si="4"/>
        <v>23000</v>
      </c>
      <c r="H30" s="140">
        <f t="shared" si="4"/>
        <v>27000</v>
      </c>
      <c r="I30" s="140">
        <f t="shared" si="4"/>
        <v>26000</v>
      </c>
      <c r="J30" s="140">
        <f t="shared" si="4"/>
        <v>26000</v>
      </c>
      <c r="K30" s="140">
        <f t="shared" si="3"/>
        <v>27000</v>
      </c>
      <c r="L30" s="140">
        <f t="shared" si="3"/>
        <v>25000</v>
      </c>
      <c r="M30" s="140">
        <f t="shared" si="3"/>
        <v>26000</v>
      </c>
      <c r="N30" s="140">
        <f t="shared" si="3"/>
        <v>71000</v>
      </c>
      <c r="O30" s="140">
        <f t="shared" si="3"/>
        <v>51000</v>
      </c>
      <c r="P30" s="140">
        <f t="shared" si="3"/>
        <v>64000</v>
      </c>
      <c r="Q30" s="140">
        <f t="shared" si="3"/>
        <v>59000</v>
      </c>
      <c r="R30" s="140">
        <f t="shared" si="3"/>
        <v>26000</v>
      </c>
      <c r="S30" s="140">
        <f t="shared" si="3"/>
        <v>23000</v>
      </c>
      <c r="T30" s="140">
        <f t="shared" si="2"/>
        <v>23000</v>
      </c>
      <c r="U30" s="140">
        <f t="shared" si="2"/>
        <v>22000</v>
      </c>
      <c r="V30" s="140">
        <f t="shared" si="2"/>
        <v>22000</v>
      </c>
      <c r="W30" s="140">
        <f t="shared" si="2"/>
        <v>22000</v>
      </c>
      <c r="X30" s="140">
        <f t="shared" si="2"/>
        <v>24000</v>
      </c>
      <c r="Y30" s="140">
        <f t="shared" si="2"/>
        <v>25000</v>
      </c>
      <c r="Z30" s="140">
        <f t="shared" si="2"/>
        <v>61000</v>
      </c>
      <c r="AA30" s="140">
        <f t="shared" si="2"/>
        <v>51000</v>
      </c>
      <c r="AB30" s="140">
        <f t="shared" si="2"/>
        <v>60000</v>
      </c>
      <c r="AC30" s="140">
        <f>AB29</f>
        <v>54000</v>
      </c>
      <c r="AD30" s="138"/>
      <c r="AE30" s="138"/>
      <c r="AF30" s="138"/>
      <c r="AG30" s="138"/>
      <c r="AH30" s="138"/>
      <c r="AI30" s="138"/>
      <c r="AJ30" s="138"/>
      <c r="AK30" s="138"/>
      <c r="AL30" s="138"/>
      <c r="AM30" s="138"/>
      <c r="AN30" s="50">
        <v>27</v>
      </c>
      <c r="AO30" s="49" t="s">
        <v>118</v>
      </c>
      <c r="AP30" s="49">
        <v>3</v>
      </c>
      <c r="AQ30" s="51">
        <f t="shared" ca="1" si="0"/>
        <v>-7.8473384187183137E-2</v>
      </c>
    </row>
    <row r="31" spans="2:43" x14ac:dyDescent="0.3">
      <c r="B31" s="52" t="s">
        <v>119</v>
      </c>
      <c r="C31" s="136">
        <v>63000</v>
      </c>
      <c r="D31" s="140">
        <f t="shared" si="4"/>
        <v>47000</v>
      </c>
      <c r="E31" s="140">
        <f t="shared" si="4"/>
        <v>63000</v>
      </c>
      <c r="F31" s="140">
        <f t="shared" si="4"/>
        <v>61000</v>
      </c>
      <c r="G31" s="140">
        <f t="shared" si="4"/>
        <v>26000</v>
      </c>
      <c r="H31" s="140">
        <f t="shared" si="4"/>
        <v>23000</v>
      </c>
      <c r="I31" s="140">
        <f t="shared" si="4"/>
        <v>27000</v>
      </c>
      <c r="J31" s="140">
        <f t="shared" si="4"/>
        <v>26000</v>
      </c>
      <c r="K31" s="140">
        <f t="shared" si="3"/>
        <v>26000</v>
      </c>
      <c r="L31" s="140">
        <f t="shared" si="3"/>
        <v>27000</v>
      </c>
      <c r="M31" s="140">
        <f t="shared" si="3"/>
        <v>25000</v>
      </c>
      <c r="N31" s="140">
        <f t="shared" si="3"/>
        <v>26000</v>
      </c>
      <c r="O31" s="140">
        <f t="shared" si="3"/>
        <v>71000</v>
      </c>
      <c r="P31" s="140">
        <f t="shared" si="3"/>
        <v>51000</v>
      </c>
      <c r="Q31" s="140">
        <f t="shared" si="3"/>
        <v>64000</v>
      </c>
      <c r="R31" s="140">
        <f t="shared" si="3"/>
        <v>59000</v>
      </c>
      <c r="S31" s="140">
        <f t="shared" si="3"/>
        <v>26000</v>
      </c>
      <c r="T31" s="140">
        <f t="shared" si="2"/>
        <v>23000</v>
      </c>
      <c r="U31" s="140">
        <f t="shared" si="2"/>
        <v>23000</v>
      </c>
      <c r="V31" s="140">
        <f t="shared" si="2"/>
        <v>22000</v>
      </c>
      <c r="W31" s="140">
        <f t="shared" si="2"/>
        <v>22000</v>
      </c>
      <c r="X31" s="140">
        <f t="shared" si="2"/>
        <v>22000</v>
      </c>
      <c r="Y31" s="140">
        <f t="shared" si="2"/>
        <v>24000</v>
      </c>
      <c r="Z31" s="140">
        <f t="shared" si="2"/>
        <v>25000</v>
      </c>
      <c r="AA31" s="140">
        <f t="shared" si="2"/>
        <v>61000</v>
      </c>
      <c r="AB31" s="140">
        <f t="shared" si="2"/>
        <v>51000</v>
      </c>
      <c r="AC31" s="140">
        <f t="shared" si="2"/>
        <v>60000</v>
      </c>
      <c r="AD31" s="140">
        <f>AC30</f>
        <v>54000</v>
      </c>
      <c r="AE31" s="138"/>
      <c r="AF31" s="138"/>
      <c r="AG31" s="138"/>
      <c r="AH31" s="138"/>
      <c r="AI31" s="138"/>
      <c r="AJ31" s="138"/>
      <c r="AK31" s="138"/>
      <c r="AL31" s="138"/>
      <c r="AM31" s="138"/>
      <c r="AN31" s="50">
        <v>28</v>
      </c>
      <c r="AO31" s="49" t="s">
        <v>120</v>
      </c>
      <c r="AP31" s="49">
        <v>4</v>
      </c>
      <c r="AQ31" s="51">
        <f t="shared" ca="1" si="0"/>
        <v>-0.43600148103728353</v>
      </c>
    </row>
    <row r="32" spans="2:43" x14ac:dyDescent="0.3">
      <c r="B32" s="52" t="s">
        <v>121</v>
      </c>
      <c r="C32" s="136">
        <v>24000</v>
      </c>
      <c r="D32" s="140">
        <f t="shared" si="4"/>
        <v>63000</v>
      </c>
      <c r="E32" s="140">
        <f t="shared" si="4"/>
        <v>47000</v>
      </c>
      <c r="F32" s="140">
        <f t="shared" si="4"/>
        <v>63000</v>
      </c>
      <c r="G32" s="140">
        <f t="shared" si="4"/>
        <v>61000</v>
      </c>
      <c r="H32" s="140">
        <f t="shared" si="4"/>
        <v>26000</v>
      </c>
      <c r="I32" s="140">
        <f t="shared" si="4"/>
        <v>23000</v>
      </c>
      <c r="J32" s="140">
        <f t="shared" si="4"/>
        <v>27000</v>
      </c>
      <c r="K32" s="140">
        <f t="shared" si="3"/>
        <v>26000</v>
      </c>
      <c r="L32" s="140">
        <f t="shared" si="3"/>
        <v>26000</v>
      </c>
      <c r="M32" s="140">
        <f t="shared" si="3"/>
        <v>27000</v>
      </c>
      <c r="N32" s="140">
        <f t="shared" si="3"/>
        <v>25000</v>
      </c>
      <c r="O32" s="140">
        <f t="shared" si="3"/>
        <v>26000</v>
      </c>
      <c r="P32" s="140">
        <f t="shared" si="3"/>
        <v>71000</v>
      </c>
      <c r="Q32" s="140">
        <f t="shared" si="3"/>
        <v>51000</v>
      </c>
      <c r="R32" s="140">
        <f t="shared" si="3"/>
        <v>64000</v>
      </c>
      <c r="S32" s="140">
        <f t="shared" si="3"/>
        <v>59000</v>
      </c>
      <c r="T32" s="140">
        <f t="shared" si="2"/>
        <v>26000</v>
      </c>
      <c r="U32" s="140">
        <f t="shared" si="2"/>
        <v>23000</v>
      </c>
      <c r="V32" s="140">
        <f t="shared" si="2"/>
        <v>23000</v>
      </c>
      <c r="W32" s="140">
        <f t="shared" si="2"/>
        <v>22000</v>
      </c>
      <c r="X32" s="140">
        <f t="shared" si="2"/>
        <v>22000</v>
      </c>
      <c r="Y32" s="140">
        <f t="shared" si="2"/>
        <v>22000</v>
      </c>
      <c r="Z32" s="140">
        <f t="shared" si="2"/>
        <v>24000</v>
      </c>
      <c r="AA32" s="140">
        <f t="shared" si="2"/>
        <v>25000</v>
      </c>
      <c r="AB32" s="140">
        <f t="shared" si="2"/>
        <v>61000</v>
      </c>
      <c r="AC32" s="140">
        <f t="shared" si="2"/>
        <v>51000</v>
      </c>
      <c r="AD32" s="140">
        <f t="shared" si="2"/>
        <v>60000</v>
      </c>
      <c r="AE32" s="140">
        <f>AD31</f>
        <v>54000</v>
      </c>
      <c r="AF32" s="138"/>
      <c r="AG32" s="138"/>
      <c r="AH32" s="138"/>
      <c r="AI32" s="138"/>
      <c r="AJ32" s="138"/>
      <c r="AK32" s="138"/>
      <c r="AL32" s="138"/>
      <c r="AM32" s="138"/>
      <c r="AN32" s="50">
        <v>29</v>
      </c>
      <c r="AO32" s="49" t="s">
        <v>122</v>
      </c>
      <c r="AP32" s="49">
        <v>5</v>
      </c>
      <c r="AQ32" s="51">
        <f t="shared" ca="1" si="0"/>
        <v>-0.48325030752381049</v>
      </c>
    </row>
    <row r="33" spans="2:43" x14ac:dyDescent="0.3">
      <c r="B33" s="52" t="s">
        <v>123</v>
      </c>
      <c r="C33" s="136">
        <v>24000</v>
      </c>
      <c r="D33" s="140">
        <f t="shared" si="4"/>
        <v>24000</v>
      </c>
      <c r="E33" s="140">
        <f t="shared" si="4"/>
        <v>63000</v>
      </c>
      <c r="F33" s="140">
        <f t="shared" si="4"/>
        <v>47000</v>
      </c>
      <c r="G33" s="140">
        <f t="shared" si="4"/>
        <v>63000</v>
      </c>
      <c r="H33" s="140">
        <f t="shared" si="4"/>
        <v>61000</v>
      </c>
      <c r="I33" s="140">
        <f t="shared" si="4"/>
        <v>26000</v>
      </c>
      <c r="J33" s="140">
        <f t="shared" si="4"/>
        <v>23000</v>
      </c>
      <c r="K33" s="140">
        <f t="shared" si="3"/>
        <v>27000</v>
      </c>
      <c r="L33" s="140">
        <f t="shared" si="3"/>
        <v>26000</v>
      </c>
      <c r="M33" s="140">
        <f t="shared" si="3"/>
        <v>26000</v>
      </c>
      <c r="N33" s="140">
        <f t="shared" si="3"/>
        <v>27000</v>
      </c>
      <c r="O33" s="140">
        <f t="shared" si="3"/>
        <v>25000</v>
      </c>
      <c r="P33" s="140">
        <f t="shared" si="3"/>
        <v>26000</v>
      </c>
      <c r="Q33" s="140">
        <f t="shared" si="3"/>
        <v>71000</v>
      </c>
      <c r="R33" s="140">
        <f t="shared" si="3"/>
        <v>51000</v>
      </c>
      <c r="S33" s="140">
        <f t="shared" si="3"/>
        <v>64000</v>
      </c>
      <c r="T33" s="140">
        <f t="shared" si="2"/>
        <v>59000</v>
      </c>
      <c r="U33" s="140">
        <f t="shared" si="2"/>
        <v>26000</v>
      </c>
      <c r="V33" s="140">
        <f t="shared" si="2"/>
        <v>23000</v>
      </c>
      <c r="W33" s="140">
        <f t="shared" si="2"/>
        <v>23000</v>
      </c>
      <c r="X33" s="140">
        <f t="shared" si="2"/>
        <v>22000</v>
      </c>
      <c r="Y33" s="140">
        <f t="shared" si="2"/>
        <v>22000</v>
      </c>
      <c r="Z33" s="140">
        <f t="shared" si="2"/>
        <v>22000</v>
      </c>
      <c r="AA33" s="140">
        <f t="shared" si="2"/>
        <v>24000</v>
      </c>
      <c r="AB33" s="140">
        <f t="shared" si="2"/>
        <v>25000</v>
      </c>
      <c r="AC33" s="140">
        <f t="shared" si="2"/>
        <v>61000</v>
      </c>
      <c r="AD33" s="140">
        <f t="shared" si="2"/>
        <v>51000</v>
      </c>
      <c r="AE33" s="140">
        <f t="shared" si="2"/>
        <v>60000</v>
      </c>
      <c r="AF33" s="140">
        <f>AE32</f>
        <v>54000</v>
      </c>
      <c r="AG33" s="138"/>
      <c r="AH33" s="138"/>
      <c r="AI33" s="138"/>
      <c r="AJ33" s="138"/>
      <c r="AK33" s="138"/>
      <c r="AL33" s="138"/>
      <c r="AM33" s="138"/>
      <c r="AN33" s="50">
        <v>30</v>
      </c>
      <c r="AO33" s="49" t="s">
        <v>124</v>
      </c>
      <c r="AP33" s="49">
        <v>6</v>
      </c>
      <c r="AQ33" s="51">
        <f t="shared" ca="1" si="0"/>
        <v>-0.4574284794355451</v>
      </c>
    </row>
    <row r="34" spans="2:43" x14ac:dyDescent="0.3">
      <c r="B34" s="52" t="s">
        <v>125</v>
      </c>
      <c r="C34" s="136">
        <v>24000</v>
      </c>
      <c r="D34" s="140">
        <f t="shared" si="4"/>
        <v>24000</v>
      </c>
      <c r="E34" s="140">
        <f t="shared" si="4"/>
        <v>24000</v>
      </c>
      <c r="F34" s="140">
        <f t="shared" si="4"/>
        <v>63000</v>
      </c>
      <c r="G34" s="140">
        <f t="shared" si="4"/>
        <v>47000</v>
      </c>
      <c r="H34" s="140">
        <f t="shared" si="4"/>
        <v>63000</v>
      </c>
      <c r="I34" s="140">
        <f t="shared" si="4"/>
        <v>61000</v>
      </c>
      <c r="J34" s="140">
        <f t="shared" si="4"/>
        <v>26000</v>
      </c>
      <c r="K34" s="140">
        <f t="shared" si="3"/>
        <v>23000</v>
      </c>
      <c r="L34" s="140">
        <f t="shared" si="3"/>
        <v>27000</v>
      </c>
      <c r="M34" s="140">
        <f t="shared" si="3"/>
        <v>26000</v>
      </c>
      <c r="N34" s="140">
        <f t="shared" si="3"/>
        <v>26000</v>
      </c>
      <c r="O34" s="140">
        <f t="shared" si="3"/>
        <v>27000</v>
      </c>
      <c r="P34" s="140">
        <f t="shared" si="3"/>
        <v>25000</v>
      </c>
      <c r="Q34" s="140">
        <f t="shared" si="3"/>
        <v>26000</v>
      </c>
      <c r="R34" s="140">
        <f t="shared" si="3"/>
        <v>71000</v>
      </c>
      <c r="S34" s="140">
        <f t="shared" si="3"/>
        <v>51000</v>
      </c>
      <c r="T34" s="140">
        <f t="shared" si="2"/>
        <v>64000</v>
      </c>
      <c r="U34" s="140">
        <f t="shared" si="2"/>
        <v>59000</v>
      </c>
      <c r="V34" s="140">
        <f t="shared" si="2"/>
        <v>26000</v>
      </c>
      <c r="W34" s="140">
        <f t="shared" si="2"/>
        <v>23000</v>
      </c>
      <c r="X34" s="140">
        <f t="shared" si="2"/>
        <v>23000</v>
      </c>
      <c r="Y34" s="140">
        <f t="shared" si="2"/>
        <v>22000</v>
      </c>
      <c r="Z34" s="140">
        <f t="shared" si="2"/>
        <v>22000</v>
      </c>
      <c r="AA34" s="140">
        <f t="shared" si="2"/>
        <v>22000</v>
      </c>
      <c r="AB34" s="140">
        <f t="shared" si="2"/>
        <v>24000</v>
      </c>
      <c r="AC34" s="140">
        <f t="shared" si="2"/>
        <v>25000</v>
      </c>
      <c r="AD34" s="140">
        <f t="shared" si="2"/>
        <v>61000</v>
      </c>
      <c r="AE34" s="140">
        <f t="shared" si="2"/>
        <v>51000</v>
      </c>
      <c r="AF34" s="140">
        <f t="shared" si="2"/>
        <v>60000</v>
      </c>
      <c r="AG34" s="140">
        <f>AF33</f>
        <v>54000</v>
      </c>
      <c r="AH34" s="138"/>
      <c r="AI34" s="138"/>
      <c r="AJ34" s="138"/>
      <c r="AK34" s="138"/>
      <c r="AL34" s="138"/>
      <c r="AM34" s="138"/>
      <c r="AN34" s="50">
        <v>31</v>
      </c>
      <c r="AO34" s="49" t="s">
        <v>126</v>
      </c>
      <c r="AP34" s="49">
        <v>7</v>
      </c>
      <c r="AQ34" s="51">
        <f t="shared" ca="1" si="0"/>
        <v>-0.48174809663438822</v>
      </c>
    </row>
    <row r="35" spans="2:43" x14ac:dyDescent="0.3">
      <c r="B35" s="52" t="s">
        <v>127</v>
      </c>
      <c r="C35" s="136">
        <v>27000</v>
      </c>
      <c r="D35" s="140">
        <f t="shared" si="4"/>
        <v>24000</v>
      </c>
      <c r="E35" s="140">
        <f t="shared" si="4"/>
        <v>24000</v>
      </c>
      <c r="F35" s="140">
        <f t="shared" si="4"/>
        <v>24000</v>
      </c>
      <c r="G35" s="140">
        <f t="shared" si="4"/>
        <v>63000</v>
      </c>
      <c r="H35" s="140">
        <f t="shared" si="4"/>
        <v>47000</v>
      </c>
      <c r="I35" s="140">
        <f t="shared" si="4"/>
        <v>63000</v>
      </c>
      <c r="J35" s="140">
        <f t="shared" si="4"/>
        <v>61000</v>
      </c>
      <c r="K35" s="140">
        <f t="shared" si="3"/>
        <v>26000</v>
      </c>
      <c r="L35" s="140">
        <f t="shared" si="3"/>
        <v>23000</v>
      </c>
      <c r="M35" s="140">
        <f t="shared" si="3"/>
        <v>27000</v>
      </c>
      <c r="N35" s="140">
        <f t="shared" si="3"/>
        <v>26000</v>
      </c>
      <c r="O35" s="140">
        <f t="shared" si="3"/>
        <v>26000</v>
      </c>
      <c r="P35" s="140">
        <f t="shared" si="3"/>
        <v>27000</v>
      </c>
      <c r="Q35" s="140">
        <f t="shared" si="3"/>
        <v>25000</v>
      </c>
      <c r="R35" s="140">
        <f t="shared" si="3"/>
        <v>26000</v>
      </c>
      <c r="S35" s="140">
        <f t="shared" si="3"/>
        <v>71000</v>
      </c>
      <c r="T35" s="140">
        <f t="shared" si="2"/>
        <v>51000</v>
      </c>
      <c r="U35" s="140">
        <f t="shared" si="2"/>
        <v>64000</v>
      </c>
      <c r="V35" s="140">
        <f t="shared" si="2"/>
        <v>59000</v>
      </c>
      <c r="W35" s="140">
        <f t="shared" si="2"/>
        <v>26000</v>
      </c>
      <c r="X35" s="140">
        <f t="shared" si="2"/>
        <v>23000</v>
      </c>
      <c r="Y35" s="140">
        <f t="shared" si="2"/>
        <v>23000</v>
      </c>
      <c r="Z35" s="140">
        <f t="shared" si="2"/>
        <v>22000</v>
      </c>
      <c r="AA35" s="140">
        <f t="shared" si="2"/>
        <v>22000</v>
      </c>
      <c r="AB35" s="140">
        <f t="shared" si="2"/>
        <v>22000</v>
      </c>
      <c r="AC35" s="140">
        <f t="shared" si="2"/>
        <v>24000</v>
      </c>
      <c r="AD35" s="140">
        <f t="shared" si="2"/>
        <v>25000</v>
      </c>
      <c r="AE35" s="140">
        <f t="shared" si="2"/>
        <v>61000</v>
      </c>
      <c r="AF35" s="140">
        <f t="shared" si="2"/>
        <v>51000</v>
      </c>
      <c r="AG35" s="140">
        <f t="shared" si="2"/>
        <v>60000</v>
      </c>
      <c r="AH35" s="140">
        <f>AG34</f>
        <v>54000</v>
      </c>
      <c r="AI35" s="138"/>
      <c r="AJ35" s="138"/>
      <c r="AK35" s="138"/>
      <c r="AL35" s="138"/>
      <c r="AM35" s="138"/>
      <c r="AN35" s="50">
        <v>32</v>
      </c>
      <c r="AO35" s="49" t="s">
        <v>128</v>
      </c>
      <c r="AP35" s="49">
        <v>8</v>
      </c>
      <c r="AQ35" s="51">
        <f t="shared" ca="1" si="0"/>
        <v>-0.42394025938025165</v>
      </c>
    </row>
    <row r="36" spans="2:43" x14ac:dyDescent="0.3">
      <c r="B36" s="52" t="s">
        <v>129</v>
      </c>
      <c r="C36" s="136">
        <v>28000</v>
      </c>
      <c r="D36" s="140">
        <f t="shared" si="4"/>
        <v>27000</v>
      </c>
      <c r="E36" s="140">
        <f t="shared" si="4"/>
        <v>24000</v>
      </c>
      <c r="F36" s="140">
        <f t="shared" si="4"/>
        <v>24000</v>
      </c>
      <c r="G36" s="140">
        <f t="shared" si="4"/>
        <v>24000</v>
      </c>
      <c r="H36" s="140">
        <f t="shared" si="4"/>
        <v>63000</v>
      </c>
      <c r="I36" s="140">
        <f t="shared" si="4"/>
        <v>47000</v>
      </c>
      <c r="J36" s="140">
        <f t="shared" si="4"/>
        <v>63000</v>
      </c>
      <c r="K36" s="140">
        <f t="shared" si="3"/>
        <v>61000</v>
      </c>
      <c r="L36" s="140">
        <f t="shared" si="3"/>
        <v>26000</v>
      </c>
      <c r="M36" s="140">
        <f t="shared" si="3"/>
        <v>23000</v>
      </c>
      <c r="N36" s="140">
        <f t="shared" si="3"/>
        <v>27000</v>
      </c>
      <c r="O36" s="140">
        <f t="shared" si="3"/>
        <v>26000</v>
      </c>
      <c r="P36" s="140">
        <f t="shared" si="3"/>
        <v>26000</v>
      </c>
      <c r="Q36" s="140">
        <f t="shared" si="3"/>
        <v>27000</v>
      </c>
      <c r="R36" s="140">
        <f t="shared" si="3"/>
        <v>25000</v>
      </c>
      <c r="S36" s="140">
        <f t="shared" si="3"/>
        <v>26000</v>
      </c>
      <c r="T36" s="140">
        <f t="shared" si="2"/>
        <v>71000</v>
      </c>
      <c r="U36" s="140">
        <f t="shared" si="2"/>
        <v>51000</v>
      </c>
      <c r="V36" s="140">
        <f t="shared" si="2"/>
        <v>64000</v>
      </c>
      <c r="W36" s="140">
        <f t="shared" si="2"/>
        <v>59000</v>
      </c>
      <c r="X36" s="140">
        <f t="shared" si="2"/>
        <v>26000</v>
      </c>
      <c r="Y36" s="140">
        <f t="shared" si="2"/>
        <v>23000</v>
      </c>
      <c r="Z36" s="140">
        <f t="shared" si="2"/>
        <v>23000</v>
      </c>
      <c r="AA36" s="140">
        <f t="shared" si="2"/>
        <v>22000</v>
      </c>
      <c r="AB36" s="140">
        <f t="shared" si="2"/>
        <v>22000</v>
      </c>
      <c r="AC36" s="140">
        <f t="shared" si="2"/>
        <v>22000</v>
      </c>
      <c r="AD36" s="140">
        <f t="shared" si="2"/>
        <v>24000</v>
      </c>
      <c r="AE36" s="140">
        <f t="shared" si="2"/>
        <v>25000</v>
      </c>
      <c r="AF36" s="140">
        <f t="shared" si="2"/>
        <v>61000</v>
      </c>
      <c r="AG36" s="140">
        <f t="shared" si="2"/>
        <v>51000</v>
      </c>
      <c r="AH36" s="140">
        <f t="shared" si="2"/>
        <v>60000</v>
      </c>
      <c r="AI36" s="140">
        <f>AH35</f>
        <v>54000</v>
      </c>
      <c r="AJ36" s="138"/>
      <c r="AK36" s="138"/>
      <c r="AL36" s="138"/>
      <c r="AM36" s="138"/>
      <c r="AN36" s="50">
        <v>33</v>
      </c>
      <c r="AO36" s="49" t="s">
        <v>130</v>
      </c>
      <c r="AP36" s="49">
        <v>9</v>
      </c>
      <c r="AQ36" s="51">
        <f t="shared" ca="1" si="0"/>
        <v>-8.9759250341604993E-2</v>
      </c>
    </row>
    <row r="37" spans="2:43" x14ac:dyDescent="0.3">
      <c r="B37" s="52" t="s">
        <v>131</v>
      </c>
      <c r="C37" s="136">
        <v>28000</v>
      </c>
      <c r="D37" s="140">
        <f t="shared" si="4"/>
        <v>28000</v>
      </c>
      <c r="E37" s="140">
        <f t="shared" si="4"/>
        <v>27000</v>
      </c>
      <c r="F37" s="140">
        <f t="shared" si="4"/>
        <v>24000</v>
      </c>
      <c r="G37" s="140">
        <f t="shared" si="4"/>
        <v>24000</v>
      </c>
      <c r="H37" s="140">
        <f t="shared" si="4"/>
        <v>24000</v>
      </c>
      <c r="I37" s="140">
        <f t="shared" si="4"/>
        <v>63000</v>
      </c>
      <c r="J37" s="140">
        <f t="shared" si="4"/>
        <v>47000</v>
      </c>
      <c r="K37" s="140">
        <f t="shared" si="3"/>
        <v>63000</v>
      </c>
      <c r="L37" s="140">
        <f t="shared" si="3"/>
        <v>61000</v>
      </c>
      <c r="M37" s="140">
        <f t="shared" si="3"/>
        <v>26000</v>
      </c>
      <c r="N37" s="140">
        <f t="shared" si="3"/>
        <v>23000</v>
      </c>
      <c r="O37" s="140">
        <f t="shared" si="3"/>
        <v>27000</v>
      </c>
      <c r="P37" s="140">
        <f t="shared" si="3"/>
        <v>26000</v>
      </c>
      <c r="Q37" s="140">
        <f t="shared" si="3"/>
        <v>26000</v>
      </c>
      <c r="R37" s="140">
        <f t="shared" si="3"/>
        <v>27000</v>
      </c>
      <c r="S37" s="140">
        <f t="shared" si="3"/>
        <v>25000</v>
      </c>
      <c r="T37" s="140">
        <f t="shared" si="2"/>
        <v>26000</v>
      </c>
      <c r="U37" s="140">
        <f t="shared" si="2"/>
        <v>71000</v>
      </c>
      <c r="V37" s="140">
        <f t="shared" si="2"/>
        <v>51000</v>
      </c>
      <c r="W37" s="140">
        <f t="shared" si="2"/>
        <v>64000</v>
      </c>
      <c r="X37" s="140">
        <f t="shared" si="2"/>
        <v>59000</v>
      </c>
      <c r="Y37" s="140">
        <f t="shared" si="2"/>
        <v>26000</v>
      </c>
      <c r="Z37" s="140">
        <f t="shared" si="2"/>
        <v>23000</v>
      </c>
      <c r="AA37" s="140">
        <f t="shared" si="2"/>
        <v>23000</v>
      </c>
      <c r="AB37" s="140">
        <f t="shared" si="2"/>
        <v>22000</v>
      </c>
      <c r="AC37" s="140">
        <f t="shared" si="2"/>
        <v>22000</v>
      </c>
      <c r="AD37" s="140">
        <f t="shared" si="2"/>
        <v>22000</v>
      </c>
      <c r="AE37" s="140">
        <f t="shared" si="2"/>
        <v>24000</v>
      </c>
      <c r="AF37" s="140">
        <f t="shared" si="2"/>
        <v>25000</v>
      </c>
      <c r="AG37" s="140">
        <f t="shared" si="2"/>
        <v>61000</v>
      </c>
      <c r="AH37" s="140">
        <f t="shared" si="2"/>
        <v>51000</v>
      </c>
      <c r="AI37" s="140">
        <f t="shared" si="2"/>
        <v>60000</v>
      </c>
      <c r="AJ37" s="140">
        <f>AI36</f>
        <v>54000</v>
      </c>
      <c r="AK37" s="138"/>
      <c r="AL37" s="138"/>
      <c r="AM37" s="138"/>
      <c r="AN37" s="50">
        <v>34</v>
      </c>
      <c r="AO37" s="49" t="s">
        <v>132</v>
      </c>
      <c r="AP37" s="49">
        <v>10</v>
      </c>
      <c r="AQ37" s="51">
        <f t="shared" ca="1" si="0"/>
        <v>0.24696228302934664</v>
      </c>
    </row>
    <row r="38" spans="2:43" x14ac:dyDescent="0.3">
      <c r="B38" s="52" t="s">
        <v>133</v>
      </c>
      <c r="C38" s="136">
        <v>29000</v>
      </c>
      <c r="D38" s="140">
        <f t="shared" si="4"/>
        <v>28000</v>
      </c>
      <c r="E38" s="140">
        <f t="shared" si="4"/>
        <v>28000</v>
      </c>
      <c r="F38" s="140">
        <f t="shared" si="4"/>
        <v>27000</v>
      </c>
      <c r="G38" s="140">
        <f t="shared" si="4"/>
        <v>24000</v>
      </c>
      <c r="H38" s="140">
        <f t="shared" si="4"/>
        <v>24000</v>
      </c>
      <c r="I38" s="140">
        <f t="shared" si="4"/>
        <v>24000</v>
      </c>
      <c r="J38" s="140">
        <f t="shared" si="4"/>
        <v>63000</v>
      </c>
      <c r="K38" s="140">
        <f t="shared" si="3"/>
        <v>47000</v>
      </c>
      <c r="L38" s="140">
        <f t="shared" si="3"/>
        <v>63000</v>
      </c>
      <c r="M38" s="140">
        <f t="shared" si="3"/>
        <v>61000</v>
      </c>
      <c r="N38" s="140">
        <f t="shared" si="3"/>
        <v>26000</v>
      </c>
      <c r="O38" s="140">
        <f t="shared" si="3"/>
        <v>23000</v>
      </c>
      <c r="P38" s="140">
        <f t="shared" si="3"/>
        <v>27000</v>
      </c>
      <c r="Q38" s="140">
        <f t="shared" si="3"/>
        <v>26000</v>
      </c>
      <c r="R38" s="140">
        <f t="shared" si="3"/>
        <v>26000</v>
      </c>
      <c r="S38" s="140">
        <f t="shared" si="3"/>
        <v>27000</v>
      </c>
      <c r="T38" s="140">
        <f t="shared" si="2"/>
        <v>25000</v>
      </c>
      <c r="U38" s="140">
        <f t="shared" si="2"/>
        <v>26000</v>
      </c>
      <c r="V38" s="140">
        <f t="shared" si="2"/>
        <v>71000</v>
      </c>
      <c r="W38" s="140">
        <f t="shared" si="2"/>
        <v>51000</v>
      </c>
      <c r="X38" s="140">
        <f t="shared" si="2"/>
        <v>64000</v>
      </c>
      <c r="Y38" s="140">
        <f t="shared" si="2"/>
        <v>59000</v>
      </c>
      <c r="Z38" s="140">
        <f t="shared" si="2"/>
        <v>26000</v>
      </c>
      <c r="AA38" s="140">
        <f t="shared" si="2"/>
        <v>23000</v>
      </c>
      <c r="AB38" s="140">
        <f t="shared" si="2"/>
        <v>23000</v>
      </c>
      <c r="AC38" s="140">
        <f t="shared" si="2"/>
        <v>22000</v>
      </c>
      <c r="AD38" s="140">
        <f t="shared" si="2"/>
        <v>22000</v>
      </c>
      <c r="AE38" s="140">
        <f t="shared" si="2"/>
        <v>22000</v>
      </c>
      <c r="AF38" s="140">
        <f t="shared" si="2"/>
        <v>24000</v>
      </c>
      <c r="AG38" s="140">
        <f t="shared" si="2"/>
        <v>25000</v>
      </c>
      <c r="AH38" s="140">
        <f t="shared" si="2"/>
        <v>61000</v>
      </c>
      <c r="AI38" s="140">
        <f t="shared" si="2"/>
        <v>51000</v>
      </c>
      <c r="AJ38" s="140">
        <f t="shared" ref="AG38:AM101" si="5">AI37</f>
        <v>60000</v>
      </c>
      <c r="AK38" s="140">
        <f>AJ37</f>
        <v>54000</v>
      </c>
      <c r="AL38" s="138"/>
      <c r="AM38" s="138"/>
      <c r="AN38" s="50">
        <v>35</v>
      </c>
      <c r="AO38" s="49" t="s">
        <v>134</v>
      </c>
      <c r="AP38" s="49">
        <v>11</v>
      </c>
      <c r="AQ38" s="51">
        <f t="shared" ca="1" si="0"/>
        <v>0.55489509118916869</v>
      </c>
    </row>
    <row r="39" spans="2:43" x14ac:dyDescent="0.3">
      <c r="B39" s="52" t="s">
        <v>135</v>
      </c>
      <c r="C39" s="136">
        <v>29000</v>
      </c>
      <c r="D39" s="140">
        <f t="shared" si="4"/>
        <v>29000</v>
      </c>
      <c r="E39" s="140">
        <f t="shared" si="4"/>
        <v>28000</v>
      </c>
      <c r="F39" s="140">
        <f t="shared" si="4"/>
        <v>28000</v>
      </c>
      <c r="G39" s="140">
        <f t="shared" si="4"/>
        <v>27000</v>
      </c>
      <c r="H39" s="140">
        <f t="shared" si="4"/>
        <v>24000</v>
      </c>
      <c r="I39" s="140">
        <f t="shared" si="4"/>
        <v>24000</v>
      </c>
      <c r="J39" s="140">
        <f t="shared" si="4"/>
        <v>24000</v>
      </c>
      <c r="K39" s="140">
        <f t="shared" si="3"/>
        <v>63000</v>
      </c>
      <c r="L39" s="140">
        <f t="shared" si="3"/>
        <v>47000</v>
      </c>
      <c r="M39" s="140">
        <f t="shared" si="3"/>
        <v>63000</v>
      </c>
      <c r="N39" s="140">
        <f t="shared" si="3"/>
        <v>61000</v>
      </c>
      <c r="O39" s="140">
        <f t="shared" si="3"/>
        <v>26000</v>
      </c>
      <c r="P39" s="140">
        <f t="shared" si="3"/>
        <v>23000</v>
      </c>
      <c r="Q39" s="140">
        <f t="shared" si="3"/>
        <v>27000</v>
      </c>
      <c r="R39" s="140">
        <f t="shared" si="3"/>
        <v>26000</v>
      </c>
      <c r="S39" s="140">
        <f t="shared" si="3"/>
        <v>26000</v>
      </c>
      <c r="T39" s="140">
        <f t="shared" si="2"/>
        <v>27000</v>
      </c>
      <c r="U39" s="140">
        <f t="shared" si="2"/>
        <v>25000</v>
      </c>
      <c r="V39" s="140">
        <f t="shared" si="2"/>
        <v>26000</v>
      </c>
      <c r="W39" s="140">
        <f t="shared" si="2"/>
        <v>71000</v>
      </c>
      <c r="X39" s="140">
        <f t="shared" si="2"/>
        <v>51000</v>
      </c>
      <c r="Y39" s="140">
        <f t="shared" si="2"/>
        <v>64000</v>
      </c>
      <c r="Z39" s="140">
        <f t="shared" si="2"/>
        <v>59000</v>
      </c>
      <c r="AA39" s="140">
        <f t="shared" si="2"/>
        <v>26000</v>
      </c>
      <c r="AB39" s="140">
        <f t="shared" si="2"/>
        <v>23000</v>
      </c>
      <c r="AC39" s="140">
        <f t="shared" si="2"/>
        <v>23000</v>
      </c>
      <c r="AD39" s="140">
        <f t="shared" si="2"/>
        <v>22000</v>
      </c>
      <c r="AE39" s="140">
        <f t="shared" si="2"/>
        <v>22000</v>
      </c>
      <c r="AF39" s="140">
        <f t="shared" si="2"/>
        <v>22000</v>
      </c>
      <c r="AG39" s="140">
        <f t="shared" si="5"/>
        <v>24000</v>
      </c>
      <c r="AH39" s="140">
        <f t="shared" si="5"/>
        <v>25000</v>
      </c>
      <c r="AI39" s="140">
        <f t="shared" si="5"/>
        <v>61000</v>
      </c>
      <c r="AJ39" s="140">
        <f t="shared" si="5"/>
        <v>51000</v>
      </c>
      <c r="AK39" s="140">
        <f t="shared" si="5"/>
        <v>60000</v>
      </c>
      <c r="AL39" s="140">
        <f>AK38</f>
        <v>54000</v>
      </c>
      <c r="AM39" s="138"/>
      <c r="AN39" s="50">
        <v>36</v>
      </c>
      <c r="AO39" s="49" t="s">
        <v>136</v>
      </c>
      <c r="AP39" s="49">
        <v>12</v>
      </c>
      <c r="AQ39" s="51">
        <f t="shared" ca="1" si="0"/>
        <v>0.96899174210142303</v>
      </c>
    </row>
    <row r="40" spans="2:43" x14ac:dyDescent="0.3">
      <c r="B40" s="52" t="s">
        <v>137</v>
      </c>
      <c r="C40" s="136">
        <v>70000</v>
      </c>
      <c r="D40" s="140">
        <f t="shared" si="4"/>
        <v>29000</v>
      </c>
      <c r="E40" s="140">
        <f t="shared" si="4"/>
        <v>29000</v>
      </c>
      <c r="F40" s="140">
        <f t="shared" si="4"/>
        <v>28000</v>
      </c>
      <c r="G40" s="140">
        <f t="shared" si="4"/>
        <v>28000</v>
      </c>
      <c r="H40" s="140">
        <f t="shared" si="4"/>
        <v>27000</v>
      </c>
      <c r="I40" s="140">
        <f t="shared" si="4"/>
        <v>24000</v>
      </c>
      <c r="J40" s="140">
        <f t="shared" si="4"/>
        <v>24000</v>
      </c>
      <c r="K40" s="140">
        <f t="shared" si="3"/>
        <v>24000</v>
      </c>
      <c r="L40" s="140">
        <f t="shared" si="3"/>
        <v>63000</v>
      </c>
      <c r="M40" s="140">
        <f t="shared" si="3"/>
        <v>47000</v>
      </c>
      <c r="N40" s="140">
        <f t="shared" si="3"/>
        <v>63000</v>
      </c>
      <c r="O40" s="140">
        <f t="shared" si="3"/>
        <v>61000</v>
      </c>
      <c r="P40" s="140">
        <f t="shared" si="3"/>
        <v>26000</v>
      </c>
      <c r="Q40" s="140">
        <f t="shared" si="3"/>
        <v>23000</v>
      </c>
      <c r="R40" s="140">
        <f t="shared" si="3"/>
        <v>27000</v>
      </c>
      <c r="S40" s="140">
        <f t="shared" si="3"/>
        <v>26000</v>
      </c>
      <c r="T40" s="140">
        <f t="shared" si="2"/>
        <v>26000</v>
      </c>
      <c r="U40" s="140">
        <f t="shared" si="2"/>
        <v>27000</v>
      </c>
      <c r="V40" s="140">
        <f t="shared" si="2"/>
        <v>25000</v>
      </c>
      <c r="W40" s="140">
        <f t="shared" si="2"/>
        <v>26000</v>
      </c>
      <c r="X40" s="140">
        <f t="shared" si="2"/>
        <v>71000</v>
      </c>
      <c r="Y40" s="140">
        <f t="shared" si="2"/>
        <v>51000</v>
      </c>
      <c r="Z40" s="140">
        <f t="shared" si="2"/>
        <v>64000</v>
      </c>
      <c r="AA40" s="140">
        <f t="shared" si="2"/>
        <v>59000</v>
      </c>
      <c r="AB40" s="140">
        <f t="shared" si="2"/>
        <v>26000</v>
      </c>
      <c r="AC40" s="140">
        <f t="shared" si="2"/>
        <v>23000</v>
      </c>
      <c r="AD40" s="140">
        <f t="shared" si="2"/>
        <v>23000</v>
      </c>
      <c r="AE40" s="140">
        <f t="shared" si="2"/>
        <v>22000</v>
      </c>
      <c r="AF40" s="140">
        <f t="shared" si="2"/>
        <v>22000</v>
      </c>
      <c r="AG40" s="140">
        <f t="shared" si="5"/>
        <v>22000</v>
      </c>
      <c r="AH40" s="140">
        <f t="shared" si="5"/>
        <v>24000</v>
      </c>
      <c r="AI40" s="140">
        <f t="shared" si="5"/>
        <v>25000</v>
      </c>
      <c r="AJ40" s="140">
        <f t="shared" si="5"/>
        <v>61000</v>
      </c>
      <c r="AK40" s="140">
        <f t="shared" si="5"/>
        <v>51000</v>
      </c>
      <c r="AL40" s="140">
        <f t="shared" si="5"/>
        <v>60000</v>
      </c>
      <c r="AM40" s="140">
        <f>AL39</f>
        <v>54000</v>
      </c>
    </row>
    <row r="41" spans="2:43" x14ac:dyDescent="0.3">
      <c r="B41" s="52" t="s">
        <v>138</v>
      </c>
      <c r="C41" s="136">
        <v>72000</v>
      </c>
      <c r="D41" s="140">
        <f t="shared" si="4"/>
        <v>70000</v>
      </c>
      <c r="E41" s="140">
        <f t="shared" si="4"/>
        <v>29000</v>
      </c>
      <c r="F41" s="140">
        <f t="shared" si="4"/>
        <v>29000</v>
      </c>
      <c r="G41" s="140">
        <f t="shared" si="4"/>
        <v>28000</v>
      </c>
      <c r="H41" s="140">
        <f t="shared" si="4"/>
        <v>28000</v>
      </c>
      <c r="I41" s="140">
        <f t="shared" si="4"/>
        <v>27000</v>
      </c>
      <c r="J41" s="140">
        <f t="shared" si="4"/>
        <v>24000</v>
      </c>
      <c r="K41" s="140">
        <f t="shared" si="3"/>
        <v>24000</v>
      </c>
      <c r="L41" s="140">
        <f t="shared" si="3"/>
        <v>24000</v>
      </c>
      <c r="M41" s="140">
        <f t="shared" si="3"/>
        <v>63000</v>
      </c>
      <c r="N41" s="140">
        <f t="shared" si="3"/>
        <v>47000</v>
      </c>
      <c r="O41" s="140">
        <f t="shared" si="3"/>
        <v>63000</v>
      </c>
      <c r="P41" s="140">
        <f t="shared" si="3"/>
        <v>61000</v>
      </c>
      <c r="Q41" s="140">
        <f t="shared" si="3"/>
        <v>26000</v>
      </c>
      <c r="R41" s="140">
        <f t="shared" si="3"/>
        <v>23000</v>
      </c>
      <c r="S41" s="140">
        <f t="shared" si="3"/>
        <v>27000</v>
      </c>
      <c r="T41" s="140">
        <f t="shared" si="2"/>
        <v>26000</v>
      </c>
      <c r="U41" s="140">
        <f t="shared" si="2"/>
        <v>26000</v>
      </c>
      <c r="V41" s="140">
        <f t="shared" si="2"/>
        <v>27000</v>
      </c>
      <c r="W41" s="140">
        <f t="shared" si="2"/>
        <v>25000</v>
      </c>
      <c r="X41" s="140">
        <f t="shared" si="2"/>
        <v>26000</v>
      </c>
      <c r="Y41" s="140">
        <f t="shared" si="2"/>
        <v>71000</v>
      </c>
      <c r="Z41" s="140">
        <f t="shared" si="2"/>
        <v>51000</v>
      </c>
      <c r="AA41" s="140">
        <f t="shared" si="2"/>
        <v>64000</v>
      </c>
      <c r="AB41" s="140">
        <f t="shared" si="2"/>
        <v>59000</v>
      </c>
      <c r="AC41" s="140">
        <f t="shared" si="2"/>
        <v>26000</v>
      </c>
      <c r="AD41" s="140">
        <f t="shared" si="2"/>
        <v>23000</v>
      </c>
      <c r="AE41" s="140">
        <f t="shared" si="2"/>
        <v>23000</v>
      </c>
      <c r="AF41" s="140">
        <f t="shared" si="2"/>
        <v>22000</v>
      </c>
      <c r="AG41" s="140">
        <f t="shared" si="5"/>
        <v>22000</v>
      </c>
      <c r="AH41" s="140">
        <f t="shared" si="5"/>
        <v>22000</v>
      </c>
      <c r="AI41" s="140">
        <f t="shared" si="5"/>
        <v>24000</v>
      </c>
      <c r="AJ41" s="140">
        <f t="shared" si="5"/>
        <v>25000</v>
      </c>
      <c r="AK41" s="140">
        <f t="shared" si="5"/>
        <v>61000</v>
      </c>
      <c r="AL41" s="140">
        <f t="shared" si="5"/>
        <v>51000</v>
      </c>
      <c r="AM41" s="140">
        <f t="shared" si="5"/>
        <v>60000</v>
      </c>
    </row>
    <row r="42" spans="2:43" x14ac:dyDescent="0.3">
      <c r="B42" s="52" t="s">
        <v>139</v>
      </c>
      <c r="C42" s="136">
        <v>51000</v>
      </c>
      <c r="D42" s="140">
        <f t="shared" si="4"/>
        <v>72000</v>
      </c>
      <c r="E42" s="140">
        <f t="shared" si="4"/>
        <v>70000</v>
      </c>
      <c r="F42" s="140">
        <f t="shared" si="4"/>
        <v>29000</v>
      </c>
      <c r="G42" s="140">
        <f t="shared" si="4"/>
        <v>29000</v>
      </c>
      <c r="H42" s="140">
        <f t="shared" si="4"/>
        <v>28000</v>
      </c>
      <c r="I42" s="140">
        <f t="shared" si="4"/>
        <v>28000</v>
      </c>
      <c r="J42" s="140">
        <f t="shared" si="4"/>
        <v>27000</v>
      </c>
      <c r="K42" s="140">
        <f t="shared" si="3"/>
        <v>24000</v>
      </c>
      <c r="L42" s="140">
        <f t="shared" si="3"/>
        <v>24000</v>
      </c>
      <c r="M42" s="140">
        <f t="shared" si="3"/>
        <v>24000</v>
      </c>
      <c r="N42" s="140">
        <f t="shared" si="3"/>
        <v>63000</v>
      </c>
      <c r="O42" s="140">
        <f t="shared" si="3"/>
        <v>47000</v>
      </c>
      <c r="P42" s="140">
        <f t="shared" si="3"/>
        <v>63000</v>
      </c>
      <c r="Q42" s="140">
        <f t="shared" si="3"/>
        <v>61000</v>
      </c>
      <c r="R42" s="140">
        <f t="shared" si="3"/>
        <v>26000</v>
      </c>
      <c r="S42" s="140">
        <f t="shared" si="3"/>
        <v>23000</v>
      </c>
      <c r="T42" s="140">
        <f t="shared" si="2"/>
        <v>27000</v>
      </c>
      <c r="U42" s="140">
        <f t="shared" si="2"/>
        <v>26000</v>
      </c>
      <c r="V42" s="140">
        <f t="shared" si="2"/>
        <v>26000</v>
      </c>
      <c r="W42" s="140">
        <f t="shared" si="2"/>
        <v>27000</v>
      </c>
      <c r="X42" s="140">
        <f t="shared" si="2"/>
        <v>25000</v>
      </c>
      <c r="Y42" s="140">
        <f t="shared" si="2"/>
        <v>26000</v>
      </c>
      <c r="Z42" s="140">
        <f t="shared" si="2"/>
        <v>71000</v>
      </c>
      <c r="AA42" s="140">
        <f t="shared" si="2"/>
        <v>51000</v>
      </c>
      <c r="AB42" s="140">
        <f t="shared" si="2"/>
        <v>64000</v>
      </c>
      <c r="AC42" s="140">
        <f t="shared" si="2"/>
        <v>59000</v>
      </c>
      <c r="AD42" s="140">
        <f t="shared" si="2"/>
        <v>26000</v>
      </c>
      <c r="AE42" s="140">
        <f t="shared" si="2"/>
        <v>23000</v>
      </c>
      <c r="AF42" s="140">
        <f t="shared" si="2"/>
        <v>23000</v>
      </c>
      <c r="AG42" s="140">
        <f t="shared" si="5"/>
        <v>22000</v>
      </c>
      <c r="AH42" s="140">
        <f t="shared" si="5"/>
        <v>22000</v>
      </c>
      <c r="AI42" s="140">
        <f t="shared" si="5"/>
        <v>22000</v>
      </c>
      <c r="AJ42" s="140">
        <f t="shared" si="5"/>
        <v>24000</v>
      </c>
      <c r="AK42" s="140">
        <f t="shared" si="5"/>
        <v>25000</v>
      </c>
      <c r="AL42" s="140">
        <f t="shared" si="5"/>
        <v>61000</v>
      </c>
      <c r="AM42" s="140">
        <f t="shared" si="5"/>
        <v>51000</v>
      </c>
    </row>
    <row r="43" spans="2:43" x14ac:dyDescent="0.3">
      <c r="B43" s="52" t="s">
        <v>140</v>
      </c>
      <c r="C43" s="136">
        <v>61000</v>
      </c>
      <c r="D43" s="140">
        <f t="shared" si="4"/>
        <v>51000</v>
      </c>
      <c r="E43" s="140">
        <f t="shared" si="4"/>
        <v>72000</v>
      </c>
      <c r="F43" s="140">
        <f t="shared" si="4"/>
        <v>70000</v>
      </c>
      <c r="G43" s="140">
        <f t="shared" si="4"/>
        <v>29000</v>
      </c>
      <c r="H43" s="140">
        <f t="shared" si="4"/>
        <v>29000</v>
      </c>
      <c r="I43" s="140">
        <f t="shared" si="4"/>
        <v>28000</v>
      </c>
      <c r="J43" s="140">
        <f t="shared" si="4"/>
        <v>28000</v>
      </c>
      <c r="K43" s="140">
        <f t="shared" si="3"/>
        <v>27000</v>
      </c>
      <c r="L43" s="140">
        <f t="shared" si="3"/>
        <v>24000</v>
      </c>
      <c r="M43" s="140">
        <f t="shared" si="3"/>
        <v>24000</v>
      </c>
      <c r="N43" s="140">
        <f t="shared" si="3"/>
        <v>24000</v>
      </c>
      <c r="O43" s="140">
        <f t="shared" si="3"/>
        <v>63000</v>
      </c>
      <c r="P43" s="140">
        <f t="shared" si="3"/>
        <v>47000</v>
      </c>
      <c r="Q43" s="140">
        <f t="shared" si="3"/>
        <v>63000</v>
      </c>
      <c r="R43" s="140">
        <f t="shared" si="3"/>
        <v>61000</v>
      </c>
      <c r="S43" s="140">
        <f t="shared" si="3"/>
        <v>26000</v>
      </c>
      <c r="T43" s="140">
        <f t="shared" si="2"/>
        <v>23000</v>
      </c>
      <c r="U43" s="140">
        <f t="shared" si="2"/>
        <v>27000</v>
      </c>
      <c r="V43" s="140">
        <f t="shared" si="2"/>
        <v>26000</v>
      </c>
      <c r="W43" s="140">
        <f t="shared" si="2"/>
        <v>26000</v>
      </c>
      <c r="X43" s="140">
        <f t="shared" si="2"/>
        <v>27000</v>
      </c>
      <c r="Y43" s="140">
        <f t="shared" si="2"/>
        <v>25000</v>
      </c>
      <c r="Z43" s="140">
        <f t="shared" si="2"/>
        <v>26000</v>
      </c>
      <c r="AA43" s="140">
        <f t="shared" si="2"/>
        <v>71000</v>
      </c>
      <c r="AB43" s="140">
        <f t="shared" si="2"/>
        <v>51000</v>
      </c>
      <c r="AC43" s="140">
        <f t="shared" si="2"/>
        <v>64000</v>
      </c>
      <c r="AD43" s="140">
        <f t="shared" si="2"/>
        <v>59000</v>
      </c>
      <c r="AE43" s="140">
        <f t="shared" si="2"/>
        <v>26000</v>
      </c>
      <c r="AF43" s="140">
        <f t="shared" si="2"/>
        <v>23000</v>
      </c>
      <c r="AG43" s="140">
        <f t="shared" si="5"/>
        <v>23000</v>
      </c>
      <c r="AH43" s="140">
        <f t="shared" si="5"/>
        <v>22000</v>
      </c>
      <c r="AI43" s="140">
        <f t="shared" si="5"/>
        <v>22000</v>
      </c>
      <c r="AJ43" s="140">
        <f t="shared" si="5"/>
        <v>22000</v>
      </c>
      <c r="AK43" s="140">
        <f t="shared" si="5"/>
        <v>24000</v>
      </c>
      <c r="AL43" s="140">
        <f t="shared" si="5"/>
        <v>25000</v>
      </c>
      <c r="AM43" s="140">
        <f t="shared" si="5"/>
        <v>61000</v>
      </c>
    </row>
    <row r="44" spans="2:43" x14ac:dyDescent="0.3">
      <c r="B44" s="52" t="s">
        <v>141</v>
      </c>
      <c r="C44" s="136">
        <v>25000</v>
      </c>
      <c r="D44" s="140">
        <f t="shared" si="4"/>
        <v>61000</v>
      </c>
      <c r="E44" s="140">
        <f t="shared" si="4"/>
        <v>51000</v>
      </c>
      <c r="F44" s="140">
        <f t="shared" si="4"/>
        <v>72000</v>
      </c>
      <c r="G44" s="140">
        <f t="shared" si="4"/>
        <v>70000</v>
      </c>
      <c r="H44" s="140">
        <f t="shared" si="4"/>
        <v>29000</v>
      </c>
      <c r="I44" s="140">
        <f t="shared" si="4"/>
        <v>29000</v>
      </c>
      <c r="J44" s="140">
        <f t="shared" si="4"/>
        <v>28000</v>
      </c>
      <c r="K44" s="140">
        <f t="shared" si="3"/>
        <v>28000</v>
      </c>
      <c r="L44" s="140">
        <f t="shared" si="3"/>
        <v>27000</v>
      </c>
      <c r="M44" s="140">
        <f t="shared" si="3"/>
        <v>24000</v>
      </c>
      <c r="N44" s="140">
        <f t="shared" si="3"/>
        <v>24000</v>
      </c>
      <c r="O44" s="140">
        <f t="shared" si="3"/>
        <v>24000</v>
      </c>
      <c r="P44" s="140">
        <f t="shared" si="3"/>
        <v>63000</v>
      </c>
      <c r="Q44" s="140">
        <f t="shared" si="3"/>
        <v>47000</v>
      </c>
      <c r="R44" s="140">
        <f t="shared" si="3"/>
        <v>63000</v>
      </c>
      <c r="S44" s="140">
        <f t="shared" si="3"/>
        <v>61000</v>
      </c>
      <c r="T44" s="140">
        <f t="shared" si="2"/>
        <v>26000</v>
      </c>
      <c r="U44" s="140">
        <f t="shared" si="2"/>
        <v>23000</v>
      </c>
      <c r="V44" s="140">
        <f t="shared" si="2"/>
        <v>27000</v>
      </c>
      <c r="W44" s="140">
        <f t="shared" si="2"/>
        <v>26000</v>
      </c>
      <c r="X44" s="140">
        <f t="shared" si="2"/>
        <v>26000</v>
      </c>
      <c r="Y44" s="140">
        <f t="shared" si="2"/>
        <v>27000</v>
      </c>
      <c r="Z44" s="140">
        <f t="shared" si="2"/>
        <v>25000</v>
      </c>
      <c r="AA44" s="140">
        <f t="shared" si="2"/>
        <v>26000</v>
      </c>
      <c r="AB44" s="140">
        <f t="shared" si="2"/>
        <v>71000</v>
      </c>
      <c r="AC44" s="140">
        <f t="shared" si="2"/>
        <v>51000</v>
      </c>
      <c r="AD44" s="140">
        <f t="shared" si="2"/>
        <v>64000</v>
      </c>
      <c r="AE44" s="140">
        <f t="shared" si="2"/>
        <v>59000</v>
      </c>
      <c r="AF44" s="140">
        <f t="shared" si="2"/>
        <v>26000</v>
      </c>
      <c r="AG44" s="140">
        <f t="shared" si="5"/>
        <v>23000</v>
      </c>
      <c r="AH44" s="140">
        <f t="shared" si="5"/>
        <v>23000</v>
      </c>
      <c r="AI44" s="140">
        <f t="shared" si="5"/>
        <v>22000</v>
      </c>
      <c r="AJ44" s="140">
        <f t="shared" si="5"/>
        <v>22000</v>
      </c>
      <c r="AK44" s="140">
        <f t="shared" si="5"/>
        <v>22000</v>
      </c>
      <c r="AL44" s="140">
        <f t="shared" si="5"/>
        <v>24000</v>
      </c>
      <c r="AM44" s="140">
        <f t="shared" si="5"/>
        <v>25000</v>
      </c>
    </row>
    <row r="45" spans="2:43" x14ac:dyDescent="0.3">
      <c r="B45" s="52" t="s">
        <v>142</v>
      </c>
      <c r="C45" s="136">
        <v>22000</v>
      </c>
      <c r="D45" s="140">
        <f t="shared" si="4"/>
        <v>25000</v>
      </c>
      <c r="E45" s="140">
        <f t="shared" si="4"/>
        <v>61000</v>
      </c>
      <c r="F45" s="140">
        <f t="shared" si="4"/>
        <v>51000</v>
      </c>
      <c r="G45" s="140">
        <f t="shared" si="4"/>
        <v>72000</v>
      </c>
      <c r="H45" s="140">
        <f t="shared" si="4"/>
        <v>70000</v>
      </c>
      <c r="I45" s="140">
        <f t="shared" si="4"/>
        <v>29000</v>
      </c>
      <c r="J45" s="140">
        <f t="shared" si="4"/>
        <v>29000</v>
      </c>
      <c r="K45" s="140">
        <f t="shared" si="3"/>
        <v>28000</v>
      </c>
      <c r="L45" s="140">
        <f t="shared" si="3"/>
        <v>28000</v>
      </c>
      <c r="M45" s="140">
        <f t="shared" si="3"/>
        <v>27000</v>
      </c>
      <c r="N45" s="140">
        <f t="shared" si="3"/>
        <v>24000</v>
      </c>
      <c r="O45" s="140">
        <f t="shared" si="3"/>
        <v>24000</v>
      </c>
      <c r="P45" s="140">
        <f t="shared" si="3"/>
        <v>24000</v>
      </c>
      <c r="Q45" s="140">
        <f t="shared" si="3"/>
        <v>63000</v>
      </c>
      <c r="R45" s="140">
        <f t="shared" si="3"/>
        <v>47000</v>
      </c>
      <c r="S45" s="140">
        <f t="shared" si="3"/>
        <v>63000</v>
      </c>
      <c r="T45" s="140">
        <f t="shared" si="2"/>
        <v>61000</v>
      </c>
      <c r="U45" s="140">
        <f t="shared" si="2"/>
        <v>26000</v>
      </c>
      <c r="V45" s="140">
        <f t="shared" si="2"/>
        <v>23000</v>
      </c>
      <c r="W45" s="140">
        <f t="shared" si="2"/>
        <v>27000</v>
      </c>
      <c r="X45" s="140">
        <f t="shared" si="2"/>
        <v>26000</v>
      </c>
      <c r="Y45" s="140">
        <f t="shared" si="2"/>
        <v>26000</v>
      </c>
      <c r="Z45" s="140">
        <f t="shared" si="2"/>
        <v>27000</v>
      </c>
      <c r="AA45" s="140">
        <f t="shared" si="2"/>
        <v>25000</v>
      </c>
      <c r="AB45" s="140">
        <f t="shared" si="2"/>
        <v>26000</v>
      </c>
      <c r="AC45" s="140">
        <f t="shared" si="2"/>
        <v>71000</v>
      </c>
      <c r="AD45" s="140">
        <f t="shared" si="2"/>
        <v>51000</v>
      </c>
      <c r="AE45" s="140">
        <f t="shared" si="2"/>
        <v>64000</v>
      </c>
      <c r="AF45" s="140">
        <f t="shared" si="2"/>
        <v>59000</v>
      </c>
      <c r="AG45" s="140">
        <f t="shared" si="5"/>
        <v>26000</v>
      </c>
      <c r="AH45" s="140">
        <f t="shared" si="5"/>
        <v>23000</v>
      </c>
      <c r="AI45" s="140">
        <f t="shared" si="5"/>
        <v>23000</v>
      </c>
      <c r="AJ45" s="140">
        <f t="shared" si="5"/>
        <v>22000</v>
      </c>
      <c r="AK45" s="140">
        <f t="shared" si="5"/>
        <v>22000</v>
      </c>
      <c r="AL45" s="140">
        <f t="shared" si="5"/>
        <v>22000</v>
      </c>
      <c r="AM45" s="140">
        <f t="shared" si="5"/>
        <v>24000</v>
      </c>
    </row>
    <row r="46" spans="2:43" x14ac:dyDescent="0.3">
      <c r="B46" s="52" t="s">
        <v>143</v>
      </c>
      <c r="C46" s="136">
        <v>22000</v>
      </c>
      <c r="D46" s="140">
        <f t="shared" si="4"/>
        <v>22000</v>
      </c>
      <c r="E46" s="140">
        <f t="shared" si="4"/>
        <v>25000</v>
      </c>
      <c r="F46" s="140">
        <f t="shared" si="4"/>
        <v>61000</v>
      </c>
      <c r="G46" s="140">
        <f t="shared" si="4"/>
        <v>51000</v>
      </c>
      <c r="H46" s="140">
        <f t="shared" si="4"/>
        <v>72000</v>
      </c>
      <c r="I46" s="140">
        <f t="shared" si="4"/>
        <v>70000</v>
      </c>
      <c r="J46" s="140">
        <f t="shared" si="4"/>
        <v>29000</v>
      </c>
      <c r="K46" s="140">
        <f t="shared" si="3"/>
        <v>29000</v>
      </c>
      <c r="L46" s="140">
        <f t="shared" si="3"/>
        <v>28000</v>
      </c>
      <c r="M46" s="140">
        <f t="shared" si="3"/>
        <v>28000</v>
      </c>
      <c r="N46" s="140">
        <f t="shared" si="3"/>
        <v>27000</v>
      </c>
      <c r="O46" s="140">
        <f t="shared" si="3"/>
        <v>24000</v>
      </c>
      <c r="P46" s="140">
        <f t="shared" si="3"/>
        <v>24000</v>
      </c>
      <c r="Q46" s="140">
        <f t="shared" si="3"/>
        <v>24000</v>
      </c>
      <c r="R46" s="140">
        <f t="shared" si="3"/>
        <v>63000</v>
      </c>
      <c r="S46" s="140">
        <f t="shared" si="3"/>
        <v>47000</v>
      </c>
      <c r="T46" s="140">
        <f t="shared" si="2"/>
        <v>63000</v>
      </c>
      <c r="U46" s="140">
        <f t="shared" si="2"/>
        <v>61000</v>
      </c>
      <c r="V46" s="140">
        <f t="shared" si="2"/>
        <v>26000</v>
      </c>
      <c r="W46" s="140">
        <f t="shared" si="2"/>
        <v>23000</v>
      </c>
      <c r="X46" s="140">
        <f t="shared" ref="X46:AF77" si="6">W45</f>
        <v>27000</v>
      </c>
      <c r="Y46" s="140">
        <f t="shared" si="6"/>
        <v>26000</v>
      </c>
      <c r="Z46" s="140">
        <f t="shared" si="6"/>
        <v>26000</v>
      </c>
      <c r="AA46" s="140">
        <f t="shared" si="6"/>
        <v>27000</v>
      </c>
      <c r="AB46" s="140">
        <f t="shared" si="6"/>
        <v>25000</v>
      </c>
      <c r="AC46" s="140">
        <f t="shared" si="6"/>
        <v>26000</v>
      </c>
      <c r="AD46" s="140">
        <f t="shared" si="6"/>
        <v>71000</v>
      </c>
      <c r="AE46" s="140">
        <f t="shared" si="6"/>
        <v>51000</v>
      </c>
      <c r="AF46" s="140">
        <f t="shared" si="6"/>
        <v>64000</v>
      </c>
      <c r="AG46" s="140">
        <f t="shared" si="5"/>
        <v>59000</v>
      </c>
      <c r="AH46" s="140">
        <f t="shared" si="5"/>
        <v>26000</v>
      </c>
      <c r="AI46" s="140">
        <f t="shared" si="5"/>
        <v>23000</v>
      </c>
      <c r="AJ46" s="140">
        <f t="shared" si="5"/>
        <v>23000</v>
      </c>
      <c r="AK46" s="140">
        <f t="shared" si="5"/>
        <v>22000</v>
      </c>
      <c r="AL46" s="140">
        <f t="shared" si="5"/>
        <v>22000</v>
      </c>
      <c r="AM46" s="140">
        <f t="shared" si="5"/>
        <v>22000</v>
      </c>
    </row>
    <row r="47" spans="2:43" x14ac:dyDescent="0.3">
      <c r="B47" s="52" t="s">
        <v>144</v>
      </c>
      <c r="C47" s="136">
        <v>22000</v>
      </c>
      <c r="D47" s="140">
        <f t="shared" si="4"/>
        <v>22000</v>
      </c>
      <c r="E47" s="140">
        <f t="shared" si="4"/>
        <v>22000</v>
      </c>
      <c r="F47" s="140">
        <f t="shared" si="4"/>
        <v>25000</v>
      </c>
      <c r="G47" s="140">
        <f t="shared" si="4"/>
        <v>61000</v>
      </c>
      <c r="H47" s="140">
        <f t="shared" si="4"/>
        <v>51000</v>
      </c>
      <c r="I47" s="140">
        <f t="shared" si="4"/>
        <v>72000</v>
      </c>
      <c r="J47" s="140">
        <f t="shared" si="4"/>
        <v>70000</v>
      </c>
      <c r="K47" s="140">
        <f t="shared" si="3"/>
        <v>29000</v>
      </c>
      <c r="L47" s="140">
        <f t="shared" si="3"/>
        <v>29000</v>
      </c>
      <c r="M47" s="140">
        <f t="shared" si="3"/>
        <v>28000</v>
      </c>
      <c r="N47" s="140">
        <f t="shared" si="3"/>
        <v>28000</v>
      </c>
      <c r="O47" s="140">
        <f t="shared" si="3"/>
        <v>27000</v>
      </c>
      <c r="P47" s="140">
        <f t="shared" si="3"/>
        <v>24000</v>
      </c>
      <c r="Q47" s="140">
        <f t="shared" si="3"/>
        <v>24000</v>
      </c>
      <c r="R47" s="140">
        <f t="shared" si="3"/>
        <v>24000</v>
      </c>
      <c r="S47" s="140">
        <f t="shared" si="3"/>
        <v>63000</v>
      </c>
      <c r="T47" s="140">
        <f t="shared" si="3"/>
        <v>47000</v>
      </c>
      <c r="U47" s="140">
        <f t="shared" si="3"/>
        <v>63000</v>
      </c>
      <c r="V47" s="140">
        <f t="shared" si="3"/>
        <v>61000</v>
      </c>
      <c r="W47" s="140">
        <f t="shared" si="3"/>
        <v>26000</v>
      </c>
      <c r="X47" s="140">
        <f t="shared" si="6"/>
        <v>23000</v>
      </c>
      <c r="Y47" s="140">
        <f t="shared" si="6"/>
        <v>27000</v>
      </c>
      <c r="Z47" s="140">
        <f t="shared" si="6"/>
        <v>26000</v>
      </c>
      <c r="AA47" s="140">
        <f t="shared" si="6"/>
        <v>26000</v>
      </c>
      <c r="AB47" s="140">
        <f t="shared" si="6"/>
        <v>27000</v>
      </c>
      <c r="AC47" s="140">
        <f t="shared" si="6"/>
        <v>25000</v>
      </c>
      <c r="AD47" s="140">
        <f t="shared" si="6"/>
        <v>26000</v>
      </c>
      <c r="AE47" s="140">
        <f t="shared" si="6"/>
        <v>71000</v>
      </c>
      <c r="AF47" s="140">
        <f t="shared" si="6"/>
        <v>51000</v>
      </c>
      <c r="AG47" s="140">
        <f t="shared" si="5"/>
        <v>64000</v>
      </c>
      <c r="AH47" s="140">
        <f t="shared" si="5"/>
        <v>59000</v>
      </c>
      <c r="AI47" s="140">
        <f t="shared" si="5"/>
        <v>26000</v>
      </c>
      <c r="AJ47" s="140">
        <f t="shared" si="5"/>
        <v>23000</v>
      </c>
      <c r="AK47" s="140">
        <f t="shared" si="5"/>
        <v>23000</v>
      </c>
      <c r="AL47" s="140">
        <f t="shared" si="5"/>
        <v>22000</v>
      </c>
      <c r="AM47" s="140">
        <f t="shared" si="5"/>
        <v>22000</v>
      </c>
    </row>
    <row r="48" spans="2:43" x14ac:dyDescent="0.3">
      <c r="B48" s="52" t="s">
        <v>145</v>
      </c>
      <c r="C48" s="136">
        <v>23000</v>
      </c>
      <c r="D48" s="140">
        <f t="shared" si="4"/>
        <v>22000</v>
      </c>
      <c r="E48" s="140">
        <f t="shared" si="4"/>
        <v>22000</v>
      </c>
      <c r="F48" s="140">
        <f t="shared" si="4"/>
        <v>22000</v>
      </c>
      <c r="G48" s="140">
        <f t="shared" si="4"/>
        <v>25000</v>
      </c>
      <c r="H48" s="140">
        <f t="shared" si="4"/>
        <v>61000</v>
      </c>
      <c r="I48" s="140">
        <f t="shared" si="4"/>
        <v>51000</v>
      </c>
      <c r="J48" s="140">
        <f t="shared" si="4"/>
        <v>72000</v>
      </c>
      <c r="K48" s="140">
        <f t="shared" si="3"/>
        <v>70000</v>
      </c>
      <c r="L48" s="140">
        <f t="shared" si="3"/>
        <v>29000</v>
      </c>
      <c r="M48" s="140">
        <f t="shared" si="3"/>
        <v>29000</v>
      </c>
      <c r="N48" s="140">
        <f t="shared" si="3"/>
        <v>28000</v>
      </c>
      <c r="O48" s="140">
        <f t="shared" si="3"/>
        <v>28000</v>
      </c>
      <c r="P48" s="140">
        <f t="shared" si="3"/>
        <v>27000</v>
      </c>
      <c r="Q48" s="140">
        <f t="shared" si="3"/>
        <v>24000</v>
      </c>
      <c r="R48" s="140">
        <f t="shared" si="3"/>
        <v>24000</v>
      </c>
      <c r="S48" s="140">
        <f t="shared" si="3"/>
        <v>24000</v>
      </c>
      <c r="T48" s="140">
        <f t="shared" si="3"/>
        <v>63000</v>
      </c>
      <c r="U48" s="140">
        <f t="shared" si="3"/>
        <v>47000</v>
      </c>
      <c r="V48" s="140">
        <f t="shared" si="3"/>
        <v>63000</v>
      </c>
      <c r="W48" s="140">
        <f t="shared" si="3"/>
        <v>61000</v>
      </c>
      <c r="X48" s="140">
        <f t="shared" si="6"/>
        <v>26000</v>
      </c>
      <c r="Y48" s="140">
        <f t="shared" si="6"/>
        <v>23000</v>
      </c>
      <c r="Z48" s="140">
        <f t="shared" si="6"/>
        <v>27000</v>
      </c>
      <c r="AA48" s="140">
        <f t="shared" si="6"/>
        <v>26000</v>
      </c>
      <c r="AB48" s="140">
        <f t="shared" si="6"/>
        <v>26000</v>
      </c>
      <c r="AC48" s="140">
        <f t="shared" si="6"/>
        <v>27000</v>
      </c>
      <c r="AD48" s="140">
        <f t="shared" si="6"/>
        <v>25000</v>
      </c>
      <c r="AE48" s="140">
        <f t="shared" si="6"/>
        <v>26000</v>
      </c>
      <c r="AF48" s="140">
        <f t="shared" si="6"/>
        <v>71000</v>
      </c>
      <c r="AG48" s="140">
        <f t="shared" si="5"/>
        <v>51000</v>
      </c>
      <c r="AH48" s="140">
        <f t="shared" si="5"/>
        <v>64000</v>
      </c>
      <c r="AI48" s="140">
        <f t="shared" si="5"/>
        <v>59000</v>
      </c>
      <c r="AJ48" s="140">
        <f t="shared" si="5"/>
        <v>26000</v>
      </c>
      <c r="AK48" s="140">
        <f t="shared" si="5"/>
        <v>23000</v>
      </c>
      <c r="AL48" s="140">
        <f t="shared" si="5"/>
        <v>23000</v>
      </c>
      <c r="AM48" s="140">
        <f t="shared" si="5"/>
        <v>22000</v>
      </c>
    </row>
    <row r="49" spans="2:39" x14ac:dyDescent="0.3">
      <c r="B49" s="52" t="s">
        <v>146</v>
      </c>
      <c r="C49" s="136">
        <v>26000</v>
      </c>
      <c r="D49" s="140">
        <f t="shared" si="4"/>
        <v>23000</v>
      </c>
      <c r="E49" s="140">
        <f t="shared" si="4"/>
        <v>22000</v>
      </c>
      <c r="F49" s="140">
        <f t="shared" si="4"/>
        <v>22000</v>
      </c>
      <c r="G49" s="140">
        <f t="shared" si="4"/>
        <v>22000</v>
      </c>
      <c r="H49" s="140">
        <f t="shared" si="4"/>
        <v>25000</v>
      </c>
      <c r="I49" s="140">
        <f t="shared" si="4"/>
        <v>61000</v>
      </c>
      <c r="J49" s="140">
        <f t="shared" si="4"/>
        <v>51000</v>
      </c>
      <c r="K49" s="140">
        <f t="shared" si="3"/>
        <v>72000</v>
      </c>
      <c r="L49" s="140">
        <f t="shared" si="3"/>
        <v>70000</v>
      </c>
      <c r="M49" s="140">
        <f t="shared" si="3"/>
        <v>29000</v>
      </c>
      <c r="N49" s="140">
        <f t="shared" si="3"/>
        <v>29000</v>
      </c>
      <c r="O49" s="140">
        <f t="shared" si="3"/>
        <v>28000</v>
      </c>
      <c r="P49" s="140">
        <f t="shared" si="3"/>
        <v>28000</v>
      </c>
      <c r="Q49" s="140">
        <f t="shared" si="3"/>
        <v>27000</v>
      </c>
      <c r="R49" s="140">
        <f t="shared" si="3"/>
        <v>24000</v>
      </c>
      <c r="S49" s="140">
        <f t="shared" si="3"/>
        <v>24000</v>
      </c>
      <c r="T49" s="140">
        <f t="shared" si="3"/>
        <v>24000</v>
      </c>
      <c r="U49" s="140">
        <f t="shared" si="3"/>
        <v>63000</v>
      </c>
      <c r="V49" s="140">
        <f t="shared" si="3"/>
        <v>47000</v>
      </c>
      <c r="W49" s="140">
        <f t="shared" si="3"/>
        <v>63000</v>
      </c>
      <c r="X49" s="140">
        <f t="shared" si="6"/>
        <v>61000</v>
      </c>
      <c r="Y49" s="140">
        <f t="shared" si="6"/>
        <v>26000</v>
      </c>
      <c r="Z49" s="140">
        <f t="shared" si="6"/>
        <v>23000</v>
      </c>
      <c r="AA49" s="140">
        <f t="shared" si="6"/>
        <v>27000</v>
      </c>
      <c r="AB49" s="140">
        <f t="shared" si="6"/>
        <v>26000</v>
      </c>
      <c r="AC49" s="140">
        <f t="shared" si="6"/>
        <v>26000</v>
      </c>
      <c r="AD49" s="140">
        <f t="shared" si="6"/>
        <v>27000</v>
      </c>
      <c r="AE49" s="140">
        <f t="shared" si="6"/>
        <v>25000</v>
      </c>
      <c r="AF49" s="140">
        <f t="shared" si="6"/>
        <v>26000</v>
      </c>
      <c r="AG49" s="140">
        <f t="shared" si="5"/>
        <v>71000</v>
      </c>
      <c r="AH49" s="140">
        <f t="shared" si="5"/>
        <v>51000</v>
      </c>
      <c r="AI49" s="140">
        <f t="shared" si="5"/>
        <v>64000</v>
      </c>
      <c r="AJ49" s="140">
        <f t="shared" si="5"/>
        <v>59000</v>
      </c>
      <c r="AK49" s="140">
        <f t="shared" si="5"/>
        <v>26000</v>
      </c>
      <c r="AL49" s="140">
        <f t="shared" si="5"/>
        <v>23000</v>
      </c>
      <c r="AM49" s="140">
        <f t="shared" si="5"/>
        <v>23000</v>
      </c>
    </row>
    <row r="50" spans="2:39" x14ac:dyDescent="0.3">
      <c r="B50" s="52" t="s">
        <v>147</v>
      </c>
      <c r="C50" s="136">
        <v>23000</v>
      </c>
      <c r="D50" s="140">
        <f t="shared" si="4"/>
        <v>26000</v>
      </c>
      <c r="E50" s="140">
        <f t="shared" si="4"/>
        <v>23000</v>
      </c>
      <c r="F50" s="140">
        <f t="shared" si="4"/>
        <v>22000</v>
      </c>
      <c r="G50" s="140">
        <f t="shared" si="4"/>
        <v>22000</v>
      </c>
      <c r="H50" s="140">
        <f t="shared" si="4"/>
        <v>22000</v>
      </c>
      <c r="I50" s="140">
        <f t="shared" si="4"/>
        <v>25000</v>
      </c>
      <c r="J50" s="140">
        <f t="shared" si="4"/>
        <v>61000</v>
      </c>
      <c r="K50" s="140">
        <f t="shared" si="3"/>
        <v>51000</v>
      </c>
      <c r="L50" s="140">
        <f t="shared" si="3"/>
        <v>72000</v>
      </c>
      <c r="M50" s="140">
        <f t="shared" si="3"/>
        <v>70000</v>
      </c>
      <c r="N50" s="140">
        <f t="shared" si="3"/>
        <v>29000</v>
      </c>
      <c r="O50" s="140">
        <f t="shared" si="3"/>
        <v>29000</v>
      </c>
      <c r="P50" s="140">
        <f t="shared" si="3"/>
        <v>28000</v>
      </c>
      <c r="Q50" s="140">
        <f t="shared" si="3"/>
        <v>28000</v>
      </c>
      <c r="R50" s="140">
        <f t="shared" si="3"/>
        <v>27000</v>
      </c>
      <c r="S50" s="140">
        <f t="shared" si="3"/>
        <v>24000</v>
      </c>
      <c r="T50" s="140">
        <f t="shared" si="3"/>
        <v>24000</v>
      </c>
      <c r="U50" s="140">
        <f t="shared" si="3"/>
        <v>24000</v>
      </c>
      <c r="V50" s="140">
        <f t="shared" si="3"/>
        <v>63000</v>
      </c>
      <c r="W50" s="140">
        <f t="shared" si="3"/>
        <v>47000</v>
      </c>
      <c r="X50" s="140">
        <f t="shared" si="6"/>
        <v>63000</v>
      </c>
      <c r="Y50" s="140">
        <f t="shared" si="6"/>
        <v>61000</v>
      </c>
      <c r="Z50" s="140">
        <f t="shared" si="6"/>
        <v>26000</v>
      </c>
      <c r="AA50" s="140">
        <f t="shared" si="6"/>
        <v>23000</v>
      </c>
      <c r="AB50" s="140">
        <f t="shared" si="6"/>
        <v>27000</v>
      </c>
      <c r="AC50" s="140">
        <f t="shared" si="6"/>
        <v>26000</v>
      </c>
      <c r="AD50" s="140">
        <f t="shared" si="6"/>
        <v>26000</v>
      </c>
      <c r="AE50" s="140">
        <f t="shared" si="6"/>
        <v>27000</v>
      </c>
      <c r="AF50" s="140">
        <f t="shared" si="6"/>
        <v>25000</v>
      </c>
      <c r="AG50" s="140">
        <f t="shared" si="5"/>
        <v>26000</v>
      </c>
      <c r="AH50" s="140">
        <f t="shared" si="5"/>
        <v>71000</v>
      </c>
      <c r="AI50" s="140">
        <f t="shared" si="5"/>
        <v>51000</v>
      </c>
      <c r="AJ50" s="140">
        <f t="shared" si="5"/>
        <v>64000</v>
      </c>
      <c r="AK50" s="140">
        <f t="shared" si="5"/>
        <v>59000</v>
      </c>
      <c r="AL50" s="140">
        <f t="shared" si="5"/>
        <v>26000</v>
      </c>
      <c r="AM50" s="140">
        <f t="shared" si="5"/>
        <v>23000</v>
      </c>
    </row>
    <row r="51" spans="2:39" x14ac:dyDescent="0.3">
      <c r="B51" s="52" t="s">
        <v>148</v>
      </c>
      <c r="C51" s="136">
        <v>27000</v>
      </c>
      <c r="D51" s="140">
        <f t="shared" si="4"/>
        <v>23000</v>
      </c>
      <c r="E51" s="140">
        <f t="shared" si="4"/>
        <v>26000</v>
      </c>
      <c r="F51" s="140">
        <f t="shared" si="4"/>
        <v>23000</v>
      </c>
      <c r="G51" s="140">
        <f t="shared" si="4"/>
        <v>22000</v>
      </c>
      <c r="H51" s="140">
        <f t="shared" si="4"/>
        <v>22000</v>
      </c>
      <c r="I51" s="140">
        <f t="shared" si="4"/>
        <v>22000</v>
      </c>
      <c r="J51" s="140">
        <f t="shared" si="4"/>
        <v>25000</v>
      </c>
      <c r="K51" s="140">
        <f t="shared" si="3"/>
        <v>61000</v>
      </c>
      <c r="L51" s="140">
        <f t="shared" si="3"/>
        <v>51000</v>
      </c>
      <c r="M51" s="140">
        <f t="shared" si="3"/>
        <v>72000</v>
      </c>
      <c r="N51" s="140">
        <f t="shared" si="3"/>
        <v>70000</v>
      </c>
      <c r="O51" s="140">
        <f t="shared" si="3"/>
        <v>29000</v>
      </c>
      <c r="P51" s="140">
        <f t="shared" si="3"/>
        <v>29000</v>
      </c>
      <c r="Q51" s="140">
        <f t="shared" si="3"/>
        <v>28000</v>
      </c>
      <c r="R51" s="140">
        <f t="shared" si="3"/>
        <v>28000</v>
      </c>
      <c r="S51" s="140">
        <f t="shared" si="3"/>
        <v>27000</v>
      </c>
      <c r="T51" s="140">
        <f t="shared" si="3"/>
        <v>24000</v>
      </c>
      <c r="U51" s="140">
        <f t="shared" si="3"/>
        <v>24000</v>
      </c>
      <c r="V51" s="140">
        <f t="shared" si="3"/>
        <v>24000</v>
      </c>
      <c r="W51" s="140">
        <f t="shared" si="3"/>
        <v>63000</v>
      </c>
      <c r="X51" s="140">
        <f t="shared" si="6"/>
        <v>47000</v>
      </c>
      <c r="Y51" s="140">
        <f t="shared" si="6"/>
        <v>63000</v>
      </c>
      <c r="Z51" s="140">
        <f t="shared" si="6"/>
        <v>61000</v>
      </c>
      <c r="AA51" s="140">
        <f t="shared" si="6"/>
        <v>26000</v>
      </c>
      <c r="AB51" s="140">
        <f t="shared" si="6"/>
        <v>23000</v>
      </c>
      <c r="AC51" s="140">
        <f t="shared" si="6"/>
        <v>27000</v>
      </c>
      <c r="AD51" s="140">
        <f t="shared" si="6"/>
        <v>26000</v>
      </c>
      <c r="AE51" s="140">
        <f t="shared" si="6"/>
        <v>26000</v>
      </c>
      <c r="AF51" s="140">
        <f t="shared" si="6"/>
        <v>27000</v>
      </c>
      <c r="AG51" s="140">
        <f t="shared" si="5"/>
        <v>25000</v>
      </c>
      <c r="AH51" s="140">
        <f t="shared" si="5"/>
        <v>26000</v>
      </c>
      <c r="AI51" s="140">
        <f t="shared" si="5"/>
        <v>71000</v>
      </c>
      <c r="AJ51" s="140">
        <f t="shared" si="5"/>
        <v>51000</v>
      </c>
      <c r="AK51" s="140">
        <f t="shared" si="5"/>
        <v>64000</v>
      </c>
      <c r="AL51" s="140">
        <f t="shared" si="5"/>
        <v>59000</v>
      </c>
      <c r="AM51" s="140">
        <f t="shared" si="5"/>
        <v>26000</v>
      </c>
    </row>
    <row r="52" spans="2:39" x14ac:dyDescent="0.3">
      <c r="B52" s="52" t="s">
        <v>149</v>
      </c>
      <c r="C52" s="136">
        <v>61000</v>
      </c>
      <c r="D52" s="140">
        <f t="shared" si="4"/>
        <v>27000</v>
      </c>
      <c r="E52" s="140">
        <f t="shared" si="4"/>
        <v>23000</v>
      </c>
      <c r="F52" s="140">
        <f t="shared" si="4"/>
        <v>26000</v>
      </c>
      <c r="G52" s="140">
        <f t="shared" si="4"/>
        <v>23000</v>
      </c>
      <c r="H52" s="140">
        <f t="shared" si="4"/>
        <v>22000</v>
      </c>
      <c r="I52" s="140">
        <f t="shared" si="4"/>
        <v>22000</v>
      </c>
      <c r="J52" s="140">
        <f t="shared" si="4"/>
        <v>22000</v>
      </c>
      <c r="K52" s="140">
        <f t="shared" si="3"/>
        <v>25000</v>
      </c>
      <c r="L52" s="140">
        <f t="shared" si="3"/>
        <v>61000</v>
      </c>
      <c r="M52" s="140">
        <f t="shared" si="3"/>
        <v>51000</v>
      </c>
      <c r="N52" s="140">
        <f t="shared" si="3"/>
        <v>72000</v>
      </c>
      <c r="O52" s="140">
        <f t="shared" si="3"/>
        <v>70000</v>
      </c>
      <c r="P52" s="140">
        <f t="shared" si="3"/>
        <v>29000</v>
      </c>
      <c r="Q52" s="140">
        <f t="shared" si="3"/>
        <v>29000</v>
      </c>
      <c r="R52" s="140">
        <f t="shared" si="3"/>
        <v>28000</v>
      </c>
      <c r="S52" s="140">
        <f t="shared" si="3"/>
        <v>28000</v>
      </c>
      <c r="T52" s="140">
        <f t="shared" si="3"/>
        <v>27000</v>
      </c>
      <c r="U52" s="140">
        <f t="shared" si="3"/>
        <v>24000</v>
      </c>
      <c r="V52" s="140">
        <f t="shared" si="3"/>
        <v>24000</v>
      </c>
      <c r="W52" s="140">
        <f t="shared" si="3"/>
        <v>24000</v>
      </c>
      <c r="X52" s="140">
        <f t="shared" si="6"/>
        <v>63000</v>
      </c>
      <c r="Y52" s="140">
        <f t="shared" si="6"/>
        <v>47000</v>
      </c>
      <c r="Z52" s="140">
        <f t="shared" si="6"/>
        <v>63000</v>
      </c>
      <c r="AA52" s="140">
        <f t="shared" si="6"/>
        <v>61000</v>
      </c>
      <c r="AB52" s="140">
        <f t="shared" si="6"/>
        <v>26000</v>
      </c>
      <c r="AC52" s="140">
        <f t="shared" si="6"/>
        <v>23000</v>
      </c>
      <c r="AD52" s="140">
        <f t="shared" si="6"/>
        <v>27000</v>
      </c>
      <c r="AE52" s="140">
        <f t="shared" si="6"/>
        <v>26000</v>
      </c>
      <c r="AF52" s="140">
        <f t="shared" si="6"/>
        <v>26000</v>
      </c>
      <c r="AG52" s="140">
        <f t="shared" si="5"/>
        <v>27000</v>
      </c>
      <c r="AH52" s="140">
        <f t="shared" si="5"/>
        <v>25000</v>
      </c>
      <c r="AI52" s="140">
        <f t="shared" si="5"/>
        <v>26000</v>
      </c>
      <c r="AJ52" s="140">
        <f t="shared" si="5"/>
        <v>71000</v>
      </c>
      <c r="AK52" s="140">
        <f t="shared" si="5"/>
        <v>51000</v>
      </c>
      <c r="AL52" s="140">
        <f t="shared" si="5"/>
        <v>64000</v>
      </c>
      <c r="AM52" s="140">
        <f t="shared" si="5"/>
        <v>59000</v>
      </c>
    </row>
    <row r="53" spans="2:39" x14ac:dyDescent="0.3">
      <c r="B53" s="52" t="s">
        <v>150</v>
      </c>
      <c r="C53" s="136">
        <v>74000</v>
      </c>
      <c r="D53" s="140">
        <f t="shared" si="4"/>
        <v>61000</v>
      </c>
      <c r="E53" s="140">
        <f t="shared" si="4"/>
        <v>27000</v>
      </c>
      <c r="F53" s="140">
        <f t="shared" si="4"/>
        <v>23000</v>
      </c>
      <c r="G53" s="140">
        <f t="shared" si="4"/>
        <v>26000</v>
      </c>
      <c r="H53" s="140">
        <f t="shared" si="4"/>
        <v>23000</v>
      </c>
      <c r="I53" s="140">
        <f t="shared" si="4"/>
        <v>22000</v>
      </c>
      <c r="J53" s="140">
        <f t="shared" si="4"/>
        <v>22000</v>
      </c>
      <c r="K53" s="140">
        <f t="shared" si="3"/>
        <v>22000</v>
      </c>
      <c r="L53" s="140">
        <f t="shared" si="3"/>
        <v>25000</v>
      </c>
      <c r="M53" s="140">
        <f t="shared" si="3"/>
        <v>61000</v>
      </c>
      <c r="N53" s="140">
        <f t="shared" si="3"/>
        <v>51000</v>
      </c>
      <c r="O53" s="140">
        <f t="shared" si="3"/>
        <v>72000</v>
      </c>
      <c r="P53" s="140">
        <f t="shared" si="3"/>
        <v>70000</v>
      </c>
      <c r="Q53" s="140">
        <f t="shared" ref="Q53:Z84" si="7">P52</f>
        <v>29000</v>
      </c>
      <c r="R53" s="140">
        <f t="shared" si="7"/>
        <v>29000</v>
      </c>
      <c r="S53" s="140">
        <f t="shared" si="7"/>
        <v>28000</v>
      </c>
      <c r="T53" s="140">
        <f t="shared" si="7"/>
        <v>28000</v>
      </c>
      <c r="U53" s="140">
        <f t="shared" si="7"/>
        <v>27000</v>
      </c>
      <c r="V53" s="140">
        <f t="shared" si="7"/>
        <v>24000</v>
      </c>
      <c r="W53" s="140">
        <f t="shared" si="7"/>
        <v>24000</v>
      </c>
      <c r="X53" s="140">
        <f t="shared" si="6"/>
        <v>24000</v>
      </c>
      <c r="Y53" s="140">
        <f t="shared" si="6"/>
        <v>63000</v>
      </c>
      <c r="Z53" s="140">
        <f t="shared" si="6"/>
        <v>47000</v>
      </c>
      <c r="AA53" s="140">
        <f t="shared" si="6"/>
        <v>63000</v>
      </c>
      <c r="AB53" s="140">
        <f t="shared" si="6"/>
        <v>61000</v>
      </c>
      <c r="AC53" s="140">
        <f t="shared" si="6"/>
        <v>26000</v>
      </c>
      <c r="AD53" s="140">
        <f t="shared" si="6"/>
        <v>23000</v>
      </c>
      <c r="AE53" s="140">
        <f t="shared" si="6"/>
        <v>27000</v>
      </c>
      <c r="AF53" s="140">
        <f t="shared" si="6"/>
        <v>26000</v>
      </c>
      <c r="AG53" s="140">
        <f t="shared" si="5"/>
        <v>26000</v>
      </c>
      <c r="AH53" s="140">
        <f t="shared" si="5"/>
        <v>27000</v>
      </c>
      <c r="AI53" s="140">
        <f t="shared" si="5"/>
        <v>25000</v>
      </c>
      <c r="AJ53" s="140">
        <f t="shared" si="5"/>
        <v>26000</v>
      </c>
      <c r="AK53" s="140">
        <f t="shared" si="5"/>
        <v>71000</v>
      </c>
      <c r="AL53" s="140">
        <f t="shared" si="5"/>
        <v>51000</v>
      </c>
      <c r="AM53" s="140">
        <f t="shared" si="5"/>
        <v>64000</v>
      </c>
    </row>
    <row r="54" spans="2:39" x14ac:dyDescent="0.3">
      <c r="B54" s="52" t="s">
        <v>151</v>
      </c>
      <c r="C54" s="136">
        <v>53000</v>
      </c>
      <c r="D54" s="140">
        <f t="shared" si="4"/>
        <v>74000</v>
      </c>
      <c r="E54" s="140">
        <f t="shared" si="4"/>
        <v>61000</v>
      </c>
      <c r="F54" s="140">
        <f t="shared" si="4"/>
        <v>27000</v>
      </c>
      <c r="G54" s="140">
        <f t="shared" si="4"/>
        <v>23000</v>
      </c>
      <c r="H54" s="140">
        <f t="shared" si="4"/>
        <v>26000</v>
      </c>
      <c r="I54" s="140">
        <f t="shared" si="4"/>
        <v>23000</v>
      </c>
      <c r="J54" s="140">
        <f t="shared" si="4"/>
        <v>22000</v>
      </c>
      <c r="K54" s="140">
        <f t="shared" si="4"/>
        <v>22000</v>
      </c>
      <c r="L54" s="140">
        <f t="shared" si="4"/>
        <v>22000</v>
      </c>
      <c r="M54" s="140">
        <f t="shared" si="4"/>
        <v>25000</v>
      </c>
      <c r="N54" s="140">
        <f t="shared" si="4"/>
        <v>61000</v>
      </c>
      <c r="O54" s="140">
        <f t="shared" si="4"/>
        <v>51000</v>
      </c>
      <c r="P54" s="140">
        <f t="shared" si="4"/>
        <v>72000</v>
      </c>
      <c r="Q54" s="140">
        <f t="shared" si="7"/>
        <v>70000</v>
      </c>
      <c r="R54" s="140">
        <f t="shared" si="7"/>
        <v>29000</v>
      </c>
      <c r="S54" s="140">
        <f t="shared" si="7"/>
        <v>29000</v>
      </c>
      <c r="T54" s="140">
        <f t="shared" si="7"/>
        <v>28000</v>
      </c>
      <c r="U54" s="140">
        <f t="shared" si="7"/>
        <v>28000</v>
      </c>
      <c r="V54" s="140">
        <f t="shared" si="7"/>
        <v>27000</v>
      </c>
      <c r="W54" s="140">
        <f t="shared" si="7"/>
        <v>24000</v>
      </c>
      <c r="X54" s="140">
        <f t="shared" si="6"/>
        <v>24000</v>
      </c>
      <c r="Y54" s="140">
        <f t="shared" si="6"/>
        <v>24000</v>
      </c>
      <c r="Z54" s="140">
        <f t="shared" si="6"/>
        <v>63000</v>
      </c>
      <c r="AA54" s="140">
        <f t="shared" si="6"/>
        <v>47000</v>
      </c>
      <c r="AB54" s="140">
        <f t="shared" si="6"/>
        <v>63000</v>
      </c>
      <c r="AC54" s="140">
        <f t="shared" si="6"/>
        <v>61000</v>
      </c>
      <c r="AD54" s="140">
        <f t="shared" si="6"/>
        <v>26000</v>
      </c>
      <c r="AE54" s="140">
        <f t="shared" si="6"/>
        <v>23000</v>
      </c>
      <c r="AF54" s="140">
        <f t="shared" si="6"/>
        <v>27000</v>
      </c>
      <c r="AG54" s="140">
        <f t="shared" si="5"/>
        <v>26000</v>
      </c>
      <c r="AH54" s="140">
        <f t="shared" si="5"/>
        <v>26000</v>
      </c>
      <c r="AI54" s="140">
        <f t="shared" si="5"/>
        <v>27000</v>
      </c>
      <c r="AJ54" s="140">
        <f t="shared" si="5"/>
        <v>25000</v>
      </c>
      <c r="AK54" s="140">
        <f t="shared" si="5"/>
        <v>26000</v>
      </c>
      <c r="AL54" s="140">
        <f t="shared" si="5"/>
        <v>71000</v>
      </c>
      <c r="AM54" s="140">
        <f t="shared" si="5"/>
        <v>51000</v>
      </c>
    </row>
    <row r="55" spans="2:39" x14ac:dyDescent="0.3">
      <c r="B55" s="52" t="s">
        <v>152</v>
      </c>
      <c r="C55" s="136">
        <v>60000</v>
      </c>
      <c r="D55" s="140">
        <f t="shared" si="4"/>
        <v>53000</v>
      </c>
      <c r="E55" s="140">
        <f t="shared" si="4"/>
        <v>74000</v>
      </c>
      <c r="F55" s="140">
        <f t="shared" si="4"/>
        <v>61000</v>
      </c>
      <c r="G55" s="140">
        <f t="shared" si="4"/>
        <v>27000</v>
      </c>
      <c r="H55" s="140">
        <f t="shared" si="4"/>
        <v>23000</v>
      </c>
      <c r="I55" s="140">
        <f t="shared" si="4"/>
        <v>26000</v>
      </c>
      <c r="J55" s="140">
        <f t="shared" si="4"/>
        <v>23000</v>
      </c>
      <c r="K55" s="140">
        <f t="shared" si="4"/>
        <v>22000</v>
      </c>
      <c r="L55" s="140">
        <f t="shared" si="4"/>
        <v>22000</v>
      </c>
      <c r="M55" s="140">
        <f t="shared" si="4"/>
        <v>22000</v>
      </c>
      <c r="N55" s="140">
        <f t="shared" si="4"/>
        <v>25000</v>
      </c>
      <c r="O55" s="140">
        <f t="shared" si="4"/>
        <v>61000</v>
      </c>
      <c r="P55" s="140">
        <f t="shared" si="4"/>
        <v>51000</v>
      </c>
      <c r="Q55" s="140">
        <f t="shared" si="7"/>
        <v>72000</v>
      </c>
      <c r="R55" s="140">
        <f t="shared" si="7"/>
        <v>70000</v>
      </c>
      <c r="S55" s="140">
        <f t="shared" si="7"/>
        <v>29000</v>
      </c>
      <c r="T55" s="140">
        <f t="shared" si="7"/>
        <v>29000</v>
      </c>
      <c r="U55" s="140">
        <f t="shared" si="7"/>
        <v>28000</v>
      </c>
      <c r="V55" s="140">
        <f t="shared" si="7"/>
        <v>28000</v>
      </c>
      <c r="W55" s="140">
        <f t="shared" si="7"/>
        <v>27000</v>
      </c>
      <c r="X55" s="140">
        <f t="shared" si="6"/>
        <v>24000</v>
      </c>
      <c r="Y55" s="140">
        <f t="shared" si="6"/>
        <v>24000</v>
      </c>
      <c r="Z55" s="140">
        <f t="shared" si="6"/>
        <v>24000</v>
      </c>
      <c r="AA55" s="140">
        <f t="shared" si="6"/>
        <v>63000</v>
      </c>
      <c r="AB55" s="140">
        <f t="shared" si="6"/>
        <v>47000</v>
      </c>
      <c r="AC55" s="140">
        <f t="shared" si="6"/>
        <v>63000</v>
      </c>
      <c r="AD55" s="140">
        <f t="shared" si="6"/>
        <v>61000</v>
      </c>
      <c r="AE55" s="140">
        <f t="shared" si="6"/>
        <v>26000</v>
      </c>
      <c r="AF55" s="140">
        <f t="shared" si="6"/>
        <v>23000</v>
      </c>
      <c r="AG55" s="140">
        <f t="shared" si="5"/>
        <v>27000</v>
      </c>
      <c r="AH55" s="140">
        <f t="shared" si="5"/>
        <v>26000</v>
      </c>
      <c r="AI55" s="140">
        <f t="shared" si="5"/>
        <v>26000</v>
      </c>
      <c r="AJ55" s="140">
        <f t="shared" si="5"/>
        <v>27000</v>
      </c>
      <c r="AK55" s="140">
        <f t="shared" si="5"/>
        <v>25000</v>
      </c>
      <c r="AL55" s="140">
        <f t="shared" si="5"/>
        <v>26000</v>
      </c>
      <c r="AM55" s="140">
        <f t="shared" si="5"/>
        <v>71000</v>
      </c>
    </row>
    <row r="56" spans="2:39" x14ac:dyDescent="0.3">
      <c r="B56" s="52" t="s">
        <v>153</v>
      </c>
      <c r="C56" s="136">
        <v>24000</v>
      </c>
      <c r="D56" s="140">
        <f t="shared" si="4"/>
        <v>60000</v>
      </c>
      <c r="E56" s="140">
        <f t="shared" si="4"/>
        <v>53000</v>
      </c>
      <c r="F56" s="140">
        <f t="shared" si="4"/>
        <v>74000</v>
      </c>
      <c r="G56" s="140">
        <f t="shared" si="4"/>
        <v>61000</v>
      </c>
      <c r="H56" s="140">
        <f t="shared" si="4"/>
        <v>27000</v>
      </c>
      <c r="I56" s="140">
        <f t="shared" si="4"/>
        <v>23000</v>
      </c>
      <c r="J56" s="140">
        <f t="shared" si="4"/>
        <v>26000</v>
      </c>
      <c r="K56" s="140">
        <f t="shared" si="4"/>
        <v>23000</v>
      </c>
      <c r="L56" s="140">
        <f t="shared" si="4"/>
        <v>22000</v>
      </c>
      <c r="M56" s="140">
        <f t="shared" si="4"/>
        <v>22000</v>
      </c>
      <c r="N56" s="140">
        <f t="shared" si="4"/>
        <v>22000</v>
      </c>
      <c r="O56" s="140">
        <f t="shared" si="4"/>
        <v>25000</v>
      </c>
      <c r="P56" s="140">
        <f t="shared" si="4"/>
        <v>61000</v>
      </c>
      <c r="Q56" s="140">
        <f t="shared" si="7"/>
        <v>51000</v>
      </c>
      <c r="R56" s="140">
        <f t="shared" si="7"/>
        <v>72000</v>
      </c>
      <c r="S56" s="140">
        <f t="shared" si="7"/>
        <v>70000</v>
      </c>
      <c r="T56" s="140">
        <f t="shared" si="7"/>
        <v>29000</v>
      </c>
      <c r="U56" s="140">
        <f t="shared" si="7"/>
        <v>29000</v>
      </c>
      <c r="V56" s="140">
        <f t="shared" si="7"/>
        <v>28000</v>
      </c>
      <c r="W56" s="140">
        <f t="shared" si="7"/>
        <v>28000</v>
      </c>
      <c r="X56" s="140">
        <f t="shared" si="6"/>
        <v>27000</v>
      </c>
      <c r="Y56" s="140">
        <f t="shared" si="6"/>
        <v>24000</v>
      </c>
      <c r="Z56" s="140">
        <f t="shared" si="6"/>
        <v>24000</v>
      </c>
      <c r="AA56" s="140">
        <f t="shared" si="6"/>
        <v>24000</v>
      </c>
      <c r="AB56" s="140">
        <f t="shared" si="6"/>
        <v>63000</v>
      </c>
      <c r="AC56" s="140">
        <f t="shared" si="6"/>
        <v>47000</v>
      </c>
      <c r="AD56" s="140">
        <f t="shared" si="6"/>
        <v>63000</v>
      </c>
      <c r="AE56" s="140">
        <f t="shared" si="6"/>
        <v>61000</v>
      </c>
      <c r="AF56" s="140">
        <f t="shared" si="6"/>
        <v>26000</v>
      </c>
      <c r="AG56" s="140">
        <f t="shared" si="5"/>
        <v>23000</v>
      </c>
      <c r="AH56" s="140">
        <f t="shared" si="5"/>
        <v>27000</v>
      </c>
      <c r="AI56" s="140">
        <f t="shared" si="5"/>
        <v>26000</v>
      </c>
      <c r="AJ56" s="140">
        <f t="shared" si="5"/>
        <v>26000</v>
      </c>
      <c r="AK56" s="140">
        <f t="shared" si="5"/>
        <v>27000</v>
      </c>
      <c r="AL56" s="140">
        <f t="shared" si="5"/>
        <v>25000</v>
      </c>
      <c r="AM56" s="140">
        <f t="shared" si="5"/>
        <v>26000</v>
      </c>
    </row>
    <row r="57" spans="2:39" x14ac:dyDescent="0.3">
      <c r="B57" s="52" t="s">
        <v>154</v>
      </c>
      <c r="C57" s="136">
        <v>23000</v>
      </c>
      <c r="D57" s="140">
        <f t="shared" si="4"/>
        <v>24000</v>
      </c>
      <c r="E57" s="140">
        <f t="shared" si="4"/>
        <v>60000</v>
      </c>
      <c r="F57" s="140">
        <f t="shared" si="4"/>
        <v>53000</v>
      </c>
      <c r="G57" s="140">
        <f t="shared" si="4"/>
        <v>74000</v>
      </c>
      <c r="H57" s="140">
        <f t="shared" si="4"/>
        <v>61000</v>
      </c>
      <c r="I57" s="140">
        <f t="shared" si="4"/>
        <v>27000</v>
      </c>
      <c r="J57" s="140">
        <f t="shared" si="4"/>
        <v>23000</v>
      </c>
      <c r="K57" s="140">
        <f t="shared" si="4"/>
        <v>26000</v>
      </c>
      <c r="L57" s="140">
        <f t="shared" si="4"/>
        <v>23000</v>
      </c>
      <c r="M57" s="140">
        <f t="shared" si="4"/>
        <v>22000</v>
      </c>
      <c r="N57" s="140">
        <f t="shared" si="4"/>
        <v>22000</v>
      </c>
      <c r="O57" s="140">
        <f t="shared" si="4"/>
        <v>22000</v>
      </c>
      <c r="P57" s="140">
        <f t="shared" si="4"/>
        <v>25000</v>
      </c>
      <c r="Q57" s="140">
        <f t="shared" si="7"/>
        <v>61000</v>
      </c>
      <c r="R57" s="140">
        <f t="shared" si="7"/>
        <v>51000</v>
      </c>
      <c r="S57" s="140">
        <f t="shared" si="7"/>
        <v>72000</v>
      </c>
      <c r="T57" s="140">
        <f t="shared" si="7"/>
        <v>70000</v>
      </c>
      <c r="U57" s="140">
        <f t="shared" si="7"/>
        <v>29000</v>
      </c>
      <c r="V57" s="140">
        <f t="shared" si="7"/>
        <v>29000</v>
      </c>
      <c r="W57" s="140">
        <f t="shared" si="7"/>
        <v>28000</v>
      </c>
      <c r="X57" s="140">
        <f t="shared" si="6"/>
        <v>28000</v>
      </c>
      <c r="Y57" s="140">
        <f t="shared" si="6"/>
        <v>27000</v>
      </c>
      <c r="Z57" s="140">
        <f t="shared" si="6"/>
        <v>24000</v>
      </c>
      <c r="AA57" s="140">
        <f t="shared" si="6"/>
        <v>24000</v>
      </c>
      <c r="AB57" s="140">
        <f t="shared" si="6"/>
        <v>24000</v>
      </c>
      <c r="AC57" s="140">
        <f t="shared" si="6"/>
        <v>63000</v>
      </c>
      <c r="AD57" s="140">
        <f t="shared" si="6"/>
        <v>47000</v>
      </c>
      <c r="AE57" s="140">
        <f t="shared" si="6"/>
        <v>63000</v>
      </c>
      <c r="AF57" s="140">
        <f t="shared" si="6"/>
        <v>61000</v>
      </c>
      <c r="AG57" s="140">
        <f t="shared" si="5"/>
        <v>26000</v>
      </c>
      <c r="AH57" s="140">
        <f t="shared" si="5"/>
        <v>23000</v>
      </c>
      <c r="AI57" s="140">
        <f t="shared" si="5"/>
        <v>27000</v>
      </c>
      <c r="AJ57" s="140">
        <f t="shared" si="5"/>
        <v>26000</v>
      </c>
      <c r="AK57" s="140">
        <f t="shared" si="5"/>
        <v>26000</v>
      </c>
      <c r="AL57" s="140">
        <f t="shared" si="5"/>
        <v>27000</v>
      </c>
      <c r="AM57" s="140">
        <f t="shared" si="5"/>
        <v>25000</v>
      </c>
    </row>
    <row r="58" spans="2:39" x14ac:dyDescent="0.3">
      <c r="B58" s="52" t="s">
        <v>155</v>
      </c>
      <c r="C58" s="136">
        <v>24000</v>
      </c>
      <c r="D58" s="140">
        <f t="shared" si="4"/>
        <v>23000</v>
      </c>
      <c r="E58" s="140">
        <f t="shared" si="4"/>
        <v>24000</v>
      </c>
      <c r="F58" s="140">
        <f t="shared" si="4"/>
        <v>60000</v>
      </c>
      <c r="G58" s="140">
        <f t="shared" si="4"/>
        <v>53000</v>
      </c>
      <c r="H58" s="140">
        <f t="shared" si="4"/>
        <v>74000</v>
      </c>
      <c r="I58" s="140">
        <f t="shared" si="4"/>
        <v>61000</v>
      </c>
      <c r="J58" s="140">
        <f t="shared" si="4"/>
        <v>27000</v>
      </c>
      <c r="K58" s="140">
        <f t="shared" si="4"/>
        <v>23000</v>
      </c>
      <c r="L58" s="140">
        <f t="shared" si="4"/>
        <v>26000</v>
      </c>
      <c r="M58" s="140">
        <f t="shared" si="4"/>
        <v>23000</v>
      </c>
      <c r="N58" s="140">
        <f t="shared" si="4"/>
        <v>22000</v>
      </c>
      <c r="O58" s="140">
        <f t="shared" si="4"/>
        <v>22000</v>
      </c>
      <c r="P58" s="140">
        <f t="shared" si="4"/>
        <v>22000</v>
      </c>
      <c r="Q58" s="140">
        <f t="shared" si="7"/>
        <v>25000</v>
      </c>
      <c r="R58" s="140">
        <f t="shared" si="7"/>
        <v>61000</v>
      </c>
      <c r="S58" s="140">
        <f t="shared" si="7"/>
        <v>51000</v>
      </c>
      <c r="T58" s="140">
        <f t="shared" si="7"/>
        <v>72000</v>
      </c>
      <c r="U58" s="140">
        <f t="shared" si="7"/>
        <v>70000</v>
      </c>
      <c r="V58" s="140">
        <f t="shared" si="7"/>
        <v>29000</v>
      </c>
      <c r="W58" s="140">
        <f t="shared" si="7"/>
        <v>29000</v>
      </c>
      <c r="X58" s="140">
        <f t="shared" si="6"/>
        <v>28000</v>
      </c>
      <c r="Y58" s="140">
        <f t="shared" si="6"/>
        <v>28000</v>
      </c>
      <c r="Z58" s="140">
        <f t="shared" si="6"/>
        <v>27000</v>
      </c>
      <c r="AA58" s="140">
        <f t="shared" si="6"/>
        <v>24000</v>
      </c>
      <c r="AB58" s="140">
        <f t="shared" si="6"/>
        <v>24000</v>
      </c>
      <c r="AC58" s="140">
        <f t="shared" si="6"/>
        <v>24000</v>
      </c>
      <c r="AD58" s="140">
        <f t="shared" si="6"/>
        <v>63000</v>
      </c>
      <c r="AE58" s="140">
        <f t="shared" si="6"/>
        <v>47000</v>
      </c>
      <c r="AF58" s="140">
        <f t="shared" si="6"/>
        <v>63000</v>
      </c>
      <c r="AG58" s="140">
        <f t="shared" si="5"/>
        <v>61000</v>
      </c>
      <c r="AH58" s="140">
        <f t="shared" si="5"/>
        <v>26000</v>
      </c>
      <c r="AI58" s="140">
        <f t="shared" si="5"/>
        <v>23000</v>
      </c>
      <c r="AJ58" s="140">
        <f t="shared" si="5"/>
        <v>27000</v>
      </c>
      <c r="AK58" s="140">
        <f t="shared" si="5"/>
        <v>26000</v>
      </c>
      <c r="AL58" s="140">
        <f t="shared" si="5"/>
        <v>26000</v>
      </c>
      <c r="AM58" s="140">
        <f t="shared" si="5"/>
        <v>27000</v>
      </c>
    </row>
    <row r="59" spans="2:39" x14ac:dyDescent="0.3">
      <c r="B59" s="52" t="s">
        <v>156</v>
      </c>
      <c r="C59" s="136">
        <v>22000</v>
      </c>
      <c r="D59" s="140">
        <f t="shared" si="4"/>
        <v>24000</v>
      </c>
      <c r="E59" s="140">
        <f t="shared" si="4"/>
        <v>23000</v>
      </c>
      <c r="F59" s="140">
        <f t="shared" si="4"/>
        <v>24000</v>
      </c>
      <c r="G59" s="140">
        <f t="shared" si="4"/>
        <v>60000</v>
      </c>
      <c r="H59" s="140">
        <f t="shared" si="4"/>
        <v>53000</v>
      </c>
      <c r="I59" s="140">
        <f t="shared" si="4"/>
        <v>74000</v>
      </c>
      <c r="J59" s="140">
        <f t="shared" si="4"/>
        <v>61000</v>
      </c>
      <c r="K59" s="140">
        <f t="shared" si="4"/>
        <v>27000</v>
      </c>
      <c r="L59" s="140">
        <f t="shared" si="4"/>
        <v>23000</v>
      </c>
      <c r="M59" s="140">
        <f t="shared" si="4"/>
        <v>26000</v>
      </c>
      <c r="N59" s="140">
        <f t="shared" si="4"/>
        <v>23000</v>
      </c>
      <c r="O59" s="140">
        <f t="shared" si="4"/>
        <v>22000</v>
      </c>
      <c r="P59" s="140">
        <f t="shared" si="4"/>
        <v>22000</v>
      </c>
      <c r="Q59" s="140">
        <f t="shared" si="7"/>
        <v>22000</v>
      </c>
      <c r="R59" s="140">
        <f t="shared" si="7"/>
        <v>25000</v>
      </c>
      <c r="S59" s="140">
        <f t="shared" si="7"/>
        <v>61000</v>
      </c>
      <c r="T59" s="140">
        <f t="shared" si="7"/>
        <v>51000</v>
      </c>
      <c r="U59" s="140">
        <f t="shared" si="7"/>
        <v>72000</v>
      </c>
      <c r="V59" s="140">
        <f t="shared" si="7"/>
        <v>70000</v>
      </c>
      <c r="W59" s="140">
        <f t="shared" si="7"/>
        <v>29000</v>
      </c>
      <c r="X59" s="140">
        <f t="shared" si="6"/>
        <v>29000</v>
      </c>
      <c r="Y59" s="140">
        <f t="shared" si="6"/>
        <v>28000</v>
      </c>
      <c r="Z59" s="140">
        <f t="shared" si="6"/>
        <v>28000</v>
      </c>
      <c r="AA59" s="140">
        <f t="shared" si="6"/>
        <v>27000</v>
      </c>
      <c r="AB59" s="140">
        <f t="shared" si="6"/>
        <v>24000</v>
      </c>
      <c r="AC59" s="140">
        <f t="shared" si="6"/>
        <v>24000</v>
      </c>
      <c r="AD59" s="140">
        <f t="shared" si="6"/>
        <v>24000</v>
      </c>
      <c r="AE59" s="140">
        <f t="shared" si="6"/>
        <v>63000</v>
      </c>
      <c r="AF59" s="140">
        <f t="shared" si="6"/>
        <v>47000</v>
      </c>
      <c r="AG59" s="140">
        <f t="shared" si="5"/>
        <v>63000</v>
      </c>
      <c r="AH59" s="140">
        <f t="shared" si="5"/>
        <v>61000</v>
      </c>
      <c r="AI59" s="140">
        <f t="shared" si="5"/>
        <v>26000</v>
      </c>
      <c r="AJ59" s="140">
        <f t="shared" si="5"/>
        <v>23000</v>
      </c>
      <c r="AK59" s="140">
        <f t="shared" si="5"/>
        <v>27000</v>
      </c>
      <c r="AL59" s="140">
        <f t="shared" si="5"/>
        <v>26000</v>
      </c>
      <c r="AM59" s="140">
        <f t="shared" si="5"/>
        <v>26000</v>
      </c>
    </row>
    <row r="60" spans="2:39" x14ac:dyDescent="0.3">
      <c r="B60" s="52" t="s">
        <v>157</v>
      </c>
      <c r="C60" s="136">
        <v>24000</v>
      </c>
      <c r="D60" s="140">
        <f t="shared" si="4"/>
        <v>22000</v>
      </c>
      <c r="E60" s="140">
        <f t="shared" si="4"/>
        <v>24000</v>
      </c>
      <c r="F60" s="140">
        <f t="shared" ref="F60:P91" si="8">E59</f>
        <v>23000</v>
      </c>
      <c r="G60" s="140">
        <f t="shared" si="8"/>
        <v>24000</v>
      </c>
      <c r="H60" s="140">
        <f t="shared" si="8"/>
        <v>60000</v>
      </c>
      <c r="I60" s="140">
        <f t="shared" si="8"/>
        <v>53000</v>
      </c>
      <c r="J60" s="140">
        <f t="shared" si="8"/>
        <v>74000</v>
      </c>
      <c r="K60" s="140">
        <f t="shared" si="8"/>
        <v>61000</v>
      </c>
      <c r="L60" s="140">
        <f t="shared" si="8"/>
        <v>27000</v>
      </c>
      <c r="M60" s="140">
        <f t="shared" si="8"/>
        <v>23000</v>
      </c>
      <c r="N60" s="140">
        <f t="shared" si="8"/>
        <v>26000</v>
      </c>
      <c r="O60" s="140">
        <f t="shared" si="8"/>
        <v>23000</v>
      </c>
      <c r="P60" s="140">
        <f t="shared" si="8"/>
        <v>22000</v>
      </c>
      <c r="Q60" s="140">
        <f t="shared" si="7"/>
        <v>22000</v>
      </c>
      <c r="R60" s="140">
        <f t="shared" si="7"/>
        <v>22000</v>
      </c>
      <c r="S60" s="140">
        <f t="shared" si="7"/>
        <v>25000</v>
      </c>
      <c r="T60" s="140">
        <f t="shared" si="7"/>
        <v>61000</v>
      </c>
      <c r="U60" s="140">
        <f t="shared" si="7"/>
        <v>51000</v>
      </c>
      <c r="V60" s="140">
        <f t="shared" si="7"/>
        <v>72000</v>
      </c>
      <c r="W60" s="140">
        <f t="shared" si="7"/>
        <v>70000</v>
      </c>
      <c r="X60" s="140">
        <f t="shared" si="6"/>
        <v>29000</v>
      </c>
      <c r="Y60" s="140">
        <f t="shared" si="6"/>
        <v>29000</v>
      </c>
      <c r="Z60" s="140">
        <f t="shared" si="6"/>
        <v>28000</v>
      </c>
      <c r="AA60" s="140">
        <f t="shared" si="6"/>
        <v>28000</v>
      </c>
      <c r="AB60" s="140">
        <f t="shared" si="6"/>
        <v>27000</v>
      </c>
      <c r="AC60" s="140">
        <f t="shared" si="6"/>
        <v>24000</v>
      </c>
      <c r="AD60" s="140">
        <f t="shared" si="6"/>
        <v>24000</v>
      </c>
      <c r="AE60" s="140">
        <f t="shared" si="6"/>
        <v>24000</v>
      </c>
      <c r="AF60" s="140">
        <f t="shared" si="6"/>
        <v>63000</v>
      </c>
      <c r="AG60" s="140">
        <f t="shared" si="5"/>
        <v>47000</v>
      </c>
      <c r="AH60" s="140">
        <f t="shared" si="5"/>
        <v>63000</v>
      </c>
      <c r="AI60" s="140">
        <f t="shared" si="5"/>
        <v>61000</v>
      </c>
      <c r="AJ60" s="140">
        <f t="shared" si="5"/>
        <v>26000</v>
      </c>
      <c r="AK60" s="140">
        <f t="shared" si="5"/>
        <v>23000</v>
      </c>
      <c r="AL60" s="140">
        <f t="shared" si="5"/>
        <v>27000</v>
      </c>
      <c r="AM60" s="140">
        <f t="shared" si="5"/>
        <v>26000</v>
      </c>
    </row>
    <row r="61" spans="2:39" x14ac:dyDescent="0.3">
      <c r="B61" s="52" t="s">
        <v>158</v>
      </c>
      <c r="C61" s="136">
        <v>26000</v>
      </c>
      <c r="D61" s="140">
        <f t="shared" ref="D61:G92" si="9">C60</f>
        <v>24000</v>
      </c>
      <c r="E61" s="140">
        <f t="shared" si="9"/>
        <v>22000</v>
      </c>
      <c r="F61" s="140">
        <f t="shared" si="8"/>
        <v>24000</v>
      </c>
      <c r="G61" s="140">
        <f t="shared" si="8"/>
        <v>23000</v>
      </c>
      <c r="H61" s="140">
        <f t="shared" si="8"/>
        <v>24000</v>
      </c>
      <c r="I61" s="140">
        <f t="shared" si="8"/>
        <v>60000</v>
      </c>
      <c r="J61" s="140">
        <f t="shared" si="8"/>
        <v>53000</v>
      </c>
      <c r="K61" s="140">
        <f t="shared" si="8"/>
        <v>74000</v>
      </c>
      <c r="L61" s="140">
        <f t="shared" si="8"/>
        <v>61000</v>
      </c>
      <c r="M61" s="140">
        <f t="shared" si="8"/>
        <v>27000</v>
      </c>
      <c r="N61" s="140">
        <f t="shared" si="8"/>
        <v>23000</v>
      </c>
      <c r="O61" s="140">
        <f t="shared" si="8"/>
        <v>26000</v>
      </c>
      <c r="P61" s="140">
        <f t="shared" si="8"/>
        <v>23000</v>
      </c>
      <c r="Q61" s="140">
        <f t="shared" si="7"/>
        <v>22000</v>
      </c>
      <c r="R61" s="140">
        <f t="shared" si="7"/>
        <v>22000</v>
      </c>
      <c r="S61" s="140">
        <f t="shared" si="7"/>
        <v>22000</v>
      </c>
      <c r="T61" s="140">
        <f t="shared" si="7"/>
        <v>25000</v>
      </c>
      <c r="U61" s="140">
        <f t="shared" si="7"/>
        <v>61000</v>
      </c>
      <c r="V61" s="140">
        <f t="shared" si="7"/>
        <v>51000</v>
      </c>
      <c r="W61" s="140">
        <f t="shared" si="7"/>
        <v>72000</v>
      </c>
      <c r="X61" s="140">
        <f t="shared" si="6"/>
        <v>70000</v>
      </c>
      <c r="Y61" s="140">
        <f t="shared" si="6"/>
        <v>29000</v>
      </c>
      <c r="Z61" s="140">
        <f t="shared" si="6"/>
        <v>29000</v>
      </c>
      <c r="AA61" s="140">
        <f t="shared" si="6"/>
        <v>28000</v>
      </c>
      <c r="AB61" s="140">
        <f t="shared" si="6"/>
        <v>28000</v>
      </c>
      <c r="AC61" s="140">
        <f t="shared" si="6"/>
        <v>27000</v>
      </c>
      <c r="AD61" s="140">
        <f t="shared" si="6"/>
        <v>24000</v>
      </c>
      <c r="AE61" s="140">
        <f t="shared" si="6"/>
        <v>24000</v>
      </c>
      <c r="AF61" s="140">
        <f t="shared" si="6"/>
        <v>24000</v>
      </c>
      <c r="AG61" s="140">
        <f t="shared" si="5"/>
        <v>63000</v>
      </c>
      <c r="AH61" s="140">
        <f t="shared" si="5"/>
        <v>47000</v>
      </c>
      <c r="AI61" s="140">
        <f t="shared" si="5"/>
        <v>63000</v>
      </c>
      <c r="AJ61" s="140">
        <f t="shared" si="5"/>
        <v>61000</v>
      </c>
      <c r="AK61" s="140">
        <f t="shared" si="5"/>
        <v>26000</v>
      </c>
      <c r="AL61" s="140">
        <f t="shared" si="5"/>
        <v>23000</v>
      </c>
      <c r="AM61" s="140">
        <f t="shared" si="5"/>
        <v>27000</v>
      </c>
    </row>
    <row r="62" spans="2:39" x14ac:dyDescent="0.3">
      <c r="B62" s="52" t="s">
        <v>159</v>
      </c>
      <c r="C62" s="136">
        <v>24000</v>
      </c>
      <c r="D62" s="140">
        <f t="shared" si="9"/>
        <v>26000</v>
      </c>
      <c r="E62" s="140">
        <f t="shared" si="9"/>
        <v>24000</v>
      </c>
      <c r="F62" s="140">
        <f t="shared" si="8"/>
        <v>22000</v>
      </c>
      <c r="G62" s="140">
        <f t="shared" si="8"/>
        <v>24000</v>
      </c>
      <c r="H62" s="140">
        <f t="shared" si="8"/>
        <v>23000</v>
      </c>
      <c r="I62" s="140">
        <f t="shared" si="8"/>
        <v>24000</v>
      </c>
      <c r="J62" s="140">
        <f t="shared" si="8"/>
        <v>60000</v>
      </c>
      <c r="K62" s="140">
        <f t="shared" si="8"/>
        <v>53000</v>
      </c>
      <c r="L62" s="140">
        <f t="shared" si="8"/>
        <v>74000</v>
      </c>
      <c r="M62" s="140">
        <f t="shared" si="8"/>
        <v>61000</v>
      </c>
      <c r="N62" s="140">
        <f t="shared" si="8"/>
        <v>27000</v>
      </c>
      <c r="O62" s="140">
        <f t="shared" si="8"/>
        <v>23000</v>
      </c>
      <c r="P62" s="140">
        <f t="shared" si="8"/>
        <v>26000</v>
      </c>
      <c r="Q62" s="140">
        <f t="shared" si="7"/>
        <v>23000</v>
      </c>
      <c r="R62" s="140">
        <f t="shared" si="7"/>
        <v>22000</v>
      </c>
      <c r="S62" s="140">
        <f t="shared" si="7"/>
        <v>22000</v>
      </c>
      <c r="T62" s="140">
        <f t="shared" si="7"/>
        <v>22000</v>
      </c>
      <c r="U62" s="140">
        <f t="shared" si="7"/>
        <v>25000</v>
      </c>
      <c r="V62" s="140">
        <f t="shared" si="7"/>
        <v>61000</v>
      </c>
      <c r="W62" s="140">
        <f t="shared" si="7"/>
        <v>51000</v>
      </c>
      <c r="X62" s="140">
        <f t="shared" si="6"/>
        <v>72000</v>
      </c>
      <c r="Y62" s="140">
        <f t="shared" si="6"/>
        <v>70000</v>
      </c>
      <c r="Z62" s="140">
        <f t="shared" si="6"/>
        <v>29000</v>
      </c>
      <c r="AA62" s="140">
        <f t="shared" si="6"/>
        <v>29000</v>
      </c>
      <c r="AB62" s="140">
        <f t="shared" si="6"/>
        <v>28000</v>
      </c>
      <c r="AC62" s="140">
        <f t="shared" si="6"/>
        <v>28000</v>
      </c>
      <c r="AD62" s="140">
        <f t="shared" si="6"/>
        <v>27000</v>
      </c>
      <c r="AE62" s="140">
        <f t="shared" si="6"/>
        <v>24000</v>
      </c>
      <c r="AF62" s="140">
        <f t="shared" si="6"/>
        <v>24000</v>
      </c>
      <c r="AG62" s="140">
        <f t="shared" si="5"/>
        <v>24000</v>
      </c>
      <c r="AH62" s="140">
        <f t="shared" si="5"/>
        <v>63000</v>
      </c>
      <c r="AI62" s="140">
        <f t="shared" si="5"/>
        <v>47000</v>
      </c>
      <c r="AJ62" s="140">
        <f t="shared" si="5"/>
        <v>63000</v>
      </c>
      <c r="AK62" s="140">
        <f t="shared" si="5"/>
        <v>61000</v>
      </c>
      <c r="AL62" s="140">
        <f t="shared" si="5"/>
        <v>26000</v>
      </c>
      <c r="AM62" s="140">
        <f t="shared" si="5"/>
        <v>23000</v>
      </c>
    </row>
    <row r="63" spans="2:39" x14ac:dyDescent="0.3">
      <c r="B63" s="52" t="s">
        <v>160</v>
      </c>
      <c r="C63" s="136">
        <v>28000</v>
      </c>
      <c r="D63" s="140">
        <f t="shared" si="9"/>
        <v>24000</v>
      </c>
      <c r="E63" s="140">
        <f t="shared" si="9"/>
        <v>26000</v>
      </c>
      <c r="F63" s="140">
        <f t="shared" si="8"/>
        <v>24000</v>
      </c>
      <c r="G63" s="140">
        <f t="shared" si="8"/>
        <v>22000</v>
      </c>
      <c r="H63" s="140">
        <f t="shared" si="8"/>
        <v>24000</v>
      </c>
      <c r="I63" s="140">
        <f t="shared" si="8"/>
        <v>23000</v>
      </c>
      <c r="J63" s="140">
        <f t="shared" si="8"/>
        <v>24000</v>
      </c>
      <c r="K63" s="140">
        <f t="shared" si="8"/>
        <v>60000</v>
      </c>
      <c r="L63" s="140">
        <f t="shared" si="8"/>
        <v>53000</v>
      </c>
      <c r="M63" s="140">
        <f t="shared" si="8"/>
        <v>74000</v>
      </c>
      <c r="N63" s="140">
        <f t="shared" si="8"/>
        <v>61000</v>
      </c>
      <c r="O63" s="140">
        <f t="shared" si="8"/>
        <v>27000</v>
      </c>
      <c r="P63" s="140">
        <f t="shared" si="8"/>
        <v>23000</v>
      </c>
      <c r="Q63" s="140">
        <f t="shared" si="7"/>
        <v>26000</v>
      </c>
      <c r="R63" s="140">
        <f t="shared" si="7"/>
        <v>23000</v>
      </c>
      <c r="S63" s="140">
        <f t="shared" si="7"/>
        <v>22000</v>
      </c>
      <c r="T63" s="140">
        <f t="shared" si="7"/>
        <v>22000</v>
      </c>
      <c r="U63" s="140">
        <f t="shared" si="7"/>
        <v>22000</v>
      </c>
      <c r="V63" s="140">
        <f t="shared" si="7"/>
        <v>25000</v>
      </c>
      <c r="W63" s="140">
        <f t="shared" si="7"/>
        <v>61000</v>
      </c>
      <c r="X63" s="140">
        <f t="shared" si="6"/>
        <v>51000</v>
      </c>
      <c r="Y63" s="140">
        <f t="shared" si="6"/>
        <v>72000</v>
      </c>
      <c r="Z63" s="140">
        <f t="shared" si="6"/>
        <v>70000</v>
      </c>
      <c r="AA63" s="140">
        <f t="shared" si="6"/>
        <v>29000</v>
      </c>
      <c r="AB63" s="140">
        <f t="shared" si="6"/>
        <v>29000</v>
      </c>
      <c r="AC63" s="140">
        <f t="shared" si="6"/>
        <v>28000</v>
      </c>
      <c r="AD63" s="140">
        <f t="shared" si="6"/>
        <v>28000</v>
      </c>
      <c r="AE63" s="140">
        <f t="shared" si="6"/>
        <v>27000</v>
      </c>
      <c r="AF63" s="140">
        <f t="shared" si="6"/>
        <v>24000</v>
      </c>
      <c r="AG63" s="140">
        <f t="shared" si="5"/>
        <v>24000</v>
      </c>
      <c r="AH63" s="140">
        <f t="shared" si="5"/>
        <v>24000</v>
      </c>
      <c r="AI63" s="140">
        <f t="shared" si="5"/>
        <v>63000</v>
      </c>
      <c r="AJ63" s="140">
        <f t="shared" si="5"/>
        <v>47000</v>
      </c>
      <c r="AK63" s="140">
        <f t="shared" si="5"/>
        <v>63000</v>
      </c>
      <c r="AL63" s="140">
        <f t="shared" si="5"/>
        <v>61000</v>
      </c>
      <c r="AM63" s="140">
        <f t="shared" si="5"/>
        <v>26000</v>
      </c>
    </row>
    <row r="64" spans="2:39" x14ac:dyDescent="0.3">
      <c r="B64" s="52" t="s">
        <v>161</v>
      </c>
      <c r="C64" s="136">
        <v>63000</v>
      </c>
      <c r="D64" s="140">
        <f t="shared" si="9"/>
        <v>28000</v>
      </c>
      <c r="E64" s="140">
        <f t="shared" si="9"/>
        <v>24000</v>
      </c>
      <c r="F64" s="140">
        <f t="shared" si="8"/>
        <v>26000</v>
      </c>
      <c r="G64" s="140">
        <f t="shared" si="8"/>
        <v>24000</v>
      </c>
      <c r="H64" s="140">
        <f t="shared" si="8"/>
        <v>22000</v>
      </c>
      <c r="I64" s="140">
        <f t="shared" si="8"/>
        <v>24000</v>
      </c>
      <c r="J64" s="140">
        <f t="shared" si="8"/>
        <v>23000</v>
      </c>
      <c r="K64" s="140">
        <f t="shared" si="8"/>
        <v>24000</v>
      </c>
      <c r="L64" s="140">
        <f t="shared" si="8"/>
        <v>60000</v>
      </c>
      <c r="M64" s="140">
        <f t="shared" si="8"/>
        <v>53000</v>
      </c>
      <c r="N64" s="140">
        <f t="shared" si="8"/>
        <v>74000</v>
      </c>
      <c r="O64" s="140">
        <f t="shared" si="8"/>
        <v>61000</v>
      </c>
      <c r="P64" s="140">
        <f t="shared" si="8"/>
        <v>27000</v>
      </c>
      <c r="Q64" s="140">
        <f t="shared" si="7"/>
        <v>23000</v>
      </c>
      <c r="R64" s="140">
        <f t="shared" si="7"/>
        <v>26000</v>
      </c>
      <c r="S64" s="140">
        <f t="shared" si="7"/>
        <v>23000</v>
      </c>
      <c r="T64" s="140">
        <f t="shared" si="7"/>
        <v>22000</v>
      </c>
      <c r="U64" s="140">
        <f t="shared" si="7"/>
        <v>22000</v>
      </c>
      <c r="V64" s="140">
        <f t="shared" si="7"/>
        <v>22000</v>
      </c>
      <c r="W64" s="140">
        <f t="shared" si="7"/>
        <v>25000</v>
      </c>
      <c r="X64" s="140">
        <f t="shared" si="6"/>
        <v>61000</v>
      </c>
      <c r="Y64" s="140">
        <f t="shared" si="6"/>
        <v>51000</v>
      </c>
      <c r="Z64" s="140">
        <f t="shared" si="6"/>
        <v>72000</v>
      </c>
      <c r="AA64" s="140">
        <f t="shared" si="6"/>
        <v>70000</v>
      </c>
      <c r="AB64" s="140">
        <f t="shared" si="6"/>
        <v>29000</v>
      </c>
      <c r="AC64" s="140">
        <f t="shared" si="6"/>
        <v>29000</v>
      </c>
      <c r="AD64" s="140">
        <f t="shared" si="6"/>
        <v>28000</v>
      </c>
      <c r="AE64" s="140">
        <f t="shared" si="6"/>
        <v>28000</v>
      </c>
      <c r="AF64" s="140">
        <f t="shared" si="6"/>
        <v>27000</v>
      </c>
      <c r="AG64" s="140">
        <f t="shared" si="5"/>
        <v>24000</v>
      </c>
      <c r="AH64" s="140">
        <f t="shared" si="5"/>
        <v>24000</v>
      </c>
      <c r="AI64" s="140">
        <f t="shared" si="5"/>
        <v>24000</v>
      </c>
      <c r="AJ64" s="140">
        <f t="shared" si="5"/>
        <v>63000</v>
      </c>
      <c r="AK64" s="140">
        <f t="shared" si="5"/>
        <v>47000</v>
      </c>
      <c r="AL64" s="140">
        <f t="shared" si="5"/>
        <v>63000</v>
      </c>
      <c r="AM64" s="140">
        <f t="shared" si="5"/>
        <v>61000</v>
      </c>
    </row>
    <row r="65" spans="2:39" x14ac:dyDescent="0.3">
      <c r="B65" s="52" t="s">
        <v>162</v>
      </c>
      <c r="C65" s="136">
        <v>72000</v>
      </c>
      <c r="D65" s="140">
        <f t="shared" si="9"/>
        <v>63000</v>
      </c>
      <c r="E65" s="140">
        <f t="shared" si="9"/>
        <v>28000</v>
      </c>
      <c r="F65" s="140">
        <f t="shared" si="8"/>
        <v>24000</v>
      </c>
      <c r="G65" s="140">
        <f t="shared" si="8"/>
        <v>26000</v>
      </c>
      <c r="H65" s="140">
        <f t="shared" si="8"/>
        <v>24000</v>
      </c>
      <c r="I65" s="140">
        <f t="shared" si="8"/>
        <v>22000</v>
      </c>
      <c r="J65" s="140">
        <f t="shared" si="8"/>
        <v>24000</v>
      </c>
      <c r="K65" s="140">
        <f t="shared" si="8"/>
        <v>23000</v>
      </c>
      <c r="L65" s="140">
        <f t="shared" si="8"/>
        <v>24000</v>
      </c>
      <c r="M65" s="140">
        <f t="shared" si="8"/>
        <v>60000</v>
      </c>
      <c r="N65" s="140">
        <f t="shared" si="8"/>
        <v>53000</v>
      </c>
      <c r="O65" s="140">
        <f t="shared" si="8"/>
        <v>74000</v>
      </c>
      <c r="P65" s="140">
        <f t="shared" si="8"/>
        <v>61000</v>
      </c>
      <c r="Q65" s="140">
        <f t="shared" si="7"/>
        <v>27000</v>
      </c>
      <c r="R65" s="140">
        <f t="shared" si="7"/>
        <v>23000</v>
      </c>
      <c r="S65" s="140">
        <f t="shared" si="7"/>
        <v>26000</v>
      </c>
      <c r="T65" s="140">
        <f t="shared" si="7"/>
        <v>23000</v>
      </c>
      <c r="U65" s="140">
        <f t="shared" si="7"/>
        <v>22000</v>
      </c>
      <c r="V65" s="140">
        <f t="shared" si="7"/>
        <v>22000</v>
      </c>
      <c r="W65" s="140">
        <f t="shared" si="7"/>
        <v>22000</v>
      </c>
      <c r="X65" s="140">
        <f t="shared" si="6"/>
        <v>25000</v>
      </c>
      <c r="Y65" s="140">
        <f t="shared" si="6"/>
        <v>61000</v>
      </c>
      <c r="Z65" s="140">
        <f t="shared" si="6"/>
        <v>51000</v>
      </c>
      <c r="AA65" s="140">
        <f t="shared" si="6"/>
        <v>72000</v>
      </c>
      <c r="AB65" s="140">
        <f t="shared" si="6"/>
        <v>70000</v>
      </c>
      <c r="AC65" s="140">
        <f t="shared" si="6"/>
        <v>29000</v>
      </c>
      <c r="AD65" s="140">
        <f t="shared" si="6"/>
        <v>29000</v>
      </c>
      <c r="AE65" s="140">
        <f t="shared" si="6"/>
        <v>28000</v>
      </c>
      <c r="AF65" s="140">
        <f t="shared" si="6"/>
        <v>28000</v>
      </c>
      <c r="AG65" s="140">
        <f t="shared" si="5"/>
        <v>27000</v>
      </c>
      <c r="AH65" s="140">
        <f t="shared" si="5"/>
        <v>24000</v>
      </c>
      <c r="AI65" s="140">
        <f t="shared" si="5"/>
        <v>24000</v>
      </c>
      <c r="AJ65" s="140">
        <f t="shared" si="5"/>
        <v>24000</v>
      </c>
      <c r="AK65" s="140">
        <f t="shared" si="5"/>
        <v>63000</v>
      </c>
      <c r="AL65" s="140">
        <f t="shared" si="5"/>
        <v>47000</v>
      </c>
      <c r="AM65" s="140">
        <f t="shared" si="5"/>
        <v>63000</v>
      </c>
    </row>
    <row r="66" spans="2:39" x14ac:dyDescent="0.3">
      <c r="B66" s="52" t="s">
        <v>163</v>
      </c>
      <c r="C66" s="136">
        <v>54000</v>
      </c>
      <c r="D66" s="140">
        <f t="shared" si="9"/>
        <v>72000</v>
      </c>
      <c r="E66" s="140">
        <f t="shared" si="9"/>
        <v>63000</v>
      </c>
      <c r="F66" s="140">
        <f t="shared" si="8"/>
        <v>28000</v>
      </c>
      <c r="G66" s="140">
        <f t="shared" si="8"/>
        <v>24000</v>
      </c>
      <c r="H66" s="140">
        <f t="shared" si="8"/>
        <v>26000</v>
      </c>
      <c r="I66" s="140">
        <f t="shared" si="8"/>
        <v>24000</v>
      </c>
      <c r="J66" s="140">
        <f t="shared" si="8"/>
        <v>22000</v>
      </c>
      <c r="K66" s="140">
        <f t="shared" si="8"/>
        <v>24000</v>
      </c>
      <c r="L66" s="140">
        <f t="shared" si="8"/>
        <v>23000</v>
      </c>
      <c r="M66" s="140">
        <f t="shared" si="8"/>
        <v>24000</v>
      </c>
      <c r="N66" s="140">
        <f t="shared" si="8"/>
        <v>60000</v>
      </c>
      <c r="O66" s="140">
        <f t="shared" si="8"/>
        <v>53000</v>
      </c>
      <c r="P66" s="140">
        <f t="shared" si="8"/>
        <v>74000</v>
      </c>
      <c r="Q66" s="140">
        <f t="shared" si="7"/>
        <v>61000</v>
      </c>
      <c r="R66" s="140">
        <f t="shared" si="7"/>
        <v>27000</v>
      </c>
      <c r="S66" s="140">
        <f t="shared" si="7"/>
        <v>23000</v>
      </c>
      <c r="T66" s="140">
        <f t="shared" si="7"/>
        <v>26000</v>
      </c>
      <c r="U66" s="140">
        <f t="shared" si="7"/>
        <v>23000</v>
      </c>
      <c r="V66" s="140">
        <f t="shared" si="7"/>
        <v>22000</v>
      </c>
      <c r="W66" s="140">
        <f t="shared" si="7"/>
        <v>22000</v>
      </c>
      <c r="X66" s="140">
        <f t="shared" si="6"/>
        <v>22000</v>
      </c>
      <c r="Y66" s="140">
        <f t="shared" si="6"/>
        <v>25000</v>
      </c>
      <c r="Z66" s="140">
        <f t="shared" si="6"/>
        <v>61000</v>
      </c>
      <c r="AA66" s="140">
        <f t="shared" si="6"/>
        <v>51000</v>
      </c>
      <c r="AB66" s="140">
        <f t="shared" si="6"/>
        <v>72000</v>
      </c>
      <c r="AC66" s="140">
        <f t="shared" si="6"/>
        <v>70000</v>
      </c>
      <c r="AD66" s="140">
        <f t="shared" si="6"/>
        <v>29000</v>
      </c>
      <c r="AE66" s="140">
        <f t="shared" si="6"/>
        <v>29000</v>
      </c>
      <c r="AF66" s="140">
        <f t="shared" si="6"/>
        <v>28000</v>
      </c>
      <c r="AG66" s="140">
        <f t="shared" si="5"/>
        <v>28000</v>
      </c>
      <c r="AH66" s="140">
        <f t="shared" si="5"/>
        <v>27000</v>
      </c>
      <c r="AI66" s="140">
        <f t="shared" si="5"/>
        <v>24000</v>
      </c>
      <c r="AJ66" s="140">
        <f t="shared" si="5"/>
        <v>24000</v>
      </c>
      <c r="AK66" s="140">
        <f t="shared" si="5"/>
        <v>24000</v>
      </c>
      <c r="AL66" s="140">
        <f t="shared" si="5"/>
        <v>63000</v>
      </c>
      <c r="AM66" s="140">
        <f t="shared" si="5"/>
        <v>47000</v>
      </c>
    </row>
    <row r="67" spans="2:39" x14ac:dyDescent="0.3">
      <c r="B67" s="52" t="s">
        <v>164</v>
      </c>
      <c r="C67" s="136">
        <v>62000</v>
      </c>
      <c r="D67" s="140">
        <f t="shared" si="9"/>
        <v>54000</v>
      </c>
      <c r="E67" s="140">
        <f t="shared" si="9"/>
        <v>72000</v>
      </c>
      <c r="F67" s="140">
        <f t="shared" si="8"/>
        <v>63000</v>
      </c>
      <c r="G67" s="140">
        <f t="shared" si="8"/>
        <v>28000</v>
      </c>
      <c r="H67" s="140">
        <f t="shared" si="8"/>
        <v>24000</v>
      </c>
      <c r="I67" s="140">
        <f t="shared" si="8"/>
        <v>26000</v>
      </c>
      <c r="J67" s="140">
        <f t="shared" si="8"/>
        <v>24000</v>
      </c>
      <c r="K67" s="140">
        <f t="shared" si="8"/>
        <v>22000</v>
      </c>
      <c r="L67" s="140">
        <f t="shared" si="8"/>
        <v>24000</v>
      </c>
      <c r="M67" s="140">
        <f t="shared" si="8"/>
        <v>23000</v>
      </c>
      <c r="N67" s="140">
        <f t="shared" si="8"/>
        <v>24000</v>
      </c>
      <c r="O67" s="140">
        <f t="shared" si="8"/>
        <v>60000</v>
      </c>
      <c r="P67" s="140">
        <f t="shared" si="8"/>
        <v>53000</v>
      </c>
      <c r="Q67" s="140">
        <f t="shared" si="7"/>
        <v>74000</v>
      </c>
      <c r="R67" s="140">
        <f t="shared" si="7"/>
        <v>61000</v>
      </c>
      <c r="S67" s="140">
        <f t="shared" si="7"/>
        <v>27000</v>
      </c>
      <c r="T67" s="140">
        <f t="shared" si="7"/>
        <v>23000</v>
      </c>
      <c r="U67" s="140">
        <f t="shared" si="7"/>
        <v>26000</v>
      </c>
      <c r="V67" s="140">
        <f t="shared" si="7"/>
        <v>23000</v>
      </c>
      <c r="W67" s="140">
        <f t="shared" si="7"/>
        <v>22000</v>
      </c>
      <c r="X67" s="140">
        <f t="shared" si="6"/>
        <v>22000</v>
      </c>
      <c r="Y67" s="140">
        <f t="shared" si="6"/>
        <v>22000</v>
      </c>
      <c r="Z67" s="140">
        <f t="shared" si="6"/>
        <v>25000</v>
      </c>
      <c r="AA67" s="140">
        <f t="shared" si="6"/>
        <v>61000</v>
      </c>
      <c r="AB67" s="140">
        <f t="shared" si="6"/>
        <v>51000</v>
      </c>
      <c r="AC67" s="140">
        <f t="shared" si="6"/>
        <v>72000</v>
      </c>
      <c r="AD67" s="140">
        <f t="shared" si="6"/>
        <v>70000</v>
      </c>
      <c r="AE67" s="140">
        <f t="shared" si="6"/>
        <v>29000</v>
      </c>
      <c r="AF67" s="140">
        <f t="shared" si="6"/>
        <v>29000</v>
      </c>
      <c r="AG67" s="140">
        <f t="shared" si="5"/>
        <v>28000</v>
      </c>
      <c r="AH67" s="140">
        <f t="shared" si="5"/>
        <v>28000</v>
      </c>
      <c r="AI67" s="140">
        <f t="shared" si="5"/>
        <v>27000</v>
      </c>
      <c r="AJ67" s="140">
        <f t="shared" si="5"/>
        <v>24000</v>
      </c>
      <c r="AK67" s="140">
        <f t="shared" si="5"/>
        <v>24000</v>
      </c>
      <c r="AL67" s="140">
        <f t="shared" si="5"/>
        <v>24000</v>
      </c>
      <c r="AM67" s="140">
        <f t="shared" si="5"/>
        <v>63000</v>
      </c>
    </row>
    <row r="68" spans="2:39" x14ac:dyDescent="0.3">
      <c r="B68" s="52" t="s">
        <v>165</v>
      </c>
      <c r="C68" s="136">
        <v>25000</v>
      </c>
      <c r="D68" s="140">
        <f t="shared" si="9"/>
        <v>62000</v>
      </c>
      <c r="E68" s="140">
        <f t="shared" si="9"/>
        <v>54000</v>
      </c>
      <c r="F68" s="140">
        <f t="shared" si="8"/>
        <v>72000</v>
      </c>
      <c r="G68" s="140">
        <f t="shared" si="8"/>
        <v>63000</v>
      </c>
      <c r="H68" s="140">
        <f t="shared" si="8"/>
        <v>28000</v>
      </c>
      <c r="I68" s="140">
        <f t="shared" si="8"/>
        <v>24000</v>
      </c>
      <c r="J68" s="140">
        <f t="shared" si="8"/>
        <v>26000</v>
      </c>
      <c r="K68" s="140">
        <f t="shared" si="8"/>
        <v>24000</v>
      </c>
      <c r="L68" s="140">
        <f t="shared" si="8"/>
        <v>22000</v>
      </c>
      <c r="M68" s="140">
        <f t="shared" si="8"/>
        <v>24000</v>
      </c>
      <c r="N68" s="140">
        <f t="shared" si="8"/>
        <v>23000</v>
      </c>
      <c r="O68" s="140">
        <f t="shared" si="8"/>
        <v>24000</v>
      </c>
      <c r="P68" s="140">
        <f t="shared" si="8"/>
        <v>60000</v>
      </c>
      <c r="Q68" s="140">
        <f t="shared" si="7"/>
        <v>53000</v>
      </c>
      <c r="R68" s="140">
        <f t="shared" si="7"/>
        <v>74000</v>
      </c>
      <c r="S68" s="140">
        <f t="shared" si="7"/>
        <v>61000</v>
      </c>
      <c r="T68" s="140">
        <f t="shared" si="7"/>
        <v>27000</v>
      </c>
      <c r="U68" s="140">
        <f t="shared" si="7"/>
        <v>23000</v>
      </c>
      <c r="V68" s="140">
        <f t="shared" si="7"/>
        <v>26000</v>
      </c>
      <c r="W68" s="140">
        <f t="shared" si="7"/>
        <v>23000</v>
      </c>
      <c r="X68" s="140">
        <f t="shared" si="6"/>
        <v>22000</v>
      </c>
      <c r="Y68" s="140">
        <f t="shared" si="6"/>
        <v>22000</v>
      </c>
      <c r="Z68" s="140">
        <f t="shared" si="6"/>
        <v>22000</v>
      </c>
      <c r="AA68" s="140">
        <f t="shared" si="6"/>
        <v>25000</v>
      </c>
      <c r="AB68" s="140">
        <f t="shared" si="6"/>
        <v>61000</v>
      </c>
      <c r="AC68" s="140">
        <f t="shared" si="6"/>
        <v>51000</v>
      </c>
      <c r="AD68" s="140">
        <f t="shared" si="6"/>
        <v>72000</v>
      </c>
      <c r="AE68" s="140">
        <f t="shared" si="6"/>
        <v>70000</v>
      </c>
      <c r="AF68" s="140">
        <f t="shared" si="6"/>
        <v>29000</v>
      </c>
      <c r="AG68" s="140">
        <f t="shared" si="5"/>
        <v>29000</v>
      </c>
      <c r="AH68" s="140">
        <f t="shared" si="5"/>
        <v>28000</v>
      </c>
      <c r="AI68" s="140">
        <f t="shared" si="5"/>
        <v>28000</v>
      </c>
      <c r="AJ68" s="140">
        <f t="shared" si="5"/>
        <v>27000</v>
      </c>
      <c r="AK68" s="140">
        <f t="shared" si="5"/>
        <v>24000</v>
      </c>
      <c r="AL68" s="140">
        <f t="shared" si="5"/>
        <v>24000</v>
      </c>
      <c r="AM68" s="140">
        <f t="shared" si="5"/>
        <v>24000</v>
      </c>
    </row>
    <row r="69" spans="2:39" x14ac:dyDescent="0.3">
      <c r="B69" s="52" t="s">
        <v>166</v>
      </c>
      <c r="C69" s="136">
        <v>25000</v>
      </c>
      <c r="D69" s="140">
        <f t="shared" si="9"/>
        <v>25000</v>
      </c>
      <c r="E69" s="140">
        <f t="shared" si="9"/>
        <v>62000</v>
      </c>
      <c r="F69" s="140">
        <f t="shared" si="8"/>
        <v>54000</v>
      </c>
      <c r="G69" s="140">
        <f t="shared" si="8"/>
        <v>72000</v>
      </c>
      <c r="H69" s="140">
        <f t="shared" si="8"/>
        <v>63000</v>
      </c>
      <c r="I69" s="140">
        <f t="shared" si="8"/>
        <v>28000</v>
      </c>
      <c r="J69" s="140">
        <f t="shared" si="8"/>
        <v>24000</v>
      </c>
      <c r="K69" s="140">
        <f t="shared" si="8"/>
        <v>26000</v>
      </c>
      <c r="L69" s="140">
        <f t="shared" si="8"/>
        <v>24000</v>
      </c>
      <c r="M69" s="140">
        <f t="shared" si="8"/>
        <v>22000</v>
      </c>
      <c r="N69" s="140">
        <f t="shared" si="8"/>
        <v>24000</v>
      </c>
      <c r="O69" s="140">
        <f t="shared" si="8"/>
        <v>23000</v>
      </c>
      <c r="P69" s="140">
        <f t="shared" si="8"/>
        <v>24000</v>
      </c>
      <c r="Q69" s="140">
        <f t="shared" si="7"/>
        <v>60000</v>
      </c>
      <c r="R69" s="140">
        <f t="shared" si="7"/>
        <v>53000</v>
      </c>
      <c r="S69" s="140">
        <f t="shared" si="7"/>
        <v>74000</v>
      </c>
      <c r="T69" s="140">
        <f t="shared" si="7"/>
        <v>61000</v>
      </c>
      <c r="U69" s="140">
        <f t="shared" si="7"/>
        <v>27000</v>
      </c>
      <c r="V69" s="140">
        <f t="shared" si="7"/>
        <v>23000</v>
      </c>
      <c r="W69" s="140">
        <f t="shared" si="7"/>
        <v>26000</v>
      </c>
      <c r="X69" s="140">
        <f t="shared" si="6"/>
        <v>23000</v>
      </c>
      <c r="Y69" s="140">
        <f t="shared" si="6"/>
        <v>22000</v>
      </c>
      <c r="Z69" s="140">
        <f t="shared" si="6"/>
        <v>22000</v>
      </c>
      <c r="AA69" s="140">
        <f t="shared" si="6"/>
        <v>22000</v>
      </c>
      <c r="AB69" s="140">
        <f t="shared" si="6"/>
        <v>25000</v>
      </c>
      <c r="AC69" s="140">
        <f t="shared" si="6"/>
        <v>61000</v>
      </c>
      <c r="AD69" s="140">
        <f t="shared" si="6"/>
        <v>51000</v>
      </c>
      <c r="AE69" s="140">
        <f t="shared" si="6"/>
        <v>72000</v>
      </c>
      <c r="AF69" s="140">
        <f t="shared" si="6"/>
        <v>70000</v>
      </c>
      <c r="AG69" s="140">
        <f t="shared" si="5"/>
        <v>29000</v>
      </c>
      <c r="AH69" s="140">
        <f t="shared" si="5"/>
        <v>29000</v>
      </c>
      <c r="AI69" s="140">
        <f t="shared" si="5"/>
        <v>28000</v>
      </c>
      <c r="AJ69" s="140">
        <f t="shared" si="5"/>
        <v>28000</v>
      </c>
      <c r="AK69" s="140">
        <f t="shared" si="5"/>
        <v>27000</v>
      </c>
      <c r="AL69" s="140">
        <f t="shared" si="5"/>
        <v>24000</v>
      </c>
      <c r="AM69" s="140">
        <f t="shared" si="5"/>
        <v>24000</v>
      </c>
    </row>
    <row r="70" spans="2:39" x14ac:dyDescent="0.3">
      <c r="B70" s="52" t="s">
        <v>167</v>
      </c>
      <c r="C70" s="136">
        <v>26000</v>
      </c>
      <c r="D70" s="140">
        <f t="shared" si="9"/>
        <v>25000</v>
      </c>
      <c r="E70" s="140">
        <f t="shared" si="9"/>
        <v>25000</v>
      </c>
      <c r="F70" s="140">
        <f t="shared" si="8"/>
        <v>62000</v>
      </c>
      <c r="G70" s="140">
        <f t="shared" si="8"/>
        <v>54000</v>
      </c>
      <c r="H70" s="140">
        <f t="shared" si="8"/>
        <v>72000</v>
      </c>
      <c r="I70" s="140">
        <f t="shared" si="8"/>
        <v>63000</v>
      </c>
      <c r="J70" s="140">
        <f t="shared" si="8"/>
        <v>28000</v>
      </c>
      <c r="K70" s="140">
        <f t="shared" si="8"/>
        <v>24000</v>
      </c>
      <c r="L70" s="140">
        <f t="shared" si="8"/>
        <v>26000</v>
      </c>
      <c r="M70" s="140">
        <f t="shared" si="8"/>
        <v>24000</v>
      </c>
      <c r="N70" s="140">
        <f t="shared" si="8"/>
        <v>22000</v>
      </c>
      <c r="O70" s="140">
        <f t="shared" si="8"/>
        <v>24000</v>
      </c>
      <c r="P70" s="140">
        <f t="shared" si="8"/>
        <v>23000</v>
      </c>
      <c r="Q70" s="140">
        <f t="shared" si="7"/>
        <v>24000</v>
      </c>
      <c r="R70" s="140">
        <f t="shared" si="7"/>
        <v>60000</v>
      </c>
      <c r="S70" s="140">
        <f t="shared" si="7"/>
        <v>53000</v>
      </c>
      <c r="T70" s="140">
        <f t="shared" si="7"/>
        <v>74000</v>
      </c>
      <c r="U70" s="140">
        <f t="shared" si="7"/>
        <v>61000</v>
      </c>
      <c r="V70" s="140">
        <f t="shared" si="7"/>
        <v>27000</v>
      </c>
      <c r="W70" s="140">
        <f t="shared" si="7"/>
        <v>23000</v>
      </c>
      <c r="X70" s="140">
        <f t="shared" si="6"/>
        <v>26000</v>
      </c>
      <c r="Y70" s="140">
        <f t="shared" si="6"/>
        <v>23000</v>
      </c>
      <c r="Z70" s="140">
        <f t="shared" si="6"/>
        <v>22000</v>
      </c>
      <c r="AA70" s="140">
        <f t="shared" si="6"/>
        <v>22000</v>
      </c>
      <c r="AB70" s="140">
        <f t="shared" si="6"/>
        <v>22000</v>
      </c>
      <c r="AC70" s="140">
        <f t="shared" si="6"/>
        <v>25000</v>
      </c>
      <c r="AD70" s="140">
        <f t="shared" si="6"/>
        <v>61000</v>
      </c>
      <c r="AE70" s="140">
        <f t="shared" si="6"/>
        <v>51000</v>
      </c>
      <c r="AF70" s="140">
        <f t="shared" si="6"/>
        <v>72000</v>
      </c>
      <c r="AG70" s="140">
        <f t="shared" si="5"/>
        <v>70000</v>
      </c>
      <c r="AH70" s="140">
        <f t="shared" si="5"/>
        <v>29000</v>
      </c>
      <c r="AI70" s="140">
        <f t="shared" si="5"/>
        <v>29000</v>
      </c>
      <c r="AJ70" s="140">
        <f t="shared" si="5"/>
        <v>28000</v>
      </c>
      <c r="AK70" s="140">
        <f t="shared" si="5"/>
        <v>28000</v>
      </c>
      <c r="AL70" s="140">
        <f t="shared" si="5"/>
        <v>27000</v>
      </c>
      <c r="AM70" s="140">
        <f t="shared" si="5"/>
        <v>24000</v>
      </c>
    </row>
    <row r="71" spans="2:39" x14ac:dyDescent="0.3">
      <c r="B71" s="52" t="s">
        <v>168</v>
      </c>
      <c r="C71" s="136">
        <v>25000</v>
      </c>
      <c r="D71" s="140">
        <f t="shared" si="9"/>
        <v>26000</v>
      </c>
      <c r="E71" s="140">
        <f t="shared" si="9"/>
        <v>25000</v>
      </c>
      <c r="F71" s="140">
        <f t="shared" si="8"/>
        <v>25000</v>
      </c>
      <c r="G71" s="140">
        <f t="shared" si="8"/>
        <v>62000</v>
      </c>
      <c r="H71" s="140">
        <f t="shared" si="8"/>
        <v>54000</v>
      </c>
      <c r="I71" s="140">
        <f t="shared" si="8"/>
        <v>72000</v>
      </c>
      <c r="J71" s="140">
        <f t="shared" si="8"/>
        <v>63000</v>
      </c>
      <c r="K71" s="140">
        <f t="shared" si="8"/>
        <v>28000</v>
      </c>
      <c r="L71" s="140">
        <f t="shared" si="8"/>
        <v>24000</v>
      </c>
      <c r="M71" s="140">
        <f t="shared" si="8"/>
        <v>26000</v>
      </c>
      <c r="N71" s="140">
        <f t="shared" si="8"/>
        <v>24000</v>
      </c>
      <c r="O71" s="140">
        <f t="shared" si="8"/>
        <v>22000</v>
      </c>
      <c r="P71" s="140">
        <f t="shared" si="8"/>
        <v>24000</v>
      </c>
      <c r="Q71" s="140">
        <f t="shared" si="7"/>
        <v>23000</v>
      </c>
      <c r="R71" s="140">
        <f t="shared" si="7"/>
        <v>24000</v>
      </c>
      <c r="S71" s="140">
        <f t="shared" si="7"/>
        <v>60000</v>
      </c>
      <c r="T71" s="140">
        <f t="shared" si="7"/>
        <v>53000</v>
      </c>
      <c r="U71" s="140">
        <f t="shared" si="7"/>
        <v>74000</v>
      </c>
      <c r="V71" s="140">
        <f t="shared" si="7"/>
        <v>61000</v>
      </c>
      <c r="W71" s="140">
        <f t="shared" si="7"/>
        <v>27000</v>
      </c>
      <c r="X71" s="140">
        <f t="shared" si="6"/>
        <v>23000</v>
      </c>
      <c r="Y71" s="140">
        <f t="shared" si="6"/>
        <v>26000</v>
      </c>
      <c r="Z71" s="140">
        <f t="shared" si="6"/>
        <v>23000</v>
      </c>
      <c r="AA71" s="140">
        <f t="shared" si="6"/>
        <v>22000</v>
      </c>
      <c r="AB71" s="140">
        <f t="shared" si="6"/>
        <v>22000</v>
      </c>
      <c r="AC71" s="140">
        <f t="shared" si="6"/>
        <v>22000</v>
      </c>
      <c r="AD71" s="140">
        <f t="shared" si="6"/>
        <v>25000</v>
      </c>
      <c r="AE71" s="140">
        <f t="shared" si="6"/>
        <v>61000</v>
      </c>
      <c r="AF71" s="140">
        <f t="shared" si="6"/>
        <v>51000</v>
      </c>
      <c r="AG71" s="140">
        <f t="shared" si="5"/>
        <v>72000</v>
      </c>
      <c r="AH71" s="140">
        <f t="shared" si="5"/>
        <v>70000</v>
      </c>
      <c r="AI71" s="140">
        <f t="shared" si="5"/>
        <v>29000</v>
      </c>
      <c r="AJ71" s="140">
        <f t="shared" si="5"/>
        <v>29000</v>
      </c>
      <c r="AK71" s="140">
        <f t="shared" si="5"/>
        <v>28000</v>
      </c>
      <c r="AL71" s="140">
        <f t="shared" si="5"/>
        <v>28000</v>
      </c>
      <c r="AM71" s="140">
        <f t="shared" si="5"/>
        <v>27000</v>
      </c>
    </row>
    <row r="72" spans="2:39" x14ac:dyDescent="0.3">
      <c r="B72" s="52" t="s">
        <v>169</v>
      </c>
      <c r="C72" s="136">
        <v>27000</v>
      </c>
      <c r="D72" s="140">
        <f t="shared" si="9"/>
        <v>25000</v>
      </c>
      <c r="E72" s="140">
        <f t="shared" si="9"/>
        <v>26000</v>
      </c>
      <c r="F72" s="140">
        <f t="shared" si="8"/>
        <v>25000</v>
      </c>
      <c r="G72" s="140">
        <f t="shared" si="8"/>
        <v>25000</v>
      </c>
      <c r="H72" s="140">
        <f t="shared" si="8"/>
        <v>62000</v>
      </c>
      <c r="I72" s="140">
        <f t="shared" si="8"/>
        <v>54000</v>
      </c>
      <c r="J72" s="140">
        <f t="shared" si="8"/>
        <v>72000</v>
      </c>
      <c r="K72" s="140">
        <f t="shared" si="8"/>
        <v>63000</v>
      </c>
      <c r="L72" s="140">
        <f t="shared" si="8"/>
        <v>28000</v>
      </c>
      <c r="M72" s="140">
        <f t="shared" si="8"/>
        <v>24000</v>
      </c>
      <c r="N72" s="140">
        <f t="shared" si="8"/>
        <v>26000</v>
      </c>
      <c r="O72" s="140">
        <f t="shared" si="8"/>
        <v>24000</v>
      </c>
      <c r="P72" s="140">
        <f t="shared" si="8"/>
        <v>22000</v>
      </c>
      <c r="Q72" s="140">
        <f t="shared" si="7"/>
        <v>24000</v>
      </c>
      <c r="R72" s="140">
        <f t="shared" si="7"/>
        <v>23000</v>
      </c>
      <c r="S72" s="140">
        <f t="shared" si="7"/>
        <v>24000</v>
      </c>
      <c r="T72" s="140">
        <f t="shared" si="7"/>
        <v>60000</v>
      </c>
      <c r="U72" s="140">
        <f t="shared" si="7"/>
        <v>53000</v>
      </c>
      <c r="V72" s="140">
        <f t="shared" si="7"/>
        <v>74000</v>
      </c>
      <c r="W72" s="140">
        <f t="shared" si="7"/>
        <v>61000</v>
      </c>
      <c r="X72" s="140">
        <f t="shared" si="6"/>
        <v>27000</v>
      </c>
      <c r="Y72" s="140">
        <f t="shared" si="6"/>
        <v>23000</v>
      </c>
      <c r="Z72" s="140">
        <f t="shared" si="6"/>
        <v>26000</v>
      </c>
      <c r="AA72" s="140">
        <f t="shared" si="6"/>
        <v>23000</v>
      </c>
      <c r="AB72" s="140">
        <f t="shared" si="6"/>
        <v>22000</v>
      </c>
      <c r="AC72" s="140">
        <f t="shared" si="6"/>
        <v>22000</v>
      </c>
      <c r="AD72" s="140">
        <f t="shared" si="6"/>
        <v>22000</v>
      </c>
      <c r="AE72" s="140">
        <f t="shared" si="6"/>
        <v>25000</v>
      </c>
      <c r="AF72" s="140">
        <f t="shared" si="6"/>
        <v>61000</v>
      </c>
      <c r="AG72" s="140">
        <f t="shared" si="5"/>
        <v>51000</v>
      </c>
      <c r="AH72" s="140">
        <f t="shared" si="5"/>
        <v>72000</v>
      </c>
      <c r="AI72" s="140">
        <f t="shared" si="5"/>
        <v>70000</v>
      </c>
      <c r="AJ72" s="140">
        <f t="shared" si="5"/>
        <v>29000</v>
      </c>
      <c r="AK72" s="140">
        <f t="shared" si="5"/>
        <v>29000</v>
      </c>
      <c r="AL72" s="140">
        <f t="shared" si="5"/>
        <v>28000</v>
      </c>
      <c r="AM72" s="140">
        <f t="shared" si="5"/>
        <v>28000</v>
      </c>
    </row>
    <row r="73" spans="2:39" x14ac:dyDescent="0.3">
      <c r="B73" s="52" t="s">
        <v>170</v>
      </c>
      <c r="C73" s="136">
        <v>28000</v>
      </c>
      <c r="D73" s="140">
        <f t="shared" si="9"/>
        <v>27000</v>
      </c>
      <c r="E73" s="140">
        <f t="shared" si="9"/>
        <v>25000</v>
      </c>
      <c r="F73" s="140">
        <f t="shared" si="8"/>
        <v>26000</v>
      </c>
      <c r="G73" s="140">
        <f t="shared" si="8"/>
        <v>25000</v>
      </c>
      <c r="H73" s="140">
        <f t="shared" si="8"/>
        <v>25000</v>
      </c>
      <c r="I73" s="140">
        <f t="shared" si="8"/>
        <v>62000</v>
      </c>
      <c r="J73" s="140">
        <f t="shared" si="8"/>
        <v>54000</v>
      </c>
      <c r="K73" s="140">
        <f t="shared" si="8"/>
        <v>72000</v>
      </c>
      <c r="L73" s="140">
        <f t="shared" si="8"/>
        <v>63000</v>
      </c>
      <c r="M73" s="140">
        <f t="shared" si="8"/>
        <v>28000</v>
      </c>
      <c r="N73" s="140">
        <f t="shared" si="8"/>
        <v>24000</v>
      </c>
      <c r="O73" s="140">
        <f t="shared" si="8"/>
        <v>26000</v>
      </c>
      <c r="P73" s="140">
        <f t="shared" si="8"/>
        <v>24000</v>
      </c>
      <c r="Q73" s="140">
        <f t="shared" si="7"/>
        <v>22000</v>
      </c>
      <c r="R73" s="140">
        <f t="shared" si="7"/>
        <v>24000</v>
      </c>
      <c r="S73" s="140">
        <f t="shared" si="7"/>
        <v>23000</v>
      </c>
      <c r="T73" s="140">
        <f t="shared" si="7"/>
        <v>24000</v>
      </c>
      <c r="U73" s="140">
        <f t="shared" si="7"/>
        <v>60000</v>
      </c>
      <c r="V73" s="140">
        <f t="shared" si="7"/>
        <v>53000</v>
      </c>
      <c r="W73" s="140">
        <f t="shared" si="7"/>
        <v>74000</v>
      </c>
      <c r="X73" s="140">
        <f t="shared" si="6"/>
        <v>61000</v>
      </c>
      <c r="Y73" s="140">
        <f t="shared" si="6"/>
        <v>27000</v>
      </c>
      <c r="Z73" s="140">
        <f t="shared" si="6"/>
        <v>23000</v>
      </c>
      <c r="AA73" s="140">
        <f t="shared" si="6"/>
        <v>26000</v>
      </c>
      <c r="AB73" s="140">
        <f t="shared" si="6"/>
        <v>23000</v>
      </c>
      <c r="AC73" s="140">
        <f t="shared" si="6"/>
        <v>22000</v>
      </c>
      <c r="AD73" s="140">
        <f t="shared" si="6"/>
        <v>22000</v>
      </c>
      <c r="AE73" s="140">
        <f t="shared" si="6"/>
        <v>22000</v>
      </c>
      <c r="AF73" s="140">
        <f t="shared" si="6"/>
        <v>25000</v>
      </c>
      <c r="AG73" s="140">
        <f t="shared" si="5"/>
        <v>61000</v>
      </c>
      <c r="AH73" s="140">
        <f t="shared" si="5"/>
        <v>51000</v>
      </c>
      <c r="AI73" s="140">
        <f t="shared" si="5"/>
        <v>72000</v>
      </c>
      <c r="AJ73" s="140">
        <f t="shared" si="5"/>
        <v>70000</v>
      </c>
      <c r="AK73" s="140">
        <f t="shared" si="5"/>
        <v>29000</v>
      </c>
      <c r="AL73" s="140">
        <f t="shared" si="5"/>
        <v>29000</v>
      </c>
      <c r="AM73" s="140">
        <f t="shared" si="5"/>
        <v>28000</v>
      </c>
    </row>
    <row r="74" spans="2:39" x14ac:dyDescent="0.3">
      <c r="B74" s="52" t="s">
        <v>171</v>
      </c>
      <c r="C74" s="136">
        <v>25000</v>
      </c>
      <c r="D74" s="140">
        <f t="shared" si="9"/>
        <v>28000</v>
      </c>
      <c r="E74" s="140">
        <f t="shared" si="9"/>
        <v>27000</v>
      </c>
      <c r="F74" s="140">
        <f t="shared" si="8"/>
        <v>25000</v>
      </c>
      <c r="G74" s="140">
        <f t="shared" si="8"/>
        <v>26000</v>
      </c>
      <c r="H74" s="140">
        <f t="shared" si="8"/>
        <v>25000</v>
      </c>
      <c r="I74" s="140">
        <f t="shared" si="8"/>
        <v>25000</v>
      </c>
      <c r="J74" s="140">
        <f t="shared" si="8"/>
        <v>62000</v>
      </c>
      <c r="K74" s="140">
        <f t="shared" si="8"/>
        <v>54000</v>
      </c>
      <c r="L74" s="140">
        <f t="shared" si="8"/>
        <v>72000</v>
      </c>
      <c r="M74" s="140">
        <f t="shared" si="8"/>
        <v>63000</v>
      </c>
      <c r="N74" s="140">
        <f t="shared" si="8"/>
        <v>28000</v>
      </c>
      <c r="O74" s="140">
        <f t="shared" si="8"/>
        <v>24000</v>
      </c>
      <c r="P74" s="140">
        <f t="shared" si="8"/>
        <v>26000</v>
      </c>
      <c r="Q74" s="140">
        <f t="shared" si="7"/>
        <v>24000</v>
      </c>
      <c r="R74" s="140">
        <f t="shared" si="7"/>
        <v>22000</v>
      </c>
      <c r="S74" s="140">
        <f t="shared" si="7"/>
        <v>24000</v>
      </c>
      <c r="T74" s="140">
        <f t="shared" si="7"/>
        <v>23000</v>
      </c>
      <c r="U74" s="140">
        <f t="shared" si="7"/>
        <v>24000</v>
      </c>
      <c r="V74" s="140">
        <f t="shared" si="7"/>
        <v>60000</v>
      </c>
      <c r="W74" s="140">
        <f t="shared" si="7"/>
        <v>53000</v>
      </c>
      <c r="X74" s="140">
        <f t="shared" si="6"/>
        <v>74000</v>
      </c>
      <c r="Y74" s="140">
        <f t="shared" si="6"/>
        <v>61000</v>
      </c>
      <c r="Z74" s="140">
        <f t="shared" si="6"/>
        <v>27000</v>
      </c>
      <c r="AA74" s="140">
        <f t="shared" ref="AA74:AK105" si="10">Z73</f>
        <v>23000</v>
      </c>
      <c r="AB74" s="140">
        <f t="shared" si="10"/>
        <v>26000</v>
      </c>
      <c r="AC74" s="140">
        <f t="shared" si="10"/>
        <v>23000</v>
      </c>
      <c r="AD74" s="140">
        <f t="shared" si="10"/>
        <v>22000</v>
      </c>
      <c r="AE74" s="140">
        <f t="shared" si="10"/>
        <v>22000</v>
      </c>
      <c r="AF74" s="140">
        <f t="shared" si="10"/>
        <v>22000</v>
      </c>
      <c r="AG74" s="140">
        <f t="shared" si="5"/>
        <v>25000</v>
      </c>
      <c r="AH74" s="140">
        <f t="shared" si="5"/>
        <v>61000</v>
      </c>
      <c r="AI74" s="140">
        <f t="shared" si="5"/>
        <v>51000</v>
      </c>
      <c r="AJ74" s="140">
        <f t="shared" si="5"/>
        <v>72000</v>
      </c>
      <c r="AK74" s="140">
        <f t="shared" si="5"/>
        <v>70000</v>
      </c>
      <c r="AL74" s="140">
        <f t="shared" si="5"/>
        <v>29000</v>
      </c>
      <c r="AM74" s="140">
        <f t="shared" si="5"/>
        <v>29000</v>
      </c>
    </row>
    <row r="75" spans="2:39" x14ac:dyDescent="0.3">
      <c r="B75" s="52" t="s">
        <v>172</v>
      </c>
      <c r="C75" s="136">
        <v>29000</v>
      </c>
      <c r="D75" s="140">
        <f t="shared" si="9"/>
        <v>25000</v>
      </c>
      <c r="E75" s="140">
        <f t="shared" si="9"/>
        <v>28000</v>
      </c>
      <c r="F75" s="140">
        <f t="shared" si="8"/>
        <v>27000</v>
      </c>
      <c r="G75" s="140">
        <f t="shared" si="8"/>
        <v>25000</v>
      </c>
      <c r="H75" s="140">
        <f t="shared" si="8"/>
        <v>26000</v>
      </c>
      <c r="I75" s="140">
        <f t="shared" si="8"/>
        <v>25000</v>
      </c>
      <c r="J75" s="140">
        <f t="shared" si="8"/>
        <v>25000</v>
      </c>
      <c r="K75" s="140">
        <f t="shared" si="8"/>
        <v>62000</v>
      </c>
      <c r="L75" s="140">
        <f t="shared" si="8"/>
        <v>54000</v>
      </c>
      <c r="M75" s="140">
        <f t="shared" si="8"/>
        <v>72000</v>
      </c>
      <c r="N75" s="140">
        <f t="shared" si="8"/>
        <v>63000</v>
      </c>
      <c r="O75" s="140">
        <f t="shared" si="8"/>
        <v>28000</v>
      </c>
      <c r="P75" s="140">
        <f t="shared" si="8"/>
        <v>24000</v>
      </c>
      <c r="Q75" s="140">
        <f t="shared" si="7"/>
        <v>26000</v>
      </c>
      <c r="R75" s="140">
        <f t="shared" si="7"/>
        <v>24000</v>
      </c>
      <c r="S75" s="140">
        <f t="shared" si="7"/>
        <v>22000</v>
      </c>
      <c r="T75" s="140">
        <f t="shared" si="7"/>
        <v>24000</v>
      </c>
      <c r="U75" s="140">
        <f t="shared" si="7"/>
        <v>23000</v>
      </c>
      <c r="V75" s="140">
        <f t="shared" si="7"/>
        <v>24000</v>
      </c>
      <c r="W75" s="140">
        <f t="shared" si="7"/>
        <v>60000</v>
      </c>
      <c r="X75" s="140">
        <f t="shared" si="7"/>
        <v>53000</v>
      </c>
      <c r="Y75" s="140">
        <f t="shared" si="7"/>
        <v>74000</v>
      </c>
      <c r="Z75" s="140">
        <f t="shared" si="7"/>
        <v>61000</v>
      </c>
      <c r="AA75" s="140">
        <f t="shared" si="10"/>
        <v>27000</v>
      </c>
      <c r="AB75" s="140">
        <f t="shared" si="10"/>
        <v>23000</v>
      </c>
      <c r="AC75" s="140">
        <f t="shared" si="10"/>
        <v>26000</v>
      </c>
      <c r="AD75" s="140">
        <f t="shared" si="10"/>
        <v>23000</v>
      </c>
      <c r="AE75" s="140">
        <f t="shared" si="10"/>
        <v>22000</v>
      </c>
      <c r="AF75" s="140">
        <f t="shared" si="10"/>
        <v>22000</v>
      </c>
      <c r="AG75" s="140">
        <f t="shared" si="5"/>
        <v>22000</v>
      </c>
      <c r="AH75" s="140">
        <f t="shared" si="5"/>
        <v>25000</v>
      </c>
      <c r="AI75" s="140">
        <f t="shared" si="5"/>
        <v>61000</v>
      </c>
      <c r="AJ75" s="140">
        <f t="shared" si="5"/>
        <v>51000</v>
      </c>
      <c r="AK75" s="140">
        <f t="shared" si="5"/>
        <v>72000</v>
      </c>
      <c r="AL75" s="140">
        <f t="shared" ref="AL75:AM138" si="11">AK74</f>
        <v>70000</v>
      </c>
      <c r="AM75" s="140">
        <f t="shared" si="11"/>
        <v>29000</v>
      </c>
    </row>
    <row r="76" spans="2:39" x14ac:dyDescent="0.3">
      <c r="B76" s="52" t="s">
        <v>173</v>
      </c>
      <c r="C76" s="136">
        <v>72000</v>
      </c>
      <c r="D76" s="140">
        <f t="shared" si="9"/>
        <v>29000</v>
      </c>
      <c r="E76" s="140">
        <f t="shared" si="9"/>
        <v>25000</v>
      </c>
      <c r="F76" s="140">
        <f t="shared" si="8"/>
        <v>28000</v>
      </c>
      <c r="G76" s="140">
        <f t="shared" si="8"/>
        <v>27000</v>
      </c>
      <c r="H76" s="140">
        <f t="shared" si="8"/>
        <v>25000</v>
      </c>
      <c r="I76" s="140">
        <f t="shared" si="8"/>
        <v>26000</v>
      </c>
      <c r="J76" s="140">
        <f t="shared" si="8"/>
        <v>25000</v>
      </c>
      <c r="K76" s="140">
        <f t="shared" si="8"/>
        <v>25000</v>
      </c>
      <c r="L76" s="140">
        <f t="shared" si="8"/>
        <v>62000</v>
      </c>
      <c r="M76" s="140">
        <f t="shared" si="8"/>
        <v>54000</v>
      </c>
      <c r="N76" s="140">
        <f t="shared" si="8"/>
        <v>72000</v>
      </c>
      <c r="O76" s="140">
        <f t="shared" si="8"/>
        <v>63000</v>
      </c>
      <c r="P76" s="140">
        <f t="shared" si="8"/>
        <v>28000</v>
      </c>
      <c r="Q76" s="140">
        <f t="shared" si="7"/>
        <v>24000</v>
      </c>
      <c r="R76" s="140">
        <f t="shared" si="7"/>
        <v>26000</v>
      </c>
      <c r="S76" s="140">
        <f t="shared" si="7"/>
        <v>24000</v>
      </c>
      <c r="T76" s="140">
        <f t="shared" si="7"/>
        <v>22000</v>
      </c>
      <c r="U76" s="140">
        <f t="shared" si="7"/>
        <v>24000</v>
      </c>
      <c r="V76" s="140">
        <f t="shared" si="7"/>
        <v>23000</v>
      </c>
      <c r="W76" s="140">
        <f t="shared" si="7"/>
        <v>24000</v>
      </c>
      <c r="X76" s="140">
        <f t="shared" si="7"/>
        <v>60000</v>
      </c>
      <c r="Y76" s="140">
        <f t="shared" si="7"/>
        <v>53000</v>
      </c>
      <c r="Z76" s="140">
        <f t="shared" si="7"/>
        <v>74000</v>
      </c>
      <c r="AA76" s="140">
        <f t="shared" si="10"/>
        <v>61000</v>
      </c>
      <c r="AB76" s="140">
        <f t="shared" si="10"/>
        <v>27000</v>
      </c>
      <c r="AC76" s="140">
        <f t="shared" si="10"/>
        <v>23000</v>
      </c>
      <c r="AD76" s="140">
        <f t="shared" si="10"/>
        <v>26000</v>
      </c>
      <c r="AE76" s="140">
        <f t="shared" si="10"/>
        <v>23000</v>
      </c>
      <c r="AF76" s="140">
        <f t="shared" si="10"/>
        <v>22000</v>
      </c>
      <c r="AG76" s="140">
        <f t="shared" si="10"/>
        <v>22000</v>
      </c>
      <c r="AH76" s="140">
        <f t="shared" si="10"/>
        <v>22000</v>
      </c>
      <c r="AI76" s="140">
        <f t="shared" si="10"/>
        <v>25000</v>
      </c>
      <c r="AJ76" s="140">
        <f t="shared" si="10"/>
        <v>61000</v>
      </c>
      <c r="AK76" s="140">
        <f t="shared" si="10"/>
        <v>51000</v>
      </c>
      <c r="AL76" s="140">
        <f t="shared" si="11"/>
        <v>72000</v>
      </c>
      <c r="AM76" s="140">
        <f t="shared" si="11"/>
        <v>70000</v>
      </c>
    </row>
    <row r="77" spans="2:39" x14ac:dyDescent="0.3">
      <c r="B77" s="52" t="s">
        <v>174</v>
      </c>
      <c r="C77" s="136">
        <v>80000</v>
      </c>
      <c r="D77" s="140">
        <f t="shared" si="9"/>
        <v>72000</v>
      </c>
      <c r="E77" s="140">
        <f t="shared" si="9"/>
        <v>29000</v>
      </c>
      <c r="F77" s="140">
        <f t="shared" si="8"/>
        <v>25000</v>
      </c>
      <c r="G77" s="140">
        <f t="shared" si="8"/>
        <v>28000</v>
      </c>
      <c r="H77" s="140">
        <f t="shared" si="8"/>
        <v>27000</v>
      </c>
      <c r="I77" s="140">
        <f t="shared" si="8"/>
        <v>25000</v>
      </c>
      <c r="J77" s="140">
        <f t="shared" si="8"/>
        <v>26000</v>
      </c>
      <c r="K77" s="140">
        <f t="shared" si="8"/>
        <v>25000</v>
      </c>
      <c r="L77" s="140">
        <f t="shared" si="8"/>
        <v>25000</v>
      </c>
      <c r="M77" s="140">
        <f t="shared" si="8"/>
        <v>62000</v>
      </c>
      <c r="N77" s="140">
        <f t="shared" si="8"/>
        <v>54000</v>
      </c>
      <c r="O77" s="140">
        <f t="shared" si="8"/>
        <v>72000</v>
      </c>
      <c r="P77" s="140">
        <f t="shared" si="8"/>
        <v>63000</v>
      </c>
      <c r="Q77" s="140">
        <f t="shared" si="7"/>
        <v>28000</v>
      </c>
      <c r="R77" s="140">
        <f t="shared" si="7"/>
        <v>24000</v>
      </c>
      <c r="S77" s="140">
        <f t="shared" si="7"/>
        <v>26000</v>
      </c>
      <c r="T77" s="140">
        <f t="shared" si="7"/>
        <v>24000</v>
      </c>
      <c r="U77" s="140">
        <f t="shared" si="7"/>
        <v>22000</v>
      </c>
      <c r="V77" s="140">
        <f t="shared" si="7"/>
        <v>24000</v>
      </c>
      <c r="W77" s="140">
        <f t="shared" si="7"/>
        <v>23000</v>
      </c>
      <c r="X77" s="140">
        <f t="shared" si="7"/>
        <v>24000</v>
      </c>
      <c r="Y77" s="140">
        <f t="shared" si="7"/>
        <v>60000</v>
      </c>
      <c r="Z77" s="140">
        <f t="shared" si="7"/>
        <v>53000</v>
      </c>
      <c r="AA77" s="140">
        <f t="shared" si="10"/>
        <v>74000</v>
      </c>
      <c r="AB77" s="140">
        <f t="shared" si="10"/>
        <v>61000</v>
      </c>
      <c r="AC77" s="140">
        <f t="shared" si="10"/>
        <v>27000</v>
      </c>
      <c r="AD77" s="140">
        <f t="shared" si="10"/>
        <v>23000</v>
      </c>
      <c r="AE77" s="140">
        <f t="shared" si="10"/>
        <v>26000</v>
      </c>
      <c r="AF77" s="140">
        <f t="shared" si="10"/>
        <v>23000</v>
      </c>
      <c r="AG77" s="140">
        <f t="shared" si="10"/>
        <v>22000</v>
      </c>
      <c r="AH77" s="140">
        <f t="shared" si="10"/>
        <v>22000</v>
      </c>
      <c r="AI77" s="140">
        <f t="shared" si="10"/>
        <v>22000</v>
      </c>
      <c r="AJ77" s="140">
        <f t="shared" si="10"/>
        <v>25000</v>
      </c>
      <c r="AK77" s="140">
        <f t="shared" si="10"/>
        <v>61000</v>
      </c>
      <c r="AL77" s="140">
        <f t="shared" si="11"/>
        <v>51000</v>
      </c>
      <c r="AM77" s="140">
        <f t="shared" si="11"/>
        <v>72000</v>
      </c>
    </row>
    <row r="78" spans="2:39" x14ac:dyDescent="0.3">
      <c r="B78" s="52" t="s">
        <v>175</v>
      </c>
      <c r="C78" s="136">
        <v>58000</v>
      </c>
      <c r="D78" s="140">
        <f t="shared" si="9"/>
        <v>80000</v>
      </c>
      <c r="E78" s="140">
        <f t="shared" si="9"/>
        <v>72000</v>
      </c>
      <c r="F78" s="140">
        <f t="shared" si="8"/>
        <v>29000</v>
      </c>
      <c r="G78" s="140">
        <f t="shared" si="8"/>
        <v>25000</v>
      </c>
      <c r="H78" s="140">
        <f t="shared" si="8"/>
        <v>28000</v>
      </c>
      <c r="I78" s="140">
        <f t="shared" si="8"/>
        <v>27000</v>
      </c>
      <c r="J78" s="140">
        <f t="shared" si="8"/>
        <v>25000</v>
      </c>
      <c r="K78" s="140">
        <f t="shared" si="8"/>
        <v>26000</v>
      </c>
      <c r="L78" s="140">
        <f t="shared" si="8"/>
        <v>25000</v>
      </c>
      <c r="M78" s="140">
        <f t="shared" si="8"/>
        <v>25000</v>
      </c>
      <c r="N78" s="140">
        <f t="shared" si="8"/>
        <v>62000</v>
      </c>
      <c r="O78" s="140">
        <f t="shared" si="8"/>
        <v>54000</v>
      </c>
      <c r="P78" s="140">
        <f t="shared" si="8"/>
        <v>72000</v>
      </c>
      <c r="Q78" s="140">
        <f t="shared" si="7"/>
        <v>63000</v>
      </c>
      <c r="R78" s="140">
        <f t="shared" si="7"/>
        <v>28000</v>
      </c>
      <c r="S78" s="140">
        <f t="shared" si="7"/>
        <v>24000</v>
      </c>
      <c r="T78" s="140">
        <f t="shared" si="7"/>
        <v>26000</v>
      </c>
      <c r="U78" s="140">
        <f t="shared" si="7"/>
        <v>24000</v>
      </c>
      <c r="V78" s="140">
        <f t="shared" si="7"/>
        <v>22000</v>
      </c>
      <c r="W78" s="140">
        <f t="shared" si="7"/>
        <v>24000</v>
      </c>
      <c r="X78" s="140">
        <f t="shared" si="7"/>
        <v>23000</v>
      </c>
      <c r="Y78" s="140">
        <f t="shared" si="7"/>
        <v>24000</v>
      </c>
      <c r="Z78" s="140">
        <f t="shared" si="7"/>
        <v>60000</v>
      </c>
      <c r="AA78" s="140">
        <f t="shared" si="10"/>
        <v>53000</v>
      </c>
      <c r="AB78" s="140">
        <f t="shared" si="10"/>
        <v>74000</v>
      </c>
      <c r="AC78" s="140">
        <f t="shared" si="10"/>
        <v>61000</v>
      </c>
      <c r="AD78" s="140">
        <f t="shared" si="10"/>
        <v>27000</v>
      </c>
      <c r="AE78" s="140">
        <f t="shared" si="10"/>
        <v>23000</v>
      </c>
      <c r="AF78" s="140">
        <f t="shared" si="10"/>
        <v>26000</v>
      </c>
      <c r="AG78" s="140">
        <f t="shared" si="10"/>
        <v>23000</v>
      </c>
      <c r="AH78" s="140">
        <f t="shared" si="10"/>
        <v>22000</v>
      </c>
      <c r="AI78" s="140">
        <f t="shared" si="10"/>
        <v>22000</v>
      </c>
      <c r="AJ78" s="140">
        <f t="shared" si="10"/>
        <v>22000</v>
      </c>
      <c r="AK78" s="140">
        <f t="shared" si="10"/>
        <v>25000</v>
      </c>
      <c r="AL78" s="140">
        <f t="shared" si="11"/>
        <v>61000</v>
      </c>
      <c r="AM78" s="140">
        <f t="shared" si="11"/>
        <v>51000</v>
      </c>
    </row>
    <row r="79" spans="2:39" x14ac:dyDescent="0.3">
      <c r="B79" s="52" t="s">
        <v>176</v>
      </c>
      <c r="C79" s="136">
        <v>72000</v>
      </c>
      <c r="D79" s="140">
        <f t="shared" si="9"/>
        <v>58000</v>
      </c>
      <c r="E79" s="140">
        <f t="shared" si="9"/>
        <v>80000</v>
      </c>
      <c r="F79" s="140">
        <f t="shared" si="8"/>
        <v>72000</v>
      </c>
      <c r="G79" s="140">
        <f t="shared" si="8"/>
        <v>29000</v>
      </c>
      <c r="H79" s="140">
        <f t="shared" si="8"/>
        <v>25000</v>
      </c>
      <c r="I79" s="140">
        <f t="shared" si="8"/>
        <v>28000</v>
      </c>
      <c r="J79" s="140">
        <f t="shared" si="8"/>
        <v>27000</v>
      </c>
      <c r="K79" s="140">
        <f t="shared" si="8"/>
        <v>25000</v>
      </c>
      <c r="L79" s="140">
        <f t="shared" si="8"/>
        <v>26000</v>
      </c>
      <c r="M79" s="140">
        <f t="shared" si="8"/>
        <v>25000</v>
      </c>
      <c r="N79" s="140">
        <f t="shared" si="8"/>
        <v>25000</v>
      </c>
      <c r="O79" s="140">
        <f t="shared" si="8"/>
        <v>62000</v>
      </c>
      <c r="P79" s="140">
        <f t="shared" si="8"/>
        <v>54000</v>
      </c>
      <c r="Q79" s="140">
        <f t="shared" si="7"/>
        <v>72000</v>
      </c>
      <c r="R79" s="140">
        <f t="shared" si="7"/>
        <v>63000</v>
      </c>
      <c r="S79" s="140">
        <f t="shared" si="7"/>
        <v>28000</v>
      </c>
      <c r="T79" s="140">
        <f t="shared" si="7"/>
        <v>24000</v>
      </c>
      <c r="U79" s="140">
        <f t="shared" si="7"/>
        <v>26000</v>
      </c>
      <c r="V79" s="140">
        <f t="shared" si="7"/>
        <v>24000</v>
      </c>
      <c r="W79" s="140">
        <f t="shared" si="7"/>
        <v>22000</v>
      </c>
      <c r="X79" s="140">
        <f t="shared" si="7"/>
        <v>24000</v>
      </c>
      <c r="Y79" s="140">
        <f t="shared" si="7"/>
        <v>23000</v>
      </c>
      <c r="Z79" s="140">
        <f t="shared" si="7"/>
        <v>24000</v>
      </c>
      <c r="AA79" s="140">
        <f t="shared" si="10"/>
        <v>60000</v>
      </c>
      <c r="AB79" s="140">
        <f t="shared" si="10"/>
        <v>53000</v>
      </c>
      <c r="AC79" s="140">
        <f t="shared" si="10"/>
        <v>74000</v>
      </c>
      <c r="AD79" s="140">
        <f t="shared" si="10"/>
        <v>61000</v>
      </c>
      <c r="AE79" s="140">
        <f t="shared" si="10"/>
        <v>27000</v>
      </c>
      <c r="AF79" s="140">
        <f t="shared" si="10"/>
        <v>23000</v>
      </c>
      <c r="AG79" s="140">
        <f t="shared" si="10"/>
        <v>26000</v>
      </c>
      <c r="AH79" s="140">
        <f t="shared" si="10"/>
        <v>23000</v>
      </c>
      <c r="AI79" s="140">
        <f t="shared" si="10"/>
        <v>22000</v>
      </c>
      <c r="AJ79" s="140">
        <f t="shared" si="10"/>
        <v>22000</v>
      </c>
      <c r="AK79" s="140">
        <f t="shared" si="10"/>
        <v>22000</v>
      </c>
      <c r="AL79" s="140">
        <f t="shared" si="11"/>
        <v>25000</v>
      </c>
      <c r="AM79" s="140">
        <f t="shared" si="11"/>
        <v>61000</v>
      </c>
    </row>
    <row r="80" spans="2:39" x14ac:dyDescent="0.3">
      <c r="B80" s="52" t="s">
        <v>177</v>
      </c>
      <c r="C80" s="136">
        <v>28000</v>
      </c>
      <c r="D80" s="140">
        <f t="shared" si="9"/>
        <v>72000</v>
      </c>
      <c r="E80" s="140">
        <f t="shared" si="9"/>
        <v>58000</v>
      </c>
      <c r="F80" s="140">
        <f t="shared" si="8"/>
        <v>80000</v>
      </c>
      <c r="G80" s="140">
        <f t="shared" si="8"/>
        <v>72000</v>
      </c>
      <c r="H80" s="140">
        <f t="shared" si="8"/>
        <v>29000</v>
      </c>
      <c r="I80" s="140">
        <f t="shared" si="8"/>
        <v>25000</v>
      </c>
      <c r="J80" s="140">
        <f t="shared" si="8"/>
        <v>28000</v>
      </c>
      <c r="K80" s="140">
        <f t="shared" si="8"/>
        <v>27000</v>
      </c>
      <c r="L80" s="140">
        <f t="shared" si="8"/>
        <v>25000</v>
      </c>
      <c r="M80" s="140">
        <f t="shared" si="8"/>
        <v>26000</v>
      </c>
      <c r="N80" s="140">
        <f t="shared" si="8"/>
        <v>25000</v>
      </c>
      <c r="O80" s="140">
        <f t="shared" si="8"/>
        <v>25000</v>
      </c>
      <c r="P80" s="140">
        <f t="shared" si="8"/>
        <v>62000</v>
      </c>
      <c r="Q80" s="140">
        <f t="shared" si="7"/>
        <v>54000</v>
      </c>
      <c r="R80" s="140">
        <f t="shared" si="7"/>
        <v>72000</v>
      </c>
      <c r="S80" s="140">
        <f t="shared" si="7"/>
        <v>63000</v>
      </c>
      <c r="T80" s="140">
        <f t="shared" si="7"/>
        <v>28000</v>
      </c>
      <c r="U80" s="140">
        <f t="shared" si="7"/>
        <v>24000</v>
      </c>
      <c r="V80" s="140">
        <f t="shared" si="7"/>
        <v>26000</v>
      </c>
      <c r="W80" s="140">
        <f t="shared" si="7"/>
        <v>24000</v>
      </c>
      <c r="X80" s="140">
        <f t="shared" si="7"/>
        <v>22000</v>
      </c>
      <c r="Y80" s="140">
        <f t="shared" si="7"/>
        <v>24000</v>
      </c>
      <c r="Z80" s="140">
        <f t="shared" si="7"/>
        <v>23000</v>
      </c>
      <c r="AA80" s="140">
        <f t="shared" si="10"/>
        <v>24000</v>
      </c>
      <c r="AB80" s="140">
        <f t="shared" si="10"/>
        <v>60000</v>
      </c>
      <c r="AC80" s="140">
        <f t="shared" si="10"/>
        <v>53000</v>
      </c>
      <c r="AD80" s="140">
        <f t="shared" si="10"/>
        <v>74000</v>
      </c>
      <c r="AE80" s="140">
        <f t="shared" si="10"/>
        <v>61000</v>
      </c>
      <c r="AF80" s="140">
        <f t="shared" si="10"/>
        <v>27000</v>
      </c>
      <c r="AG80" s="140">
        <f t="shared" si="10"/>
        <v>23000</v>
      </c>
      <c r="AH80" s="140">
        <f t="shared" si="10"/>
        <v>26000</v>
      </c>
      <c r="AI80" s="140">
        <f t="shared" si="10"/>
        <v>23000</v>
      </c>
      <c r="AJ80" s="140">
        <f t="shared" si="10"/>
        <v>22000</v>
      </c>
      <c r="AK80" s="140">
        <f t="shared" si="10"/>
        <v>22000</v>
      </c>
      <c r="AL80" s="140">
        <f t="shared" si="11"/>
        <v>22000</v>
      </c>
      <c r="AM80" s="140">
        <f t="shared" si="11"/>
        <v>25000</v>
      </c>
    </row>
    <row r="81" spans="2:39" x14ac:dyDescent="0.3">
      <c r="B81" s="52" t="s">
        <v>178</v>
      </c>
      <c r="C81" s="136">
        <v>25000</v>
      </c>
      <c r="D81" s="140">
        <f t="shared" si="9"/>
        <v>28000</v>
      </c>
      <c r="E81" s="140">
        <f t="shared" si="9"/>
        <v>72000</v>
      </c>
      <c r="F81" s="140">
        <f t="shared" si="8"/>
        <v>58000</v>
      </c>
      <c r="G81" s="140">
        <f t="shared" si="8"/>
        <v>80000</v>
      </c>
      <c r="H81" s="140">
        <f t="shared" si="8"/>
        <v>72000</v>
      </c>
      <c r="I81" s="140">
        <f t="shared" si="8"/>
        <v>29000</v>
      </c>
      <c r="J81" s="140">
        <f t="shared" si="8"/>
        <v>25000</v>
      </c>
      <c r="K81" s="140">
        <f t="shared" si="8"/>
        <v>28000</v>
      </c>
      <c r="L81" s="140">
        <f t="shared" si="8"/>
        <v>27000</v>
      </c>
      <c r="M81" s="140">
        <f t="shared" si="8"/>
        <v>25000</v>
      </c>
      <c r="N81" s="140">
        <f t="shared" si="8"/>
        <v>26000</v>
      </c>
      <c r="O81" s="140">
        <f t="shared" si="8"/>
        <v>25000</v>
      </c>
      <c r="P81" s="140">
        <f t="shared" si="8"/>
        <v>25000</v>
      </c>
      <c r="Q81" s="140">
        <f t="shared" si="7"/>
        <v>62000</v>
      </c>
      <c r="R81" s="140">
        <f t="shared" si="7"/>
        <v>54000</v>
      </c>
      <c r="S81" s="140">
        <f t="shared" si="7"/>
        <v>72000</v>
      </c>
      <c r="T81" s="140">
        <f t="shared" si="7"/>
        <v>63000</v>
      </c>
      <c r="U81" s="140">
        <f t="shared" si="7"/>
        <v>28000</v>
      </c>
      <c r="V81" s="140">
        <f t="shared" si="7"/>
        <v>24000</v>
      </c>
      <c r="W81" s="140">
        <f t="shared" si="7"/>
        <v>26000</v>
      </c>
      <c r="X81" s="140">
        <f t="shared" si="7"/>
        <v>24000</v>
      </c>
      <c r="Y81" s="140">
        <f t="shared" si="7"/>
        <v>22000</v>
      </c>
      <c r="Z81" s="140">
        <f t="shared" si="7"/>
        <v>24000</v>
      </c>
      <c r="AA81" s="140">
        <f t="shared" si="10"/>
        <v>23000</v>
      </c>
      <c r="AB81" s="140">
        <f t="shared" si="10"/>
        <v>24000</v>
      </c>
      <c r="AC81" s="140">
        <f t="shared" si="10"/>
        <v>60000</v>
      </c>
      <c r="AD81" s="140">
        <f t="shared" si="10"/>
        <v>53000</v>
      </c>
      <c r="AE81" s="140">
        <f t="shared" si="10"/>
        <v>74000</v>
      </c>
      <c r="AF81" s="140">
        <f t="shared" si="10"/>
        <v>61000</v>
      </c>
      <c r="AG81" s="140">
        <f t="shared" si="10"/>
        <v>27000</v>
      </c>
      <c r="AH81" s="140">
        <f t="shared" si="10"/>
        <v>23000</v>
      </c>
      <c r="AI81" s="140">
        <f t="shared" si="10"/>
        <v>26000</v>
      </c>
      <c r="AJ81" s="140">
        <f t="shared" si="10"/>
        <v>23000</v>
      </c>
      <c r="AK81" s="140">
        <f t="shared" si="10"/>
        <v>22000</v>
      </c>
      <c r="AL81" s="140">
        <f t="shared" si="11"/>
        <v>22000</v>
      </c>
      <c r="AM81" s="140">
        <f t="shared" si="11"/>
        <v>22000</v>
      </c>
    </row>
    <row r="82" spans="2:39" x14ac:dyDescent="0.3">
      <c r="B82" s="52" t="s">
        <v>179</v>
      </c>
      <c r="C82" s="136">
        <v>25000</v>
      </c>
      <c r="D82" s="140">
        <f t="shared" si="9"/>
        <v>25000</v>
      </c>
      <c r="E82" s="140">
        <f t="shared" si="9"/>
        <v>28000</v>
      </c>
      <c r="F82" s="140">
        <f t="shared" si="8"/>
        <v>72000</v>
      </c>
      <c r="G82" s="140">
        <f t="shared" si="8"/>
        <v>58000</v>
      </c>
      <c r="H82" s="140">
        <f t="shared" si="8"/>
        <v>80000</v>
      </c>
      <c r="I82" s="140">
        <f t="shared" si="8"/>
        <v>72000</v>
      </c>
      <c r="J82" s="140">
        <f t="shared" si="8"/>
        <v>29000</v>
      </c>
      <c r="K82" s="140">
        <f t="shared" si="8"/>
        <v>25000</v>
      </c>
      <c r="L82" s="140">
        <f t="shared" si="8"/>
        <v>28000</v>
      </c>
      <c r="M82" s="140">
        <f t="shared" si="8"/>
        <v>27000</v>
      </c>
      <c r="N82" s="140">
        <f t="shared" si="8"/>
        <v>25000</v>
      </c>
      <c r="O82" s="140">
        <f t="shared" si="8"/>
        <v>26000</v>
      </c>
      <c r="P82" s="140">
        <f t="shared" si="8"/>
        <v>25000</v>
      </c>
      <c r="Q82" s="140">
        <f t="shared" si="7"/>
        <v>25000</v>
      </c>
      <c r="R82" s="140">
        <f t="shared" si="7"/>
        <v>62000</v>
      </c>
      <c r="S82" s="140">
        <f t="shared" si="7"/>
        <v>54000</v>
      </c>
      <c r="T82" s="140">
        <f t="shared" si="7"/>
        <v>72000</v>
      </c>
      <c r="U82" s="140">
        <f t="shared" si="7"/>
        <v>63000</v>
      </c>
      <c r="V82" s="140">
        <f t="shared" si="7"/>
        <v>28000</v>
      </c>
      <c r="W82" s="140">
        <f t="shared" si="7"/>
        <v>24000</v>
      </c>
      <c r="X82" s="140">
        <f t="shared" si="7"/>
        <v>26000</v>
      </c>
      <c r="Y82" s="140">
        <f t="shared" si="7"/>
        <v>24000</v>
      </c>
      <c r="Z82" s="140">
        <f t="shared" si="7"/>
        <v>22000</v>
      </c>
      <c r="AA82" s="140">
        <f t="shared" si="10"/>
        <v>24000</v>
      </c>
      <c r="AB82" s="140">
        <f t="shared" si="10"/>
        <v>23000</v>
      </c>
      <c r="AC82" s="140">
        <f t="shared" si="10"/>
        <v>24000</v>
      </c>
      <c r="AD82" s="140">
        <f t="shared" si="10"/>
        <v>60000</v>
      </c>
      <c r="AE82" s="140">
        <f t="shared" si="10"/>
        <v>53000</v>
      </c>
      <c r="AF82" s="140">
        <f t="shared" si="10"/>
        <v>74000</v>
      </c>
      <c r="AG82" s="140">
        <f t="shared" si="10"/>
        <v>61000</v>
      </c>
      <c r="AH82" s="140">
        <f t="shared" si="10"/>
        <v>27000</v>
      </c>
      <c r="AI82" s="140">
        <f t="shared" si="10"/>
        <v>23000</v>
      </c>
      <c r="AJ82" s="140">
        <f t="shared" si="10"/>
        <v>26000</v>
      </c>
      <c r="AK82" s="140">
        <f t="shared" si="10"/>
        <v>23000</v>
      </c>
      <c r="AL82" s="140">
        <f t="shared" si="11"/>
        <v>22000</v>
      </c>
      <c r="AM82" s="140">
        <f t="shared" si="11"/>
        <v>22000</v>
      </c>
    </row>
    <row r="83" spans="2:39" x14ac:dyDescent="0.3">
      <c r="B83" s="52" t="s">
        <v>180</v>
      </c>
      <c r="C83" s="136">
        <v>27000</v>
      </c>
      <c r="D83" s="140">
        <f t="shared" si="9"/>
        <v>25000</v>
      </c>
      <c r="E83" s="140">
        <f t="shared" si="9"/>
        <v>25000</v>
      </c>
      <c r="F83" s="140">
        <f t="shared" si="8"/>
        <v>28000</v>
      </c>
      <c r="G83" s="140">
        <f t="shared" si="8"/>
        <v>72000</v>
      </c>
      <c r="H83" s="140">
        <f t="shared" ref="H83:W114" si="12">G82</f>
        <v>58000</v>
      </c>
      <c r="I83" s="140">
        <f t="shared" si="12"/>
        <v>80000</v>
      </c>
      <c r="J83" s="140">
        <f t="shared" si="12"/>
        <v>72000</v>
      </c>
      <c r="K83" s="140">
        <f t="shared" si="12"/>
        <v>29000</v>
      </c>
      <c r="L83" s="140">
        <f t="shared" si="12"/>
        <v>25000</v>
      </c>
      <c r="M83" s="140">
        <f t="shared" si="12"/>
        <v>28000</v>
      </c>
      <c r="N83" s="140">
        <f t="shared" si="12"/>
        <v>27000</v>
      </c>
      <c r="O83" s="140">
        <f t="shared" si="12"/>
        <v>25000</v>
      </c>
      <c r="P83" s="140">
        <f t="shared" si="12"/>
        <v>26000</v>
      </c>
      <c r="Q83" s="140">
        <f t="shared" si="7"/>
        <v>25000</v>
      </c>
      <c r="R83" s="140">
        <f t="shared" si="7"/>
        <v>25000</v>
      </c>
      <c r="S83" s="140">
        <f t="shared" si="7"/>
        <v>62000</v>
      </c>
      <c r="T83" s="140">
        <f t="shared" si="7"/>
        <v>54000</v>
      </c>
      <c r="U83" s="140">
        <f t="shared" si="7"/>
        <v>72000</v>
      </c>
      <c r="V83" s="140">
        <f t="shared" si="7"/>
        <v>63000</v>
      </c>
      <c r="W83" s="140">
        <f t="shared" si="7"/>
        <v>28000</v>
      </c>
      <c r="X83" s="140">
        <f t="shared" si="7"/>
        <v>24000</v>
      </c>
      <c r="Y83" s="140">
        <f t="shared" si="7"/>
        <v>26000</v>
      </c>
      <c r="Z83" s="140">
        <f t="shared" si="7"/>
        <v>24000</v>
      </c>
      <c r="AA83" s="140">
        <f t="shared" si="10"/>
        <v>22000</v>
      </c>
      <c r="AB83" s="140">
        <f t="shared" si="10"/>
        <v>24000</v>
      </c>
      <c r="AC83" s="140">
        <f t="shared" si="10"/>
        <v>23000</v>
      </c>
      <c r="AD83" s="140">
        <f t="shared" si="10"/>
        <v>24000</v>
      </c>
      <c r="AE83" s="140">
        <f t="shared" si="10"/>
        <v>60000</v>
      </c>
      <c r="AF83" s="140">
        <f t="shared" si="10"/>
        <v>53000</v>
      </c>
      <c r="AG83" s="140">
        <f t="shared" si="10"/>
        <v>74000</v>
      </c>
      <c r="AH83" s="140">
        <f t="shared" si="10"/>
        <v>61000</v>
      </c>
      <c r="AI83" s="140">
        <f t="shared" si="10"/>
        <v>27000</v>
      </c>
      <c r="AJ83" s="140">
        <f t="shared" si="10"/>
        <v>23000</v>
      </c>
      <c r="AK83" s="140">
        <f t="shared" si="10"/>
        <v>26000</v>
      </c>
      <c r="AL83" s="140">
        <f t="shared" si="11"/>
        <v>23000</v>
      </c>
      <c r="AM83" s="140">
        <f t="shared" si="11"/>
        <v>22000</v>
      </c>
    </row>
    <row r="84" spans="2:39" x14ac:dyDescent="0.3">
      <c r="B84" s="52" t="s">
        <v>181</v>
      </c>
      <c r="C84" s="136">
        <v>28000</v>
      </c>
      <c r="D84" s="140">
        <f t="shared" si="9"/>
        <v>27000</v>
      </c>
      <c r="E84" s="140">
        <f t="shared" si="9"/>
        <v>25000</v>
      </c>
      <c r="F84" s="140">
        <f t="shared" si="9"/>
        <v>25000</v>
      </c>
      <c r="G84" s="140">
        <f t="shared" si="9"/>
        <v>28000</v>
      </c>
      <c r="H84" s="140">
        <f t="shared" si="12"/>
        <v>72000</v>
      </c>
      <c r="I84" s="140">
        <f t="shared" si="12"/>
        <v>58000</v>
      </c>
      <c r="J84" s="140">
        <f t="shared" si="12"/>
        <v>80000</v>
      </c>
      <c r="K84" s="140">
        <f t="shared" si="12"/>
        <v>72000</v>
      </c>
      <c r="L84" s="140">
        <f t="shared" si="12"/>
        <v>29000</v>
      </c>
      <c r="M84" s="140">
        <f t="shared" si="12"/>
        <v>25000</v>
      </c>
      <c r="N84" s="140">
        <f t="shared" si="12"/>
        <v>28000</v>
      </c>
      <c r="O84" s="140">
        <f t="shared" si="12"/>
        <v>27000</v>
      </c>
      <c r="P84" s="140">
        <f t="shared" si="12"/>
        <v>25000</v>
      </c>
      <c r="Q84" s="140">
        <f t="shared" si="7"/>
        <v>26000</v>
      </c>
      <c r="R84" s="140">
        <f t="shared" si="7"/>
        <v>25000</v>
      </c>
      <c r="S84" s="140">
        <f t="shared" si="7"/>
        <v>25000</v>
      </c>
      <c r="T84" s="140">
        <f t="shared" si="7"/>
        <v>62000</v>
      </c>
      <c r="U84" s="140">
        <f t="shared" si="7"/>
        <v>54000</v>
      </c>
      <c r="V84" s="140">
        <f t="shared" si="7"/>
        <v>72000</v>
      </c>
      <c r="W84" s="140">
        <f t="shared" si="7"/>
        <v>63000</v>
      </c>
      <c r="X84" s="140">
        <f t="shared" si="7"/>
        <v>28000</v>
      </c>
      <c r="Y84" s="140">
        <f t="shared" si="7"/>
        <v>24000</v>
      </c>
      <c r="Z84" s="140">
        <f t="shared" si="7"/>
        <v>26000</v>
      </c>
      <c r="AA84" s="140">
        <f t="shared" si="10"/>
        <v>24000</v>
      </c>
      <c r="AB84" s="140">
        <f t="shared" si="10"/>
        <v>22000</v>
      </c>
      <c r="AC84" s="140">
        <f t="shared" si="10"/>
        <v>24000</v>
      </c>
      <c r="AD84" s="140">
        <f t="shared" si="10"/>
        <v>23000</v>
      </c>
      <c r="AE84" s="140">
        <f t="shared" si="10"/>
        <v>24000</v>
      </c>
      <c r="AF84" s="140">
        <f t="shared" si="10"/>
        <v>60000</v>
      </c>
      <c r="AG84" s="140">
        <f t="shared" si="10"/>
        <v>53000</v>
      </c>
      <c r="AH84" s="140">
        <f t="shared" si="10"/>
        <v>74000</v>
      </c>
      <c r="AI84" s="140">
        <f t="shared" si="10"/>
        <v>61000</v>
      </c>
      <c r="AJ84" s="140">
        <f t="shared" si="10"/>
        <v>27000</v>
      </c>
      <c r="AK84" s="140">
        <f t="shared" si="10"/>
        <v>23000</v>
      </c>
      <c r="AL84" s="140">
        <f t="shared" si="11"/>
        <v>26000</v>
      </c>
      <c r="AM84" s="140">
        <f t="shared" si="11"/>
        <v>23000</v>
      </c>
    </row>
    <row r="85" spans="2:39" x14ac:dyDescent="0.3">
      <c r="B85" s="52" t="s">
        <v>182</v>
      </c>
      <c r="C85" s="136">
        <v>34000</v>
      </c>
      <c r="D85" s="140">
        <f t="shared" si="9"/>
        <v>28000</v>
      </c>
      <c r="E85" s="140">
        <f t="shared" si="9"/>
        <v>27000</v>
      </c>
      <c r="F85" s="140">
        <f t="shared" si="9"/>
        <v>25000</v>
      </c>
      <c r="G85" s="140">
        <f t="shared" si="9"/>
        <v>25000</v>
      </c>
      <c r="H85" s="140">
        <f t="shared" si="12"/>
        <v>28000</v>
      </c>
      <c r="I85" s="140">
        <f t="shared" si="12"/>
        <v>72000</v>
      </c>
      <c r="J85" s="140">
        <f t="shared" si="12"/>
        <v>58000</v>
      </c>
      <c r="K85" s="140">
        <f t="shared" si="12"/>
        <v>80000</v>
      </c>
      <c r="L85" s="140">
        <f t="shared" si="12"/>
        <v>72000</v>
      </c>
      <c r="M85" s="140">
        <f t="shared" si="12"/>
        <v>29000</v>
      </c>
      <c r="N85" s="140">
        <f t="shared" si="12"/>
        <v>25000</v>
      </c>
      <c r="O85" s="140">
        <f t="shared" si="12"/>
        <v>28000</v>
      </c>
      <c r="P85" s="140">
        <f t="shared" si="12"/>
        <v>27000</v>
      </c>
      <c r="Q85" s="140">
        <f t="shared" si="12"/>
        <v>25000</v>
      </c>
      <c r="R85" s="140">
        <f t="shared" si="12"/>
        <v>26000</v>
      </c>
      <c r="S85" s="140">
        <f t="shared" si="12"/>
        <v>25000</v>
      </c>
      <c r="T85" s="140">
        <f t="shared" si="12"/>
        <v>25000</v>
      </c>
      <c r="U85" s="140">
        <f t="shared" si="12"/>
        <v>62000</v>
      </c>
      <c r="V85" s="140">
        <f t="shared" si="12"/>
        <v>54000</v>
      </c>
      <c r="W85" s="140">
        <f t="shared" si="12"/>
        <v>72000</v>
      </c>
      <c r="X85" s="140">
        <f t="shared" ref="X85:AA116" si="13">W84</f>
        <v>63000</v>
      </c>
      <c r="Y85" s="140">
        <f t="shared" si="13"/>
        <v>28000</v>
      </c>
      <c r="Z85" s="140">
        <f t="shared" si="13"/>
        <v>24000</v>
      </c>
      <c r="AA85" s="140">
        <f t="shared" si="10"/>
        <v>26000</v>
      </c>
      <c r="AB85" s="140">
        <f t="shared" si="10"/>
        <v>24000</v>
      </c>
      <c r="AC85" s="140">
        <f t="shared" si="10"/>
        <v>22000</v>
      </c>
      <c r="AD85" s="140">
        <f t="shared" si="10"/>
        <v>24000</v>
      </c>
      <c r="AE85" s="140">
        <f t="shared" si="10"/>
        <v>23000</v>
      </c>
      <c r="AF85" s="140">
        <f t="shared" si="10"/>
        <v>24000</v>
      </c>
      <c r="AG85" s="140">
        <f t="shared" si="10"/>
        <v>60000</v>
      </c>
      <c r="AH85" s="140">
        <f t="shared" si="10"/>
        <v>53000</v>
      </c>
      <c r="AI85" s="140">
        <f t="shared" si="10"/>
        <v>74000</v>
      </c>
      <c r="AJ85" s="140">
        <f t="shared" si="10"/>
        <v>61000</v>
      </c>
      <c r="AK85" s="140">
        <f t="shared" si="10"/>
        <v>27000</v>
      </c>
      <c r="AL85" s="140">
        <f t="shared" si="11"/>
        <v>23000</v>
      </c>
      <c r="AM85" s="140">
        <f t="shared" si="11"/>
        <v>26000</v>
      </c>
    </row>
    <row r="86" spans="2:39" x14ac:dyDescent="0.3">
      <c r="B86" s="52" t="s">
        <v>183</v>
      </c>
      <c r="C86" s="136">
        <v>30000</v>
      </c>
      <c r="D86" s="140">
        <f t="shared" si="9"/>
        <v>34000</v>
      </c>
      <c r="E86" s="140">
        <f t="shared" si="9"/>
        <v>28000</v>
      </c>
      <c r="F86" s="140">
        <f t="shared" si="9"/>
        <v>27000</v>
      </c>
      <c r="G86" s="140">
        <f t="shared" si="9"/>
        <v>25000</v>
      </c>
      <c r="H86" s="140">
        <f t="shared" si="12"/>
        <v>25000</v>
      </c>
      <c r="I86" s="140">
        <f t="shared" si="12"/>
        <v>28000</v>
      </c>
      <c r="J86" s="140">
        <f t="shared" si="12"/>
        <v>72000</v>
      </c>
      <c r="K86" s="140">
        <f t="shared" si="12"/>
        <v>58000</v>
      </c>
      <c r="L86" s="140">
        <f t="shared" si="12"/>
        <v>80000</v>
      </c>
      <c r="M86" s="140">
        <f t="shared" si="12"/>
        <v>72000</v>
      </c>
      <c r="N86" s="140">
        <f t="shared" si="12"/>
        <v>29000</v>
      </c>
      <c r="O86" s="140">
        <f t="shared" si="12"/>
        <v>25000</v>
      </c>
      <c r="P86" s="140">
        <f t="shared" si="12"/>
        <v>28000</v>
      </c>
      <c r="Q86" s="140">
        <f t="shared" si="12"/>
        <v>27000</v>
      </c>
      <c r="R86" s="140">
        <f t="shared" si="12"/>
        <v>25000</v>
      </c>
      <c r="S86" s="140">
        <f t="shared" si="12"/>
        <v>26000</v>
      </c>
      <c r="T86" s="140">
        <f t="shared" si="12"/>
        <v>25000</v>
      </c>
      <c r="U86" s="140">
        <f t="shared" si="12"/>
        <v>25000</v>
      </c>
      <c r="V86" s="140">
        <f t="shared" si="12"/>
        <v>62000</v>
      </c>
      <c r="W86" s="140">
        <f t="shared" si="12"/>
        <v>54000</v>
      </c>
      <c r="X86" s="140">
        <f t="shared" si="13"/>
        <v>72000</v>
      </c>
      <c r="Y86" s="140">
        <f t="shared" si="13"/>
        <v>63000</v>
      </c>
      <c r="Z86" s="140">
        <f t="shared" si="13"/>
        <v>28000</v>
      </c>
      <c r="AA86" s="140">
        <f t="shared" si="10"/>
        <v>24000</v>
      </c>
      <c r="AB86" s="140">
        <f t="shared" si="10"/>
        <v>26000</v>
      </c>
      <c r="AC86" s="140">
        <f t="shared" si="10"/>
        <v>24000</v>
      </c>
      <c r="AD86" s="140">
        <f t="shared" si="10"/>
        <v>22000</v>
      </c>
      <c r="AE86" s="140">
        <f t="shared" si="10"/>
        <v>24000</v>
      </c>
      <c r="AF86" s="140">
        <f t="shared" si="10"/>
        <v>23000</v>
      </c>
      <c r="AG86" s="140">
        <f t="shared" si="10"/>
        <v>24000</v>
      </c>
      <c r="AH86" s="140">
        <f t="shared" si="10"/>
        <v>60000</v>
      </c>
      <c r="AI86" s="140">
        <f t="shared" si="10"/>
        <v>53000</v>
      </c>
      <c r="AJ86" s="140">
        <f t="shared" si="10"/>
        <v>74000</v>
      </c>
      <c r="AK86" s="140">
        <f t="shared" si="10"/>
        <v>61000</v>
      </c>
      <c r="AL86" s="140">
        <f t="shared" si="11"/>
        <v>27000</v>
      </c>
      <c r="AM86" s="140">
        <f t="shared" si="11"/>
        <v>23000</v>
      </c>
    </row>
    <row r="87" spans="2:39" x14ac:dyDescent="0.3">
      <c r="B87" s="52" t="s">
        <v>184</v>
      </c>
      <c r="C87" s="136">
        <v>30000</v>
      </c>
      <c r="D87" s="140">
        <f t="shared" si="9"/>
        <v>30000</v>
      </c>
      <c r="E87" s="140">
        <f t="shared" si="9"/>
        <v>34000</v>
      </c>
      <c r="F87" s="140">
        <f t="shared" si="9"/>
        <v>28000</v>
      </c>
      <c r="G87" s="140">
        <f t="shared" si="9"/>
        <v>27000</v>
      </c>
      <c r="H87" s="140">
        <f t="shared" si="12"/>
        <v>25000</v>
      </c>
      <c r="I87" s="140">
        <f t="shared" si="12"/>
        <v>25000</v>
      </c>
      <c r="J87" s="140">
        <f t="shared" si="12"/>
        <v>28000</v>
      </c>
      <c r="K87" s="140">
        <f t="shared" si="12"/>
        <v>72000</v>
      </c>
      <c r="L87" s="140">
        <f t="shared" si="12"/>
        <v>58000</v>
      </c>
      <c r="M87" s="140">
        <f t="shared" si="12"/>
        <v>80000</v>
      </c>
      <c r="N87" s="140">
        <f t="shared" si="12"/>
        <v>72000</v>
      </c>
      <c r="O87" s="140">
        <f t="shared" si="12"/>
        <v>29000</v>
      </c>
      <c r="P87" s="140">
        <f t="shared" si="12"/>
        <v>25000</v>
      </c>
      <c r="Q87" s="140">
        <f t="shared" si="12"/>
        <v>28000</v>
      </c>
      <c r="R87" s="140">
        <f t="shared" si="12"/>
        <v>27000</v>
      </c>
      <c r="S87" s="140">
        <f t="shared" si="12"/>
        <v>25000</v>
      </c>
      <c r="T87" s="140">
        <f t="shared" si="12"/>
        <v>26000</v>
      </c>
      <c r="U87" s="140">
        <f t="shared" si="12"/>
        <v>25000</v>
      </c>
      <c r="V87" s="140">
        <f t="shared" si="12"/>
        <v>25000</v>
      </c>
      <c r="W87" s="140">
        <f t="shared" si="12"/>
        <v>62000</v>
      </c>
      <c r="X87" s="140">
        <f t="shared" si="13"/>
        <v>54000</v>
      </c>
      <c r="Y87" s="140">
        <f t="shared" si="13"/>
        <v>72000</v>
      </c>
      <c r="Z87" s="140">
        <f t="shared" si="13"/>
        <v>63000</v>
      </c>
      <c r="AA87" s="140">
        <f t="shared" si="10"/>
        <v>28000</v>
      </c>
      <c r="AB87" s="140">
        <f t="shared" si="10"/>
        <v>24000</v>
      </c>
      <c r="AC87" s="140">
        <f t="shared" si="10"/>
        <v>26000</v>
      </c>
      <c r="AD87" s="140">
        <f t="shared" si="10"/>
        <v>24000</v>
      </c>
      <c r="AE87" s="140">
        <f t="shared" si="10"/>
        <v>22000</v>
      </c>
      <c r="AF87" s="140">
        <f t="shared" si="10"/>
        <v>24000</v>
      </c>
      <c r="AG87" s="140">
        <f t="shared" si="10"/>
        <v>23000</v>
      </c>
      <c r="AH87" s="140">
        <f t="shared" si="10"/>
        <v>24000</v>
      </c>
      <c r="AI87" s="140">
        <f t="shared" si="10"/>
        <v>60000</v>
      </c>
      <c r="AJ87" s="140">
        <f t="shared" si="10"/>
        <v>53000</v>
      </c>
      <c r="AK87" s="140">
        <f t="shared" si="10"/>
        <v>74000</v>
      </c>
      <c r="AL87" s="140">
        <f t="shared" si="11"/>
        <v>61000</v>
      </c>
      <c r="AM87" s="140">
        <f t="shared" si="11"/>
        <v>27000</v>
      </c>
    </row>
    <row r="88" spans="2:39" x14ac:dyDescent="0.3">
      <c r="B88" s="52" t="s">
        <v>185</v>
      </c>
      <c r="C88" s="136">
        <v>71000</v>
      </c>
      <c r="D88" s="140">
        <f t="shared" si="9"/>
        <v>30000</v>
      </c>
      <c r="E88" s="140">
        <f t="shared" si="9"/>
        <v>30000</v>
      </c>
      <c r="F88" s="140">
        <f t="shared" si="9"/>
        <v>34000</v>
      </c>
      <c r="G88" s="140">
        <f t="shared" si="9"/>
        <v>28000</v>
      </c>
      <c r="H88" s="140">
        <f t="shared" si="12"/>
        <v>27000</v>
      </c>
      <c r="I88" s="140">
        <f t="shared" si="12"/>
        <v>25000</v>
      </c>
      <c r="J88" s="140">
        <f t="shared" si="12"/>
        <v>25000</v>
      </c>
      <c r="K88" s="140">
        <f t="shared" si="12"/>
        <v>28000</v>
      </c>
      <c r="L88" s="140">
        <f t="shared" si="12"/>
        <v>72000</v>
      </c>
      <c r="M88" s="140">
        <f t="shared" si="12"/>
        <v>58000</v>
      </c>
      <c r="N88" s="140">
        <f t="shared" si="12"/>
        <v>80000</v>
      </c>
      <c r="O88" s="140">
        <f t="shared" si="12"/>
        <v>72000</v>
      </c>
      <c r="P88" s="140">
        <f t="shared" si="12"/>
        <v>29000</v>
      </c>
      <c r="Q88" s="140">
        <f t="shared" si="12"/>
        <v>25000</v>
      </c>
      <c r="R88" s="140">
        <f t="shared" si="12"/>
        <v>28000</v>
      </c>
      <c r="S88" s="140">
        <f t="shared" si="12"/>
        <v>27000</v>
      </c>
      <c r="T88" s="140">
        <f t="shared" si="12"/>
        <v>25000</v>
      </c>
      <c r="U88" s="140">
        <f t="shared" si="12"/>
        <v>26000</v>
      </c>
      <c r="V88" s="140">
        <f t="shared" si="12"/>
        <v>25000</v>
      </c>
      <c r="W88" s="140">
        <f t="shared" si="12"/>
        <v>25000</v>
      </c>
      <c r="X88" s="140">
        <f t="shared" si="13"/>
        <v>62000</v>
      </c>
      <c r="Y88" s="140">
        <f t="shared" si="13"/>
        <v>54000</v>
      </c>
      <c r="Z88" s="140">
        <f t="shared" si="13"/>
        <v>72000</v>
      </c>
      <c r="AA88" s="140">
        <f t="shared" si="10"/>
        <v>63000</v>
      </c>
      <c r="AB88" s="140">
        <f t="shared" si="10"/>
        <v>28000</v>
      </c>
      <c r="AC88" s="140">
        <f t="shared" si="10"/>
        <v>24000</v>
      </c>
      <c r="AD88" s="140">
        <f t="shared" si="10"/>
        <v>26000</v>
      </c>
      <c r="AE88" s="140">
        <f t="shared" si="10"/>
        <v>24000</v>
      </c>
      <c r="AF88" s="140">
        <f t="shared" si="10"/>
        <v>22000</v>
      </c>
      <c r="AG88" s="140">
        <f t="shared" si="10"/>
        <v>24000</v>
      </c>
      <c r="AH88" s="140">
        <f t="shared" si="10"/>
        <v>23000</v>
      </c>
      <c r="AI88" s="140">
        <f t="shared" si="10"/>
        <v>24000</v>
      </c>
      <c r="AJ88" s="140">
        <f t="shared" si="10"/>
        <v>60000</v>
      </c>
      <c r="AK88" s="140">
        <f t="shared" si="10"/>
        <v>53000</v>
      </c>
      <c r="AL88" s="140">
        <f t="shared" si="11"/>
        <v>74000</v>
      </c>
      <c r="AM88" s="140">
        <f t="shared" si="11"/>
        <v>61000</v>
      </c>
    </row>
    <row r="89" spans="2:39" x14ac:dyDescent="0.3">
      <c r="B89" s="52" t="s">
        <v>186</v>
      </c>
      <c r="C89" s="136">
        <v>83000</v>
      </c>
      <c r="D89" s="140">
        <f t="shared" si="9"/>
        <v>71000</v>
      </c>
      <c r="E89" s="140">
        <f t="shared" si="9"/>
        <v>30000</v>
      </c>
      <c r="F89" s="140">
        <f t="shared" si="9"/>
        <v>30000</v>
      </c>
      <c r="G89" s="140">
        <f t="shared" si="9"/>
        <v>34000</v>
      </c>
      <c r="H89" s="140">
        <f t="shared" si="12"/>
        <v>28000</v>
      </c>
      <c r="I89" s="140">
        <f t="shared" si="12"/>
        <v>27000</v>
      </c>
      <c r="J89" s="140">
        <f t="shared" si="12"/>
        <v>25000</v>
      </c>
      <c r="K89" s="140">
        <f t="shared" si="12"/>
        <v>25000</v>
      </c>
      <c r="L89" s="140">
        <f t="shared" si="12"/>
        <v>28000</v>
      </c>
      <c r="M89" s="140">
        <f t="shared" si="12"/>
        <v>72000</v>
      </c>
      <c r="N89" s="140">
        <f t="shared" si="12"/>
        <v>58000</v>
      </c>
      <c r="O89" s="140">
        <f t="shared" si="12"/>
        <v>80000</v>
      </c>
      <c r="P89" s="140">
        <f t="shared" si="12"/>
        <v>72000</v>
      </c>
      <c r="Q89" s="140">
        <f t="shared" si="12"/>
        <v>29000</v>
      </c>
      <c r="R89" s="140">
        <f t="shared" si="12"/>
        <v>25000</v>
      </c>
      <c r="S89" s="140">
        <f t="shared" si="12"/>
        <v>28000</v>
      </c>
      <c r="T89" s="140">
        <f t="shared" si="12"/>
        <v>27000</v>
      </c>
      <c r="U89" s="140">
        <f t="shared" si="12"/>
        <v>25000</v>
      </c>
      <c r="V89" s="140">
        <f t="shared" si="12"/>
        <v>26000</v>
      </c>
      <c r="W89" s="140">
        <f t="shared" si="12"/>
        <v>25000</v>
      </c>
      <c r="X89" s="140">
        <f t="shared" si="13"/>
        <v>25000</v>
      </c>
      <c r="Y89" s="140">
        <f t="shared" si="13"/>
        <v>62000</v>
      </c>
      <c r="Z89" s="140">
        <f t="shared" si="13"/>
        <v>54000</v>
      </c>
      <c r="AA89" s="140">
        <f t="shared" si="10"/>
        <v>72000</v>
      </c>
      <c r="AB89" s="140">
        <f t="shared" si="10"/>
        <v>63000</v>
      </c>
      <c r="AC89" s="140">
        <f t="shared" si="10"/>
        <v>28000</v>
      </c>
      <c r="AD89" s="140">
        <f t="shared" si="10"/>
        <v>24000</v>
      </c>
      <c r="AE89" s="140">
        <f t="shared" si="10"/>
        <v>26000</v>
      </c>
      <c r="AF89" s="140">
        <f t="shared" si="10"/>
        <v>24000</v>
      </c>
      <c r="AG89" s="140">
        <f t="shared" si="10"/>
        <v>22000</v>
      </c>
      <c r="AH89" s="140">
        <f t="shared" si="10"/>
        <v>24000</v>
      </c>
      <c r="AI89" s="140">
        <f t="shared" si="10"/>
        <v>23000</v>
      </c>
      <c r="AJ89" s="140">
        <f t="shared" si="10"/>
        <v>24000</v>
      </c>
      <c r="AK89" s="140">
        <f t="shared" si="10"/>
        <v>60000</v>
      </c>
      <c r="AL89" s="140">
        <f t="shared" si="11"/>
        <v>53000</v>
      </c>
      <c r="AM89" s="140">
        <f t="shared" si="11"/>
        <v>74000</v>
      </c>
    </row>
    <row r="90" spans="2:39" x14ac:dyDescent="0.3">
      <c r="B90" s="52" t="s">
        <v>187</v>
      </c>
      <c r="C90" s="136">
        <v>66000</v>
      </c>
      <c r="D90" s="140">
        <f t="shared" si="9"/>
        <v>83000</v>
      </c>
      <c r="E90" s="140">
        <f t="shared" si="9"/>
        <v>71000</v>
      </c>
      <c r="F90" s="140">
        <f t="shared" si="9"/>
        <v>30000</v>
      </c>
      <c r="G90" s="140">
        <f t="shared" si="9"/>
        <v>30000</v>
      </c>
      <c r="H90" s="140">
        <f t="shared" si="12"/>
        <v>34000</v>
      </c>
      <c r="I90" s="140">
        <f t="shared" si="12"/>
        <v>28000</v>
      </c>
      <c r="J90" s="140">
        <f t="shared" si="12"/>
        <v>27000</v>
      </c>
      <c r="K90" s="140">
        <f t="shared" si="12"/>
        <v>25000</v>
      </c>
      <c r="L90" s="140">
        <f t="shared" si="12"/>
        <v>25000</v>
      </c>
      <c r="M90" s="140">
        <f t="shared" si="12"/>
        <v>28000</v>
      </c>
      <c r="N90" s="140">
        <f t="shared" si="12"/>
        <v>72000</v>
      </c>
      <c r="O90" s="140">
        <f t="shared" si="12"/>
        <v>58000</v>
      </c>
      <c r="P90" s="140">
        <f t="shared" si="12"/>
        <v>80000</v>
      </c>
      <c r="Q90" s="140">
        <f t="shared" si="12"/>
        <v>72000</v>
      </c>
      <c r="R90" s="140">
        <f t="shared" si="12"/>
        <v>29000</v>
      </c>
      <c r="S90" s="140">
        <f t="shared" si="12"/>
        <v>25000</v>
      </c>
      <c r="T90" s="140">
        <f t="shared" si="12"/>
        <v>28000</v>
      </c>
      <c r="U90" s="140">
        <f t="shared" si="12"/>
        <v>27000</v>
      </c>
      <c r="V90" s="140">
        <f t="shared" si="12"/>
        <v>25000</v>
      </c>
      <c r="W90" s="140">
        <f t="shared" si="12"/>
        <v>26000</v>
      </c>
      <c r="X90" s="140">
        <f t="shared" si="13"/>
        <v>25000</v>
      </c>
      <c r="Y90" s="140">
        <f t="shared" si="13"/>
        <v>25000</v>
      </c>
      <c r="Z90" s="140">
        <f t="shared" si="13"/>
        <v>62000</v>
      </c>
      <c r="AA90" s="140">
        <f t="shared" si="10"/>
        <v>54000</v>
      </c>
      <c r="AB90" s="140">
        <f t="shared" si="10"/>
        <v>72000</v>
      </c>
      <c r="AC90" s="140">
        <f t="shared" si="10"/>
        <v>63000</v>
      </c>
      <c r="AD90" s="140">
        <f t="shared" si="10"/>
        <v>28000</v>
      </c>
      <c r="AE90" s="140">
        <f t="shared" si="10"/>
        <v>24000</v>
      </c>
      <c r="AF90" s="140">
        <f t="shared" si="10"/>
        <v>26000</v>
      </c>
      <c r="AG90" s="140">
        <f t="shared" si="10"/>
        <v>24000</v>
      </c>
      <c r="AH90" s="140">
        <f t="shared" si="10"/>
        <v>22000</v>
      </c>
      <c r="AI90" s="140">
        <f t="shared" si="10"/>
        <v>24000</v>
      </c>
      <c r="AJ90" s="140">
        <f t="shared" si="10"/>
        <v>23000</v>
      </c>
      <c r="AK90" s="140">
        <f t="shared" si="10"/>
        <v>24000</v>
      </c>
      <c r="AL90" s="140">
        <f t="shared" si="11"/>
        <v>60000</v>
      </c>
      <c r="AM90" s="140">
        <f t="shared" si="11"/>
        <v>53000</v>
      </c>
    </row>
    <row r="91" spans="2:39" x14ac:dyDescent="0.3">
      <c r="B91" s="52" t="s">
        <v>188</v>
      </c>
      <c r="C91" s="136">
        <v>80000</v>
      </c>
      <c r="D91" s="140">
        <f t="shared" si="9"/>
        <v>66000</v>
      </c>
      <c r="E91" s="140">
        <f t="shared" si="9"/>
        <v>83000</v>
      </c>
      <c r="F91" s="140">
        <f t="shared" si="9"/>
        <v>71000</v>
      </c>
      <c r="G91" s="140">
        <f t="shared" si="9"/>
        <v>30000</v>
      </c>
      <c r="H91" s="140">
        <f t="shared" si="12"/>
        <v>30000</v>
      </c>
      <c r="I91" s="140">
        <f t="shared" si="12"/>
        <v>34000</v>
      </c>
      <c r="J91" s="140">
        <f t="shared" si="12"/>
        <v>28000</v>
      </c>
      <c r="K91" s="140">
        <f t="shared" si="12"/>
        <v>27000</v>
      </c>
      <c r="L91" s="140">
        <f t="shared" si="12"/>
        <v>25000</v>
      </c>
      <c r="M91" s="140">
        <f t="shared" si="12"/>
        <v>25000</v>
      </c>
      <c r="N91" s="140">
        <f t="shared" si="12"/>
        <v>28000</v>
      </c>
      <c r="O91" s="140">
        <f t="shared" si="12"/>
        <v>72000</v>
      </c>
      <c r="P91" s="140">
        <f t="shared" si="12"/>
        <v>58000</v>
      </c>
      <c r="Q91" s="140">
        <f t="shared" si="12"/>
        <v>80000</v>
      </c>
      <c r="R91" s="140">
        <f t="shared" si="12"/>
        <v>72000</v>
      </c>
      <c r="S91" s="140">
        <f t="shared" si="12"/>
        <v>29000</v>
      </c>
      <c r="T91" s="140">
        <f t="shared" si="12"/>
        <v>25000</v>
      </c>
      <c r="U91" s="140">
        <f t="shared" si="12"/>
        <v>28000</v>
      </c>
      <c r="V91" s="140">
        <f t="shared" si="12"/>
        <v>27000</v>
      </c>
      <c r="W91" s="140">
        <f t="shared" si="12"/>
        <v>25000</v>
      </c>
      <c r="X91" s="140">
        <f t="shared" si="13"/>
        <v>26000</v>
      </c>
      <c r="Y91" s="140">
        <f t="shared" si="13"/>
        <v>25000</v>
      </c>
      <c r="Z91" s="140">
        <f t="shared" si="13"/>
        <v>25000</v>
      </c>
      <c r="AA91" s="140">
        <f t="shared" si="10"/>
        <v>62000</v>
      </c>
      <c r="AB91" s="140">
        <f t="shared" si="10"/>
        <v>54000</v>
      </c>
      <c r="AC91" s="140">
        <f t="shared" si="10"/>
        <v>72000</v>
      </c>
      <c r="AD91" s="140">
        <f t="shared" si="10"/>
        <v>63000</v>
      </c>
      <c r="AE91" s="140">
        <f t="shared" si="10"/>
        <v>28000</v>
      </c>
      <c r="AF91" s="140">
        <f t="shared" si="10"/>
        <v>24000</v>
      </c>
      <c r="AG91" s="140">
        <f t="shared" si="10"/>
        <v>26000</v>
      </c>
      <c r="AH91" s="140">
        <f t="shared" si="10"/>
        <v>24000</v>
      </c>
      <c r="AI91" s="140">
        <f t="shared" si="10"/>
        <v>22000</v>
      </c>
      <c r="AJ91" s="140">
        <f t="shared" si="10"/>
        <v>24000</v>
      </c>
      <c r="AK91" s="140">
        <f t="shared" si="10"/>
        <v>23000</v>
      </c>
      <c r="AL91" s="140">
        <f t="shared" si="11"/>
        <v>24000</v>
      </c>
      <c r="AM91" s="140">
        <f t="shared" si="11"/>
        <v>60000</v>
      </c>
    </row>
    <row r="92" spans="2:39" x14ac:dyDescent="0.3">
      <c r="B92" s="52" t="s">
        <v>189</v>
      </c>
      <c r="C92" s="136">
        <v>30000</v>
      </c>
      <c r="D92" s="140">
        <f t="shared" si="9"/>
        <v>80000</v>
      </c>
      <c r="E92" s="140">
        <f t="shared" si="9"/>
        <v>66000</v>
      </c>
      <c r="F92" s="140">
        <f t="shared" si="9"/>
        <v>83000</v>
      </c>
      <c r="G92" s="140">
        <f t="shared" si="9"/>
        <v>71000</v>
      </c>
      <c r="H92" s="140">
        <f t="shared" si="12"/>
        <v>30000</v>
      </c>
      <c r="I92" s="140">
        <f t="shared" si="12"/>
        <v>30000</v>
      </c>
      <c r="J92" s="140">
        <f t="shared" si="12"/>
        <v>34000</v>
      </c>
      <c r="K92" s="140">
        <f t="shared" si="12"/>
        <v>28000</v>
      </c>
      <c r="L92" s="140">
        <f t="shared" si="12"/>
        <v>27000</v>
      </c>
      <c r="M92" s="140">
        <f t="shared" si="12"/>
        <v>25000</v>
      </c>
      <c r="N92" s="140">
        <f t="shared" si="12"/>
        <v>25000</v>
      </c>
      <c r="O92" s="140">
        <f t="shared" si="12"/>
        <v>28000</v>
      </c>
      <c r="P92" s="140">
        <f t="shared" si="12"/>
        <v>72000</v>
      </c>
      <c r="Q92" s="140">
        <f t="shared" si="12"/>
        <v>58000</v>
      </c>
      <c r="R92" s="140">
        <f t="shared" si="12"/>
        <v>80000</v>
      </c>
      <c r="S92" s="140">
        <f t="shared" si="12"/>
        <v>72000</v>
      </c>
      <c r="T92" s="140">
        <f t="shared" si="12"/>
        <v>29000</v>
      </c>
      <c r="U92" s="140">
        <f t="shared" si="12"/>
        <v>25000</v>
      </c>
      <c r="V92" s="140">
        <f t="shared" si="12"/>
        <v>28000</v>
      </c>
      <c r="W92" s="140">
        <f t="shared" si="12"/>
        <v>27000</v>
      </c>
      <c r="X92" s="140">
        <f t="shared" si="13"/>
        <v>25000</v>
      </c>
      <c r="Y92" s="140">
        <f t="shared" si="13"/>
        <v>26000</v>
      </c>
      <c r="Z92" s="140">
        <f t="shared" si="13"/>
        <v>25000</v>
      </c>
      <c r="AA92" s="140">
        <f t="shared" si="10"/>
        <v>25000</v>
      </c>
      <c r="AB92" s="140">
        <f t="shared" si="10"/>
        <v>62000</v>
      </c>
      <c r="AC92" s="140">
        <f t="shared" si="10"/>
        <v>54000</v>
      </c>
      <c r="AD92" s="140">
        <f t="shared" si="10"/>
        <v>72000</v>
      </c>
      <c r="AE92" s="140">
        <f t="shared" si="10"/>
        <v>63000</v>
      </c>
      <c r="AF92" s="140">
        <f t="shared" si="10"/>
        <v>28000</v>
      </c>
      <c r="AG92" s="140">
        <f t="shared" si="10"/>
        <v>24000</v>
      </c>
      <c r="AH92" s="140">
        <f t="shared" si="10"/>
        <v>26000</v>
      </c>
      <c r="AI92" s="140">
        <f t="shared" si="10"/>
        <v>24000</v>
      </c>
      <c r="AJ92" s="140">
        <f t="shared" si="10"/>
        <v>22000</v>
      </c>
      <c r="AK92" s="140">
        <f t="shared" si="10"/>
        <v>24000</v>
      </c>
      <c r="AL92" s="140">
        <f t="shared" si="11"/>
        <v>23000</v>
      </c>
      <c r="AM92" s="140">
        <f t="shared" si="11"/>
        <v>24000</v>
      </c>
    </row>
    <row r="93" spans="2:39" x14ac:dyDescent="0.3">
      <c r="B93" s="52" t="s">
        <v>190</v>
      </c>
      <c r="C93" s="136">
        <v>28000</v>
      </c>
      <c r="D93" s="140">
        <f t="shared" ref="D93:S124" si="14">C92</f>
        <v>30000</v>
      </c>
      <c r="E93" s="140">
        <f t="shared" si="14"/>
        <v>80000</v>
      </c>
      <c r="F93" s="140">
        <f t="shared" si="14"/>
        <v>66000</v>
      </c>
      <c r="G93" s="140">
        <f t="shared" si="14"/>
        <v>83000</v>
      </c>
      <c r="H93" s="140">
        <f t="shared" si="12"/>
        <v>71000</v>
      </c>
      <c r="I93" s="140">
        <f t="shared" si="12"/>
        <v>30000</v>
      </c>
      <c r="J93" s="140">
        <f t="shared" si="12"/>
        <v>30000</v>
      </c>
      <c r="K93" s="140">
        <f t="shared" si="12"/>
        <v>34000</v>
      </c>
      <c r="L93" s="140">
        <f t="shared" si="12"/>
        <v>28000</v>
      </c>
      <c r="M93" s="140">
        <f t="shared" si="12"/>
        <v>27000</v>
      </c>
      <c r="N93" s="140">
        <f t="shared" si="12"/>
        <v>25000</v>
      </c>
      <c r="O93" s="140">
        <f t="shared" si="12"/>
        <v>25000</v>
      </c>
      <c r="P93" s="140">
        <f t="shared" si="12"/>
        <v>28000</v>
      </c>
      <c r="Q93" s="140">
        <f t="shared" si="12"/>
        <v>72000</v>
      </c>
      <c r="R93" s="140">
        <f t="shared" si="12"/>
        <v>58000</v>
      </c>
      <c r="S93" s="140">
        <f t="shared" si="12"/>
        <v>80000</v>
      </c>
      <c r="T93" s="140">
        <f t="shared" si="12"/>
        <v>72000</v>
      </c>
      <c r="U93" s="140">
        <f t="shared" si="12"/>
        <v>29000</v>
      </c>
      <c r="V93" s="140">
        <f t="shared" si="12"/>
        <v>25000</v>
      </c>
      <c r="W93" s="140">
        <f t="shared" si="12"/>
        <v>28000</v>
      </c>
      <c r="X93" s="140">
        <f t="shared" si="13"/>
        <v>27000</v>
      </c>
      <c r="Y93" s="140">
        <f t="shared" si="13"/>
        <v>25000</v>
      </c>
      <c r="Z93" s="140">
        <f t="shared" si="13"/>
        <v>26000</v>
      </c>
      <c r="AA93" s="140">
        <f t="shared" si="10"/>
        <v>25000</v>
      </c>
      <c r="AB93" s="140">
        <f t="shared" si="10"/>
        <v>25000</v>
      </c>
      <c r="AC93" s="140">
        <f t="shared" si="10"/>
        <v>62000</v>
      </c>
      <c r="AD93" s="140">
        <f t="shared" si="10"/>
        <v>54000</v>
      </c>
      <c r="AE93" s="140">
        <f t="shared" si="10"/>
        <v>72000</v>
      </c>
      <c r="AF93" s="140">
        <f t="shared" si="10"/>
        <v>63000</v>
      </c>
      <c r="AG93" s="140">
        <f t="shared" si="10"/>
        <v>28000</v>
      </c>
      <c r="AH93" s="140">
        <f t="shared" si="10"/>
        <v>24000</v>
      </c>
      <c r="AI93" s="140">
        <f t="shared" si="10"/>
        <v>26000</v>
      </c>
      <c r="AJ93" s="140">
        <f t="shared" si="10"/>
        <v>24000</v>
      </c>
      <c r="AK93" s="140">
        <f t="shared" si="10"/>
        <v>22000</v>
      </c>
      <c r="AL93" s="140">
        <f t="shared" si="11"/>
        <v>24000</v>
      </c>
      <c r="AM93" s="140">
        <f t="shared" si="11"/>
        <v>23000</v>
      </c>
    </row>
    <row r="94" spans="2:39" x14ac:dyDescent="0.3">
      <c r="B94" s="52" t="s">
        <v>191</v>
      </c>
      <c r="C94" s="136">
        <v>29000</v>
      </c>
      <c r="D94" s="140">
        <f t="shared" si="14"/>
        <v>28000</v>
      </c>
      <c r="E94" s="140">
        <f t="shared" si="14"/>
        <v>30000</v>
      </c>
      <c r="F94" s="140">
        <f t="shared" si="14"/>
        <v>80000</v>
      </c>
      <c r="G94" s="140">
        <f t="shared" si="14"/>
        <v>66000</v>
      </c>
      <c r="H94" s="140">
        <f t="shared" si="12"/>
        <v>83000</v>
      </c>
      <c r="I94" s="140">
        <f t="shared" si="12"/>
        <v>71000</v>
      </c>
      <c r="J94" s="140">
        <f t="shared" si="12"/>
        <v>30000</v>
      </c>
      <c r="K94" s="140">
        <f t="shared" si="12"/>
        <v>30000</v>
      </c>
      <c r="L94" s="140">
        <f t="shared" si="12"/>
        <v>34000</v>
      </c>
      <c r="M94" s="140">
        <f t="shared" si="12"/>
        <v>28000</v>
      </c>
      <c r="N94" s="140">
        <f t="shared" si="12"/>
        <v>27000</v>
      </c>
      <c r="O94" s="140">
        <f t="shared" si="12"/>
        <v>25000</v>
      </c>
      <c r="P94" s="140">
        <f t="shared" si="12"/>
        <v>25000</v>
      </c>
      <c r="Q94" s="140">
        <f t="shared" si="12"/>
        <v>28000</v>
      </c>
      <c r="R94" s="140">
        <f t="shared" si="12"/>
        <v>72000</v>
      </c>
      <c r="S94" s="140">
        <f t="shared" si="12"/>
        <v>58000</v>
      </c>
      <c r="T94" s="140">
        <f t="shared" si="12"/>
        <v>80000</v>
      </c>
      <c r="U94" s="140">
        <f t="shared" si="12"/>
        <v>72000</v>
      </c>
      <c r="V94" s="140">
        <f t="shared" si="12"/>
        <v>29000</v>
      </c>
      <c r="W94" s="140">
        <f t="shared" si="12"/>
        <v>25000</v>
      </c>
      <c r="X94" s="140">
        <f t="shared" si="13"/>
        <v>28000</v>
      </c>
      <c r="Y94" s="140">
        <f t="shared" si="13"/>
        <v>27000</v>
      </c>
      <c r="Z94" s="140">
        <f t="shared" si="13"/>
        <v>25000</v>
      </c>
      <c r="AA94" s="140">
        <f t="shared" si="10"/>
        <v>26000</v>
      </c>
      <c r="AB94" s="140">
        <f t="shared" si="10"/>
        <v>25000</v>
      </c>
      <c r="AC94" s="140">
        <f t="shared" si="10"/>
        <v>25000</v>
      </c>
      <c r="AD94" s="140">
        <f t="shared" si="10"/>
        <v>62000</v>
      </c>
      <c r="AE94" s="140">
        <f t="shared" si="10"/>
        <v>54000</v>
      </c>
      <c r="AF94" s="140">
        <f t="shared" si="10"/>
        <v>72000</v>
      </c>
      <c r="AG94" s="140">
        <f t="shared" si="10"/>
        <v>63000</v>
      </c>
      <c r="AH94" s="140">
        <f t="shared" si="10"/>
        <v>28000</v>
      </c>
      <c r="AI94" s="140">
        <f t="shared" si="10"/>
        <v>24000</v>
      </c>
      <c r="AJ94" s="140">
        <f t="shared" si="10"/>
        <v>26000</v>
      </c>
      <c r="AK94" s="140">
        <f t="shared" si="10"/>
        <v>24000</v>
      </c>
      <c r="AL94" s="140">
        <f t="shared" si="11"/>
        <v>22000</v>
      </c>
      <c r="AM94" s="140">
        <f t="shared" si="11"/>
        <v>24000</v>
      </c>
    </row>
    <row r="95" spans="2:39" x14ac:dyDescent="0.3">
      <c r="B95" s="52" t="s">
        <v>192</v>
      </c>
      <c r="C95" s="136">
        <v>29000</v>
      </c>
      <c r="D95" s="140">
        <f t="shared" si="14"/>
        <v>29000</v>
      </c>
      <c r="E95" s="140">
        <f t="shared" si="14"/>
        <v>28000</v>
      </c>
      <c r="F95" s="140">
        <f t="shared" si="14"/>
        <v>30000</v>
      </c>
      <c r="G95" s="140">
        <f t="shared" si="14"/>
        <v>80000</v>
      </c>
      <c r="H95" s="140">
        <f t="shared" si="12"/>
        <v>66000</v>
      </c>
      <c r="I95" s="140">
        <f t="shared" si="12"/>
        <v>83000</v>
      </c>
      <c r="J95" s="140">
        <f t="shared" si="12"/>
        <v>71000</v>
      </c>
      <c r="K95" s="140">
        <f t="shared" si="12"/>
        <v>30000</v>
      </c>
      <c r="L95" s="140">
        <f t="shared" si="12"/>
        <v>30000</v>
      </c>
      <c r="M95" s="140">
        <f t="shared" si="12"/>
        <v>34000</v>
      </c>
      <c r="N95" s="140">
        <f t="shared" si="12"/>
        <v>28000</v>
      </c>
      <c r="O95" s="140">
        <f t="shared" si="12"/>
        <v>27000</v>
      </c>
      <c r="P95" s="140">
        <f t="shared" si="12"/>
        <v>25000</v>
      </c>
      <c r="Q95" s="140">
        <f t="shared" si="12"/>
        <v>25000</v>
      </c>
      <c r="R95" s="140">
        <f t="shared" si="12"/>
        <v>28000</v>
      </c>
      <c r="S95" s="140">
        <f t="shared" si="12"/>
        <v>72000</v>
      </c>
      <c r="T95" s="140">
        <f t="shared" si="12"/>
        <v>58000</v>
      </c>
      <c r="U95" s="140">
        <f t="shared" si="12"/>
        <v>80000</v>
      </c>
      <c r="V95" s="140">
        <f t="shared" si="12"/>
        <v>72000</v>
      </c>
      <c r="W95" s="140">
        <f t="shared" si="12"/>
        <v>29000</v>
      </c>
      <c r="X95" s="140">
        <f t="shared" si="13"/>
        <v>25000</v>
      </c>
      <c r="Y95" s="140">
        <f t="shared" si="13"/>
        <v>28000</v>
      </c>
      <c r="Z95" s="140">
        <f t="shared" si="13"/>
        <v>27000</v>
      </c>
      <c r="AA95" s="140">
        <f t="shared" si="10"/>
        <v>25000</v>
      </c>
      <c r="AB95" s="140">
        <f t="shared" si="10"/>
        <v>26000</v>
      </c>
      <c r="AC95" s="140">
        <f t="shared" si="10"/>
        <v>25000</v>
      </c>
      <c r="AD95" s="140">
        <f t="shared" si="10"/>
        <v>25000</v>
      </c>
      <c r="AE95" s="140">
        <f t="shared" si="10"/>
        <v>62000</v>
      </c>
      <c r="AF95" s="140">
        <f t="shared" si="10"/>
        <v>54000</v>
      </c>
      <c r="AG95" s="140">
        <f t="shared" si="10"/>
        <v>72000</v>
      </c>
      <c r="AH95" s="140">
        <f t="shared" si="10"/>
        <v>63000</v>
      </c>
      <c r="AI95" s="140">
        <f t="shared" si="10"/>
        <v>28000</v>
      </c>
      <c r="AJ95" s="140">
        <f t="shared" si="10"/>
        <v>24000</v>
      </c>
      <c r="AK95" s="140">
        <f t="shared" si="10"/>
        <v>26000</v>
      </c>
      <c r="AL95" s="140">
        <f t="shared" si="11"/>
        <v>24000</v>
      </c>
      <c r="AM95" s="140">
        <f t="shared" si="11"/>
        <v>22000</v>
      </c>
    </row>
    <row r="96" spans="2:39" x14ac:dyDescent="0.3">
      <c r="B96" s="52" t="s">
        <v>193</v>
      </c>
      <c r="C96" s="136">
        <v>29000</v>
      </c>
      <c r="D96" s="140">
        <f t="shared" si="14"/>
        <v>29000</v>
      </c>
      <c r="E96" s="140">
        <f t="shared" si="14"/>
        <v>29000</v>
      </c>
      <c r="F96" s="140">
        <f t="shared" si="14"/>
        <v>28000</v>
      </c>
      <c r="G96" s="140">
        <f t="shared" si="14"/>
        <v>30000</v>
      </c>
      <c r="H96" s="140">
        <f t="shared" si="12"/>
        <v>80000</v>
      </c>
      <c r="I96" s="140">
        <f t="shared" si="12"/>
        <v>66000</v>
      </c>
      <c r="J96" s="140">
        <f t="shared" si="12"/>
        <v>83000</v>
      </c>
      <c r="K96" s="140">
        <f t="shared" si="12"/>
        <v>71000</v>
      </c>
      <c r="L96" s="140">
        <f t="shared" si="12"/>
        <v>30000</v>
      </c>
      <c r="M96" s="140">
        <f t="shared" si="12"/>
        <v>30000</v>
      </c>
      <c r="N96" s="140">
        <f t="shared" si="12"/>
        <v>34000</v>
      </c>
      <c r="O96" s="140">
        <f t="shared" si="12"/>
        <v>28000</v>
      </c>
      <c r="P96" s="140">
        <f t="shared" si="12"/>
        <v>27000</v>
      </c>
      <c r="Q96" s="140">
        <f t="shared" si="12"/>
        <v>25000</v>
      </c>
      <c r="R96" s="140">
        <f t="shared" si="12"/>
        <v>25000</v>
      </c>
      <c r="S96" s="140">
        <f t="shared" si="12"/>
        <v>28000</v>
      </c>
      <c r="T96" s="140">
        <f t="shared" si="12"/>
        <v>72000</v>
      </c>
      <c r="U96" s="140">
        <f t="shared" si="12"/>
        <v>58000</v>
      </c>
      <c r="V96" s="140">
        <f t="shared" si="12"/>
        <v>80000</v>
      </c>
      <c r="W96" s="140">
        <f t="shared" si="12"/>
        <v>72000</v>
      </c>
      <c r="X96" s="140">
        <f t="shared" si="13"/>
        <v>29000</v>
      </c>
      <c r="Y96" s="140">
        <f t="shared" si="13"/>
        <v>25000</v>
      </c>
      <c r="Z96" s="140">
        <f t="shared" si="13"/>
        <v>28000</v>
      </c>
      <c r="AA96" s="140">
        <f t="shared" si="10"/>
        <v>27000</v>
      </c>
      <c r="AB96" s="140">
        <f t="shared" si="10"/>
        <v>25000</v>
      </c>
      <c r="AC96" s="140">
        <f t="shared" si="10"/>
        <v>26000</v>
      </c>
      <c r="AD96" s="140">
        <f t="shared" si="10"/>
        <v>25000</v>
      </c>
      <c r="AE96" s="140">
        <f t="shared" si="10"/>
        <v>25000</v>
      </c>
      <c r="AF96" s="140">
        <f t="shared" si="10"/>
        <v>62000</v>
      </c>
      <c r="AG96" s="140">
        <f t="shared" si="10"/>
        <v>54000</v>
      </c>
      <c r="AH96" s="140">
        <f t="shared" si="10"/>
        <v>72000</v>
      </c>
      <c r="AI96" s="140">
        <f t="shared" si="10"/>
        <v>63000</v>
      </c>
      <c r="AJ96" s="140">
        <f t="shared" si="10"/>
        <v>28000</v>
      </c>
      <c r="AK96" s="140">
        <f t="shared" si="10"/>
        <v>24000</v>
      </c>
      <c r="AL96" s="140">
        <f t="shared" si="11"/>
        <v>26000</v>
      </c>
      <c r="AM96" s="140">
        <f t="shared" si="11"/>
        <v>24000</v>
      </c>
    </row>
    <row r="97" spans="2:39" x14ac:dyDescent="0.3">
      <c r="B97" s="52" t="s">
        <v>194</v>
      </c>
      <c r="C97" s="136">
        <v>33000</v>
      </c>
      <c r="D97" s="140">
        <f t="shared" si="14"/>
        <v>29000</v>
      </c>
      <c r="E97" s="140">
        <f t="shared" si="14"/>
        <v>29000</v>
      </c>
      <c r="F97" s="140">
        <f t="shared" si="14"/>
        <v>29000</v>
      </c>
      <c r="G97" s="140">
        <f t="shared" si="14"/>
        <v>28000</v>
      </c>
      <c r="H97" s="140">
        <f t="shared" si="12"/>
        <v>30000</v>
      </c>
      <c r="I97" s="140">
        <f t="shared" si="12"/>
        <v>80000</v>
      </c>
      <c r="J97" s="140">
        <f t="shared" si="12"/>
        <v>66000</v>
      </c>
      <c r="K97" s="140">
        <f t="shared" si="12"/>
        <v>83000</v>
      </c>
      <c r="L97" s="140">
        <f t="shared" si="12"/>
        <v>71000</v>
      </c>
      <c r="M97" s="140">
        <f t="shared" si="12"/>
        <v>30000</v>
      </c>
      <c r="N97" s="140">
        <f t="shared" si="12"/>
        <v>30000</v>
      </c>
      <c r="O97" s="140">
        <f t="shared" si="12"/>
        <v>34000</v>
      </c>
      <c r="P97" s="140">
        <f t="shared" si="12"/>
        <v>28000</v>
      </c>
      <c r="Q97" s="140">
        <f t="shared" si="12"/>
        <v>27000</v>
      </c>
      <c r="R97" s="140">
        <f t="shared" si="12"/>
        <v>25000</v>
      </c>
      <c r="S97" s="140">
        <f t="shared" si="12"/>
        <v>25000</v>
      </c>
      <c r="T97" s="140">
        <f t="shared" si="12"/>
        <v>28000</v>
      </c>
      <c r="U97" s="140">
        <f t="shared" si="12"/>
        <v>72000</v>
      </c>
      <c r="V97" s="140">
        <f t="shared" si="12"/>
        <v>58000</v>
      </c>
      <c r="W97" s="140">
        <f t="shared" si="12"/>
        <v>80000</v>
      </c>
      <c r="X97" s="140">
        <f t="shared" si="13"/>
        <v>72000</v>
      </c>
      <c r="Y97" s="140">
        <f t="shared" si="13"/>
        <v>29000</v>
      </c>
      <c r="Z97" s="140">
        <f t="shared" si="13"/>
        <v>25000</v>
      </c>
      <c r="AA97" s="140">
        <f t="shared" si="10"/>
        <v>28000</v>
      </c>
      <c r="AB97" s="140">
        <f t="shared" si="10"/>
        <v>27000</v>
      </c>
      <c r="AC97" s="140">
        <f t="shared" si="10"/>
        <v>25000</v>
      </c>
      <c r="AD97" s="140">
        <f t="shared" si="10"/>
        <v>26000</v>
      </c>
      <c r="AE97" s="140">
        <f t="shared" si="10"/>
        <v>25000</v>
      </c>
      <c r="AF97" s="140">
        <f t="shared" si="10"/>
        <v>25000</v>
      </c>
      <c r="AG97" s="140">
        <f t="shared" si="10"/>
        <v>62000</v>
      </c>
      <c r="AH97" s="140">
        <f t="shared" si="10"/>
        <v>54000</v>
      </c>
      <c r="AI97" s="140">
        <f t="shared" si="10"/>
        <v>72000</v>
      </c>
      <c r="AJ97" s="140">
        <f t="shared" si="10"/>
        <v>63000</v>
      </c>
      <c r="AK97" s="140">
        <f t="shared" si="10"/>
        <v>28000</v>
      </c>
      <c r="AL97" s="140">
        <f t="shared" si="11"/>
        <v>24000</v>
      </c>
      <c r="AM97" s="140">
        <f t="shared" si="11"/>
        <v>26000</v>
      </c>
    </row>
    <row r="98" spans="2:39" x14ac:dyDescent="0.3">
      <c r="B98" s="52" t="s">
        <v>195</v>
      </c>
      <c r="C98" s="136">
        <v>32000</v>
      </c>
      <c r="D98" s="140">
        <f t="shared" si="14"/>
        <v>33000</v>
      </c>
      <c r="E98" s="140">
        <f t="shared" si="14"/>
        <v>29000</v>
      </c>
      <c r="F98" s="140">
        <f t="shared" si="14"/>
        <v>29000</v>
      </c>
      <c r="G98" s="140">
        <f t="shared" si="14"/>
        <v>29000</v>
      </c>
      <c r="H98" s="140">
        <f t="shared" si="12"/>
        <v>28000</v>
      </c>
      <c r="I98" s="140">
        <f t="shared" si="12"/>
        <v>30000</v>
      </c>
      <c r="J98" s="140">
        <f t="shared" si="12"/>
        <v>80000</v>
      </c>
      <c r="K98" s="140">
        <f t="shared" si="12"/>
        <v>66000</v>
      </c>
      <c r="L98" s="140">
        <f t="shared" si="12"/>
        <v>83000</v>
      </c>
      <c r="M98" s="140">
        <f t="shared" si="12"/>
        <v>71000</v>
      </c>
      <c r="N98" s="140">
        <f t="shared" si="12"/>
        <v>30000</v>
      </c>
      <c r="O98" s="140">
        <f t="shared" si="12"/>
        <v>30000</v>
      </c>
      <c r="P98" s="140">
        <f t="shared" si="12"/>
        <v>34000</v>
      </c>
      <c r="Q98" s="140">
        <f t="shared" si="12"/>
        <v>28000</v>
      </c>
      <c r="R98" s="140">
        <f t="shared" si="12"/>
        <v>27000</v>
      </c>
      <c r="S98" s="140">
        <f t="shared" si="12"/>
        <v>25000</v>
      </c>
      <c r="T98" s="140">
        <f t="shared" si="12"/>
        <v>25000</v>
      </c>
      <c r="U98" s="140">
        <f t="shared" si="12"/>
        <v>28000</v>
      </c>
      <c r="V98" s="140">
        <f t="shared" si="12"/>
        <v>72000</v>
      </c>
      <c r="W98" s="140">
        <f t="shared" si="12"/>
        <v>58000</v>
      </c>
      <c r="X98" s="140">
        <f t="shared" si="13"/>
        <v>80000</v>
      </c>
      <c r="Y98" s="140">
        <f t="shared" si="13"/>
        <v>72000</v>
      </c>
      <c r="Z98" s="140">
        <f t="shared" si="13"/>
        <v>29000</v>
      </c>
      <c r="AA98" s="140">
        <f t="shared" si="10"/>
        <v>25000</v>
      </c>
      <c r="AB98" s="140">
        <f t="shared" ref="AB98:AM127" si="15">AA97</f>
        <v>28000</v>
      </c>
      <c r="AC98" s="140">
        <f t="shared" si="15"/>
        <v>27000</v>
      </c>
      <c r="AD98" s="140">
        <f t="shared" si="15"/>
        <v>25000</v>
      </c>
      <c r="AE98" s="140">
        <f t="shared" si="15"/>
        <v>26000</v>
      </c>
      <c r="AF98" s="140">
        <f t="shared" si="15"/>
        <v>25000</v>
      </c>
      <c r="AG98" s="140">
        <f t="shared" si="15"/>
        <v>25000</v>
      </c>
      <c r="AH98" s="140">
        <f t="shared" si="15"/>
        <v>62000</v>
      </c>
      <c r="AI98" s="140">
        <f t="shared" si="15"/>
        <v>54000</v>
      </c>
      <c r="AJ98" s="140">
        <f t="shared" si="15"/>
        <v>72000</v>
      </c>
      <c r="AK98" s="140">
        <f t="shared" si="15"/>
        <v>63000</v>
      </c>
      <c r="AL98" s="140">
        <f t="shared" si="11"/>
        <v>28000</v>
      </c>
      <c r="AM98" s="140">
        <f t="shared" si="11"/>
        <v>24000</v>
      </c>
    </row>
    <row r="99" spans="2:39" x14ac:dyDescent="0.3">
      <c r="B99" s="52" t="s">
        <v>196</v>
      </c>
      <c r="C99" s="136">
        <v>46000</v>
      </c>
      <c r="D99" s="140">
        <f t="shared" si="14"/>
        <v>32000</v>
      </c>
      <c r="E99" s="140">
        <f t="shared" si="14"/>
        <v>33000</v>
      </c>
      <c r="F99" s="140">
        <f t="shared" si="14"/>
        <v>29000</v>
      </c>
      <c r="G99" s="140">
        <f t="shared" si="14"/>
        <v>29000</v>
      </c>
      <c r="H99" s="140">
        <f t="shared" si="12"/>
        <v>29000</v>
      </c>
      <c r="I99" s="140">
        <f t="shared" si="12"/>
        <v>28000</v>
      </c>
      <c r="J99" s="140">
        <f t="shared" si="12"/>
        <v>30000</v>
      </c>
      <c r="K99" s="140">
        <f t="shared" si="12"/>
        <v>80000</v>
      </c>
      <c r="L99" s="140">
        <f t="shared" si="12"/>
        <v>66000</v>
      </c>
      <c r="M99" s="140">
        <f t="shared" si="12"/>
        <v>83000</v>
      </c>
      <c r="N99" s="140">
        <f t="shared" si="12"/>
        <v>71000</v>
      </c>
      <c r="O99" s="140">
        <f t="shared" si="12"/>
        <v>30000</v>
      </c>
      <c r="P99" s="140">
        <f t="shared" si="12"/>
        <v>30000</v>
      </c>
      <c r="Q99" s="140">
        <f t="shared" si="12"/>
        <v>34000</v>
      </c>
      <c r="R99" s="140">
        <f t="shared" si="12"/>
        <v>28000</v>
      </c>
      <c r="S99" s="140">
        <f t="shared" si="12"/>
        <v>27000</v>
      </c>
      <c r="T99" s="140">
        <f t="shared" si="12"/>
        <v>25000</v>
      </c>
      <c r="U99" s="140">
        <f t="shared" ref="U99:AA130" si="16">T98</f>
        <v>25000</v>
      </c>
      <c r="V99" s="140">
        <f t="shared" si="16"/>
        <v>28000</v>
      </c>
      <c r="W99" s="140">
        <f t="shared" si="16"/>
        <v>72000</v>
      </c>
      <c r="X99" s="140">
        <f t="shared" si="13"/>
        <v>58000</v>
      </c>
      <c r="Y99" s="140">
        <f t="shared" si="13"/>
        <v>80000</v>
      </c>
      <c r="Z99" s="140">
        <f t="shared" si="13"/>
        <v>72000</v>
      </c>
      <c r="AA99" s="140">
        <f t="shared" si="13"/>
        <v>29000</v>
      </c>
      <c r="AB99" s="140">
        <f t="shared" si="15"/>
        <v>25000</v>
      </c>
      <c r="AC99" s="140">
        <f t="shared" si="15"/>
        <v>28000</v>
      </c>
      <c r="AD99" s="140">
        <f t="shared" si="15"/>
        <v>27000</v>
      </c>
      <c r="AE99" s="140">
        <f t="shared" si="15"/>
        <v>25000</v>
      </c>
      <c r="AF99" s="140">
        <f t="shared" si="15"/>
        <v>26000</v>
      </c>
      <c r="AG99" s="140">
        <f t="shared" si="15"/>
        <v>25000</v>
      </c>
      <c r="AH99" s="140">
        <f t="shared" si="15"/>
        <v>25000</v>
      </c>
      <c r="AI99" s="140">
        <f t="shared" si="15"/>
        <v>62000</v>
      </c>
      <c r="AJ99" s="140">
        <f t="shared" si="15"/>
        <v>54000</v>
      </c>
      <c r="AK99" s="140">
        <f t="shared" si="15"/>
        <v>72000</v>
      </c>
      <c r="AL99" s="140">
        <f t="shared" si="11"/>
        <v>63000</v>
      </c>
      <c r="AM99" s="140">
        <f t="shared" si="11"/>
        <v>28000</v>
      </c>
    </row>
    <row r="100" spans="2:39" x14ac:dyDescent="0.3">
      <c r="B100" s="52" t="s">
        <v>197</v>
      </c>
      <c r="C100" s="136">
        <v>76000</v>
      </c>
      <c r="D100" s="140">
        <f t="shared" si="14"/>
        <v>46000</v>
      </c>
      <c r="E100" s="140">
        <f t="shared" si="14"/>
        <v>32000</v>
      </c>
      <c r="F100" s="140">
        <f t="shared" si="14"/>
        <v>33000</v>
      </c>
      <c r="G100" s="140">
        <f t="shared" si="14"/>
        <v>29000</v>
      </c>
      <c r="H100" s="140">
        <f t="shared" si="14"/>
        <v>29000</v>
      </c>
      <c r="I100" s="140">
        <f t="shared" si="14"/>
        <v>29000</v>
      </c>
      <c r="J100" s="140">
        <f t="shared" si="14"/>
        <v>28000</v>
      </c>
      <c r="K100" s="140">
        <f t="shared" si="14"/>
        <v>30000</v>
      </c>
      <c r="L100" s="140">
        <f t="shared" si="14"/>
        <v>80000</v>
      </c>
      <c r="M100" s="140">
        <f t="shared" si="14"/>
        <v>66000</v>
      </c>
      <c r="N100" s="140">
        <f t="shared" si="14"/>
        <v>83000</v>
      </c>
      <c r="O100" s="140">
        <f t="shared" si="14"/>
        <v>71000</v>
      </c>
      <c r="P100" s="140">
        <f t="shared" si="14"/>
        <v>30000</v>
      </c>
      <c r="Q100" s="140">
        <f t="shared" si="14"/>
        <v>30000</v>
      </c>
      <c r="R100" s="140">
        <f t="shared" si="14"/>
        <v>34000</v>
      </c>
      <c r="S100" s="140">
        <f t="shared" si="14"/>
        <v>28000</v>
      </c>
      <c r="T100" s="140">
        <f t="shared" ref="T100:T131" si="17">S99</f>
        <v>27000</v>
      </c>
      <c r="U100" s="140">
        <f t="shared" si="16"/>
        <v>25000</v>
      </c>
      <c r="V100" s="140">
        <f t="shared" si="16"/>
        <v>25000</v>
      </c>
      <c r="W100" s="140">
        <f t="shared" si="16"/>
        <v>28000</v>
      </c>
      <c r="X100" s="140">
        <f t="shared" si="13"/>
        <v>72000</v>
      </c>
      <c r="Y100" s="140">
        <f t="shared" si="13"/>
        <v>58000</v>
      </c>
      <c r="Z100" s="140">
        <f t="shared" si="13"/>
        <v>80000</v>
      </c>
      <c r="AA100" s="140">
        <f t="shared" si="13"/>
        <v>72000</v>
      </c>
      <c r="AB100" s="140">
        <f t="shared" si="15"/>
        <v>29000</v>
      </c>
      <c r="AC100" s="140">
        <f t="shared" si="15"/>
        <v>25000</v>
      </c>
      <c r="AD100" s="140">
        <f t="shared" si="15"/>
        <v>28000</v>
      </c>
      <c r="AE100" s="140">
        <f t="shared" si="15"/>
        <v>27000</v>
      </c>
      <c r="AF100" s="140">
        <f t="shared" si="15"/>
        <v>25000</v>
      </c>
      <c r="AG100" s="140">
        <f t="shared" si="15"/>
        <v>26000</v>
      </c>
      <c r="AH100" s="140">
        <f t="shared" si="15"/>
        <v>25000</v>
      </c>
      <c r="AI100" s="140">
        <f t="shared" si="15"/>
        <v>25000</v>
      </c>
      <c r="AJ100" s="140">
        <f t="shared" si="15"/>
        <v>62000</v>
      </c>
      <c r="AK100" s="140">
        <f t="shared" si="15"/>
        <v>54000</v>
      </c>
      <c r="AL100" s="140">
        <f t="shared" si="11"/>
        <v>72000</v>
      </c>
      <c r="AM100" s="140">
        <f t="shared" si="11"/>
        <v>63000</v>
      </c>
    </row>
    <row r="101" spans="2:39" x14ac:dyDescent="0.3">
      <c r="B101" s="52" t="s">
        <v>198</v>
      </c>
      <c r="C101" s="136">
        <v>89000</v>
      </c>
      <c r="D101" s="140">
        <f t="shared" si="14"/>
        <v>76000</v>
      </c>
      <c r="E101" s="140">
        <f t="shared" si="14"/>
        <v>46000</v>
      </c>
      <c r="F101" s="140">
        <f t="shared" si="14"/>
        <v>32000</v>
      </c>
      <c r="G101" s="140">
        <f t="shared" si="14"/>
        <v>33000</v>
      </c>
      <c r="H101" s="140">
        <f t="shared" si="14"/>
        <v>29000</v>
      </c>
      <c r="I101" s="140">
        <f t="shared" si="14"/>
        <v>29000</v>
      </c>
      <c r="J101" s="140">
        <f t="shared" si="14"/>
        <v>29000</v>
      </c>
      <c r="K101" s="140">
        <f t="shared" si="14"/>
        <v>28000</v>
      </c>
      <c r="L101" s="140">
        <f t="shared" si="14"/>
        <v>30000</v>
      </c>
      <c r="M101" s="140">
        <f t="shared" si="14"/>
        <v>80000</v>
      </c>
      <c r="N101" s="140">
        <f t="shared" si="14"/>
        <v>66000</v>
      </c>
      <c r="O101" s="140">
        <f t="shared" si="14"/>
        <v>83000</v>
      </c>
      <c r="P101" s="140">
        <f t="shared" si="14"/>
        <v>71000</v>
      </c>
      <c r="Q101" s="140">
        <f t="shared" si="14"/>
        <v>30000</v>
      </c>
      <c r="R101" s="140">
        <f t="shared" si="14"/>
        <v>30000</v>
      </c>
      <c r="S101" s="140">
        <f t="shared" si="14"/>
        <v>34000</v>
      </c>
      <c r="T101" s="140">
        <f t="shared" si="17"/>
        <v>28000</v>
      </c>
      <c r="U101" s="140">
        <f t="shared" si="16"/>
        <v>27000</v>
      </c>
      <c r="V101" s="140">
        <f t="shared" si="16"/>
        <v>25000</v>
      </c>
      <c r="W101" s="140">
        <f t="shared" si="16"/>
        <v>25000</v>
      </c>
      <c r="X101" s="140">
        <f t="shared" si="13"/>
        <v>28000</v>
      </c>
      <c r="Y101" s="140">
        <f t="shared" si="13"/>
        <v>72000</v>
      </c>
      <c r="Z101" s="140">
        <f t="shared" si="13"/>
        <v>58000</v>
      </c>
      <c r="AA101" s="140">
        <f t="shared" si="13"/>
        <v>80000</v>
      </c>
      <c r="AB101" s="140">
        <f t="shared" si="15"/>
        <v>72000</v>
      </c>
      <c r="AC101" s="140">
        <f t="shared" si="15"/>
        <v>29000</v>
      </c>
      <c r="AD101" s="140">
        <f t="shared" si="15"/>
        <v>25000</v>
      </c>
      <c r="AE101" s="140">
        <f t="shared" si="15"/>
        <v>28000</v>
      </c>
      <c r="AF101" s="140">
        <f t="shared" si="15"/>
        <v>27000</v>
      </c>
      <c r="AG101" s="140">
        <f t="shared" si="15"/>
        <v>25000</v>
      </c>
      <c r="AH101" s="140">
        <f t="shared" si="15"/>
        <v>26000</v>
      </c>
      <c r="AI101" s="140">
        <f t="shared" si="15"/>
        <v>25000</v>
      </c>
      <c r="AJ101" s="140">
        <f t="shared" si="15"/>
        <v>25000</v>
      </c>
      <c r="AK101" s="140">
        <f t="shared" si="15"/>
        <v>62000</v>
      </c>
      <c r="AL101" s="140">
        <f t="shared" si="11"/>
        <v>54000</v>
      </c>
      <c r="AM101" s="140">
        <f t="shared" si="11"/>
        <v>72000</v>
      </c>
    </row>
    <row r="102" spans="2:39" x14ac:dyDescent="0.3">
      <c r="B102" s="52" t="s">
        <v>199</v>
      </c>
      <c r="C102" s="136">
        <v>66000</v>
      </c>
      <c r="D102" s="140">
        <f t="shared" si="14"/>
        <v>89000</v>
      </c>
      <c r="E102" s="140">
        <f t="shared" si="14"/>
        <v>76000</v>
      </c>
      <c r="F102" s="140">
        <f t="shared" si="14"/>
        <v>46000</v>
      </c>
      <c r="G102" s="140">
        <f t="shared" si="14"/>
        <v>32000</v>
      </c>
      <c r="H102" s="140">
        <f t="shared" si="14"/>
        <v>33000</v>
      </c>
      <c r="I102" s="140">
        <f t="shared" si="14"/>
        <v>29000</v>
      </c>
      <c r="J102" s="140">
        <f t="shared" si="14"/>
        <v>29000</v>
      </c>
      <c r="K102" s="140">
        <f t="shared" si="14"/>
        <v>29000</v>
      </c>
      <c r="L102" s="140">
        <f t="shared" si="14"/>
        <v>28000</v>
      </c>
      <c r="M102" s="140">
        <f t="shared" si="14"/>
        <v>30000</v>
      </c>
      <c r="N102" s="140">
        <f t="shared" si="14"/>
        <v>80000</v>
      </c>
      <c r="O102" s="140">
        <f t="shared" si="14"/>
        <v>66000</v>
      </c>
      <c r="P102" s="140">
        <f t="shared" si="14"/>
        <v>83000</v>
      </c>
      <c r="Q102" s="140">
        <f t="shared" si="14"/>
        <v>71000</v>
      </c>
      <c r="R102" s="140">
        <f t="shared" si="14"/>
        <v>30000</v>
      </c>
      <c r="S102" s="140">
        <f t="shared" si="14"/>
        <v>30000</v>
      </c>
      <c r="T102" s="140">
        <f t="shared" si="17"/>
        <v>34000</v>
      </c>
      <c r="U102" s="140">
        <f t="shared" si="16"/>
        <v>28000</v>
      </c>
      <c r="V102" s="140">
        <f t="shared" si="16"/>
        <v>27000</v>
      </c>
      <c r="W102" s="140">
        <f t="shared" si="16"/>
        <v>25000</v>
      </c>
      <c r="X102" s="140">
        <f t="shared" si="13"/>
        <v>25000</v>
      </c>
      <c r="Y102" s="140">
        <f t="shared" si="13"/>
        <v>28000</v>
      </c>
      <c r="Z102" s="140">
        <f t="shared" si="13"/>
        <v>72000</v>
      </c>
      <c r="AA102" s="140">
        <f t="shared" si="13"/>
        <v>58000</v>
      </c>
      <c r="AB102" s="140">
        <f t="shared" si="15"/>
        <v>80000</v>
      </c>
      <c r="AC102" s="140">
        <f t="shared" si="15"/>
        <v>72000</v>
      </c>
      <c r="AD102" s="140">
        <f t="shared" si="15"/>
        <v>29000</v>
      </c>
      <c r="AE102" s="140">
        <f t="shared" si="15"/>
        <v>25000</v>
      </c>
      <c r="AF102" s="140">
        <f t="shared" si="15"/>
        <v>28000</v>
      </c>
      <c r="AG102" s="140">
        <f t="shared" si="15"/>
        <v>27000</v>
      </c>
      <c r="AH102" s="140">
        <f t="shared" si="15"/>
        <v>25000</v>
      </c>
      <c r="AI102" s="140">
        <f t="shared" si="15"/>
        <v>26000</v>
      </c>
      <c r="AJ102" s="140">
        <f t="shared" si="15"/>
        <v>25000</v>
      </c>
      <c r="AK102" s="140">
        <f t="shared" si="15"/>
        <v>25000</v>
      </c>
      <c r="AL102" s="140">
        <f t="shared" si="11"/>
        <v>62000</v>
      </c>
      <c r="AM102" s="140">
        <f t="shared" si="11"/>
        <v>54000</v>
      </c>
    </row>
    <row r="103" spans="2:39" x14ac:dyDescent="0.3">
      <c r="B103" s="52" t="s">
        <v>200</v>
      </c>
      <c r="C103" s="136">
        <v>82000</v>
      </c>
      <c r="D103" s="140">
        <f t="shared" si="14"/>
        <v>66000</v>
      </c>
      <c r="E103" s="140">
        <f t="shared" si="14"/>
        <v>89000</v>
      </c>
      <c r="F103" s="140">
        <f t="shared" si="14"/>
        <v>76000</v>
      </c>
      <c r="G103" s="140">
        <f t="shared" si="14"/>
        <v>46000</v>
      </c>
      <c r="H103" s="140">
        <f t="shared" si="14"/>
        <v>32000</v>
      </c>
      <c r="I103" s="140">
        <f t="shared" si="14"/>
        <v>33000</v>
      </c>
      <c r="J103" s="140">
        <f t="shared" si="14"/>
        <v>29000</v>
      </c>
      <c r="K103" s="140">
        <f t="shared" si="14"/>
        <v>29000</v>
      </c>
      <c r="L103" s="140">
        <f t="shared" si="14"/>
        <v>29000</v>
      </c>
      <c r="M103" s="140">
        <f t="shared" si="14"/>
        <v>28000</v>
      </c>
      <c r="N103" s="140">
        <f t="shared" si="14"/>
        <v>30000</v>
      </c>
      <c r="O103" s="140">
        <f t="shared" si="14"/>
        <v>80000</v>
      </c>
      <c r="P103" s="140">
        <f t="shared" si="14"/>
        <v>66000</v>
      </c>
      <c r="Q103" s="140">
        <f t="shared" si="14"/>
        <v>83000</v>
      </c>
      <c r="R103" s="140">
        <f t="shared" si="14"/>
        <v>71000</v>
      </c>
      <c r="S103" s="140">
        <f t="shared" si="14"/>
        <v>30000</v>
      </c>
      <c r="T103" s="140">
        <f t="shared" si="17"/>
        <v>30000</v>
      </c>
      <c r="U103" s="140">
        <f t="shared" si="16"/>
        <v>34000</v>
      </c>
      <c r="V103" s="140">
        <f t="shared" si="16"/>
        <v>28000</v>
      </c>
      <c r="W103" s="140">
        <f t="shared" si="16"/>
        <v>27000</v>
      </c>
      <c r="X103" s="140">
        <f t="shared" si="13"/>
        <v>25000</v>
      </c>
      <c r="Y103" s="140">
        <f t="shared" si="13"/>
        <v>25000</v>
      </c>
      <c r="Z103" s="140">
        <f t="shared" si="13"/>
        <v>28000</v>
      </c>
      <c r="AA103" s="140">
        <f t="shared" si="13"/>
        <v>72000</v>
      </c>
      <c r="AB103" s="140">
        <f t="shared" si="15"/>
        <v>58000</v>
      </c>
      <c r="AC103" s="140">
        <f t="shared" si="15"/>
        <v>80000</v>
      </c>
      <c r="AD103" s="140">
        <f t="shared" si="15"/>
        <v>72000</v>
      </c>
      <c r="AE103" s="140">
        <f t="shared" si="15"/>
        <v>29000</v>
      </c>
      <c r="AF103" s="140">
        <f t="shared" si="15"/>
        <v>25000</v>
      </c>
      <c r="AG103" s="140">
        <f t="shared" si="15"/>
        <v>28000</v>
      </c>
      <c r="AH103" s="140">
        <f t="shared" si="15"/>
        <v>27000</v>
      </c>
      <c r="AI103" s="140">
        <f t="shared" si="15"/>
        <v>25000</v>
      </c>
      <c r="AJ103" s="140">
        <f t="shared" si="15"/>
        <v>26000</v>
      </c>
      <c r="AK103" s="140">
        <f t="shared" si="15"/>
        <v>25000</v>
      </c>
      <c r="AL103" s="140">
        <f t="shared" si="11"/>
        <v>25000</v>
      </c>
      <c r="AM103" s="140">
        <f t="shared" si="11"/>
        <v>62000</v>
      </c>
    </row>
    <row r="104" spans="2:39" x14ac:dyDescent="0.3">
      <c r="B104" s="52" t="s">
        <v>201</v>
      </c>
      <c r="C104" s="136">
        <v>32000</v>
      </c>
      <c r="D104" s="140">
        <f t="shared" si="14"/>
        <v>82000</v>
      </c>
      <c r="E104" s="140">
        <f t="shared" si="14"/>
        <v>66000</v>
      </c>
      <c r="F104" s="140">
        <f t="shared" si="14"/>
        <v>89000</v>
      </c>
      <c r="G104" s="140">
        <f t="shared" si="14"/>
        <v>76000</v>
      </c>
      <c r="H104" s="140">
        <f t="shared" si="14"/>
        <v>46000</v>
      </c>
      <c r="I104" s="140">
        <f t="shared" si="14"/>
        <v>32000</v>
      </c>
      <c r="J104" s="140">
        <f t="shared" si="14"/>
        <v>33000</v>
      </c>
      <c r="K104" s="140">
        <f t="shared" si="14"/>
        <v>29000</v>
      </c>
      <c r="L104" s="140">
        <f t="shared" si="14"/>
        <v>29000</v>
      </c>
      <c r="M104" s="140">
        <f t="shared" si="14"/>
        <v>29000</v>
      </c>
      <c r="N104" s="140">
        <f t="shared" si="14"/>
        <v>28000</v>
      </c>
      <c r="O104" s="140">
        <f t="shared" si="14"/>
        <v>30000</v>
      </c>
      <c r="P104" s="140">
        <f t="shared" si="14"/>
        <v>80000</v>
      </c>
      <c r="Q104" s="140">
        <f t="shared" si="14"/>
        <v>66000</v>
      </c>
      <c r="R104" s="140">
        <f t="shared" si="14"/>
        <v>83000</v>
      </c>
      <c r="S104" s="140">
        <f t="shared" si="14"/>
        <v>71000</v>
      </c>
      <c r="T104" s="140">
        <f t="shared" si="17"/>
        <v>30000</v>
      </c>
      <c r="U104" s="140">
        <f t="shared" si="16"/>
        <v>30000</v>
      </c>
      <c r="V104" s="140">
        <f t="shared" si="16"/>
        <v>34000</v>
      </c>
      <c r="W104" s="140">
        <f t="shared" si="16"/>
        <v>28000</v>
      </c>
      <c r="X104" s="140">
        <f t="shared" si="13"/>
        <v>27000</v>
      </c>
      <c r="Y104" s="140">
        <f t="shared" si="13"/>
        <v>25000</v>
      </c>
      <c r="Z104" s="140">
        <f t="shared" si="13"/>
        <v>25000</v>
      </c>
      <c r="AA104" s="140">
        <f t="shared" si="13"/>
        <v>28000</v>
      </c>
      <c r="AB104" s="140">
        <f t="shared" si="15"/>
        <v>72000</v>
      </c>
      <c r="AC104" s="140">
        <f t="shared" si="15"/>
        <v>58000</v>
      </c>
      <c r="AD104" s="140">
        <f t="shared" si="15"/>
        <v>80000</v>
      </c>
      <c r="AE104" s="140">
        <f t="shared" si="15"/>
        <v>72000</v>
      </c>
      <c r="AF104" s="140">
        <f t="shared" si="15"/>
        <v>29000</v>
      </c>
      <c r="AG104" s="140">
        <f t="shared" si="15"/>
        <v>25000</v>
      </c>
      <c r="AH104" s="140">
        <f t="shared" si="15"/>
        <v>28000</v>
      </c>
      <c r="AI104" s="140">
        <f t="shared" si="15"/>
        <v>27000</v>
      </c>
      <c r="AJ104" s="140">
        <f t="shared" si="15"/>
        <v>25000</v>
      </c>
      <c r="AK104" s="140">
        <f t="shared" si="15"/>
        <v>26000</v>
      </c>
      <c r="AL104" s="140">
        <f t="shared" si="15"/>
        <v>25000</v>
      </c>
      <c r="AM104" s="140">
        <f t="shared" si="15"/>
        <v>25000</v>
      </c>
    </row>
    <row r="105" spans="2:39" x14ac:dyDescent="0.3">
      <c r="B105" s="52" t="s">
        <v>202</v>
      </c>
      <c r="C105" s="136">
        <v>30000</v>
      </c>
      <c r="D105" s="140">
        <f t="shared" si="14"/>
        <v>32000</v>
      </c>
      <c r="E105" s="140">
        <f t="shared" si="14"/>
        <v>82000</v>
      </c>
      <c r="F105" s="140">
        <f t="shared" si="14"/>
        <v>66000</v>
      </c>
      <c r="G105" s="140">
        <f t="shared" si="14"/>
        <v>89000</v>
      </c>
      <c r="H105" s="140">
        <f t="shared" si="14"/>
        <v>76000</v>
      </c>
      <c r="I105" s="140">
        <f t="shared" si="14"/>
        <v>46000</v>
      </c>
      <c r="J105" s="140">
        <f t="shared" si="14"/>
        <v>32000</v>
      </c>
      <c r="K105" s="140">
        <f t="shared" si="14"/>
        <v>33000</v>
      </c>
      <c r="L105" s="140">
        <f t="shared" si="14"/>
        <v>29000</v>
      </c>
      <c r="M105" s="140">
        <f t="shared" si="14"/>
        <v>29000</v>
      </c>
      <c r="N105" s="140">
        <f t="shared" si="14"/>
        <v>29000</v>
      </c>
      <c r="O105" s="140">
        <f t="shared" si="14"/>
        <v>28000</v>
      </c>
      <c r="P105" s="140">
        <f t="shared" si="14"/>
        <v>30000</v>
      </c>
      <c r="Q105" s="140">
        <f t="shared" si="14"/>
        <v>80000</v>
      </c>
      <c r="R105" s="140">
        <f t="shared" si="14"/>
        <v>66000</v>
      </c>
      <c r="S105" s="140">
        <f t="shared" si="14"/>
        <v>83000</v>
      </c>
      <c r="T105" s="140">
        <f t="shared" si="17"/>
        <v>71000</v>
      </c>
      <c r="U105" s="140">
        <f t="shared" si="16"/>
        <v>30000</v>
      </c>
      <c r="V105" s="140">
        <f t="shared" si="16"/>
        <v>30000</v>
      </c>
      <c r="W105" s="140">
        <f t="shared" si="16"/>
        <v>34000</v>
      </c>
      <c r="X105" s="140">
        <f t="shared" si="13"/>
        <v>28000</v>
      </c>
      <c r="Y105" s="140">
        <f t="shared" si="13"/>
        <v>27000</v>
      </c>
      <c r="Z105" s="140">
        <f t="shared" si="13"/>
        <v>25000</v>
      </c>
      <c r="AA105" s="140">
        <f t="shared" si="13"/>
        <v>25000</v>
      </c>
      <c r="AB105" s="140">
        <f t="shared" si="15"/>
        <v>28000</v>
      </c>
      <c r="AC105" s="140">
        <f t="shared" si="15"/>
        <v>72000</v>
      </c>
      <c r="AD105" s="140">
        <f t="shared" si="15"/>
        <v>58000</v>
      </c>
      <c r="AE105" s="140">
        <f t="shared" si="15"/>
        <v>80000</v>
      </c>
      <c r="AF105" s="140">
        <f t="shared" si="15"/>
        <v>72000</v>
      </c>
      <c r="AG105" s="140">
        <f t="shared" si="15"/>
        <v>29000</v>
      </c>
      <c r="AH105" s="140">
        <f t="shared" si="15"/>
        <v>25000</v>
      </c>
      <c r="AI105" s="140">
        <f t="shared" si="15"/>
        <v>28000</v>
      </c>
      <c r="AJ105" s="140">
        <f t="shared" si="15"/>
        <v>27000</v>
      </c>
      <c r="AK105" s="140">
        <f t="shared" si="15"/>
        <v>25000</v>
      </c>
      <c r="AL105" s="140">
        <f t="shared" si="15"/>
        <v>26000</v>
      </c>
      <c r="AM105" s="140">
        <f t="shared" si="15"/>
        <v>25000</v>
      </c>
    </row>
    <row r="106" spans="2:39" x14ac:dyDescent="0.3">
      <c r="B106" s="52" t="s">
        <v>203</v>
      </c>
      <c r="C106" s="136">
        <v>30000</v>
      </c>
      <c r="D106" s="140">
        <f t="shared" si="14"/>
        <v>30000</v>
      </c>
      <c r="E106" s="140">
        <f t="shared" si="14"/>
        <v>32000</v>
      </c>
      <c r="F106" s="140">
        <f t="shared" si="14"/>
        <v>82000</v>
      </c>
      <c r="G106" s="140">
        <f t="shared" si="14"/>
        <v>66000</v>
      </c>
      <c r="H106" s="140">
        <f t="shared" si="14"/>
        <v>89000</v>
      </c>
      <c r="I106" s="140">
        <f t="shared" si="14"/>
        <v>76000</v>
      </c>
      <c r="J106" s="140">
        <f t="shared" si="14"/>
        <v>46000</v>
      </c>
      <c r="K106" s="140">
        <f t="shared" si="14"/>
        <v>32000</v>
      </c>
      <c r="L106" s="140">
        <f t="shared" si="14"/>
        <v>33000</v>
      </c>
      <c r="M106" s="140">
        <f t="shared" si="14"/>
        <v>29000</v>
      </c>
      <c r="N106" s="140">
        <f t="shared" si="14"/>
        <v>29000</v>
      </c>
      <c r="O106" s="140">
        <f t="shared" si="14"/>
        <v>29000</v>
      </c>
      <c r="P106" s="140">
        <f t="shared" si="14"/>
        <v>28000</v>
      </c>
      <c r="Q106" s="140">
        <f t="shared" si="14"/>
        <v>30000</v>
      </c>
      <c r="R106" s="140">
        <f t="shared" si="14"/>
        <v>80000</v>
      </c>
      <c r="S106" s="140">
        <f t="shared" si="14"/>
        <v>66000</v>
      </c>
      <c r="T106" s="140">
        <f t="shared" si="17"/>
        <v>83000</v>
      </c>
      <c r="U106" s="140">
        <f t="shared" si="16"/>
        <v>71000</v>
      </c>
      <c r="V106" s="140">
        <f t="shared" si="16"/>
        <v>30000</v>
      </c>
      <c r="W106" s="140">
        <f t="shared" si="16"/>
        <v>30000</v>
      </c>
      <c r="X106" s="140">
        <f t="shared" si="13"/>
        <v>34000</v>
      </c>
      <c r="Y106" s="140">
        <f t="shared" si="13"/>
        <v>28000</v>
      </c>
      <c r="Z106" s="140">
        <f t="shared" si="13"/>
        <v>27000</v>
      </c>
      <c r="AA106" s="140">
        <f t="shared" si="13"/>
        <v>25000</v>
      </c>
      <c r="AB106" s="140">
        <f t="shared" si="15"/>
        <v>25000</v>
      </c>
      <c r="AC106" s="140">
        <f t="shared" si="15"/>
        <v>28000</v>
      </c>
      <c r="AD106" s="140">
        <f t="shared" si="15"/>
        <v>72000</v>
      </c>
      <c r="AE106" s="140">
        <f t="shared" si="15"/>
        <v>58000</v>
      </c>
      <c r="AF106" s="140">
        <f t="shared" si="15"/>
        <v>80000</v>
      </c>
      <c r="AG106" s="140">
        <f t="shared" si="15"/>
        <v>72000</v>
      </c>
      <c r="AH106" s="140">
        <f t="shared" si="15"/>
        <v>29000</v>
      </c>
      <c r="AI106" s="140">
        <f t="shared" si="15"/>
        <v>25000</v>
      </c>
      <c r="AJ106" s="140">
        <f t="shared" si="15"/>
        <v>28000</v>
      </c>
      <c r="AK106" s="140">
        <f t="shared" si="15"/>
        <v>27000</v>
      </c>
      <c r="AL106" s="140">
        <f t="shared" si="15"/>
        <v>25000</v>
      </c>
      <c r="AM106" s="140">
        <f t="shared" si="15"/>
        <v>26000</v>
      </c>
    </row>
    <row r="107" spans="2:39" x14ac:dyDescent="0.3">
      <c r="B107" s="52" t="s">
        <v>204</v>
      </c>
      <c r="C107" s="136">
        <v>30000</v>
      </c>
      <c r="D107" s="140">
        <f t="shared" si="14"/>
        <v>30000</v>
      </c>
      <c r="E107" s="140">
        <f t="shared" si="14"/>
        <v>30000</v>
      </c>
      <c r="F107" s="140">
        <f t="shared" si="14"/>
        <v>32000</v>
      </c>
      <c r="G107" s="140">
        <f t="shared" si="14"/>
        <v>82000</v>
      </c>
      <c r="H107" s="140">
        <f t="shared" si="14"/>
        <v>66000</v>
      </c>
      <c r="I107" s="140">
        <f t="shared" si="14"/>
        <v>89000</v>
      </c>
      <c r="J107" s="140">
        <f t="shared" si="14"/>
        <v>76000</v>
      </c>
      <c r="K107" s="140">
        <f t="shared" si="14"/>
        <v>46000</v>
      </c>
      <c r="L107" s="140">
        <f t="shared" si="14"/>
        <v>32000</v>
      </c>
      <c r="M107" s="140">
        <f t="shared" si="14"/>
        <v>33000</v>
      </c>
      <c r="N107" s="140">
        <f t="shared" si="14"/>
        <v>29000</v>
      </c>
      <c r="O107" s="140">
        <f t="shared" si="14"/>
        <v>29000</v>
      </c>
      <c r="P107" s="140">
        <f t="shared" si="14"/>
        <v>29000</v>
      </c>
      <c r="Q107" s="140">
        <f t="shared" si="14"/>
        <v>28000</v>
      </c>
      <c r="R107" s="140">
        <f t="shared" si="14"/>
        <v>30000</v>
      </c>
      <c r="S107" s="140">
        <f t="shared" si="14"/>
        <v>80000</v>
      </c>
      <c r="T107" s="140">
        <f t="shared" si="17"/>
        <v>66000</v>
      </c>
      <c r="U107" s="140">
        <f t="shared" si="16"/>
        <v>83000</v>
      </c>
      <c r="V107" s="140">
        <f t="shared" si="16"/>
        <v>71000</v>
      </c>
      <c r="W107" s="140">
        <f t="shared" si="16"/>
        <v>30000</v>
      </c>
      <c r="X107" s="140">
        <f t="shared" si="13"/>
        <v>30000</v>
      </c>
      <c r="Y107" s="140">
        <f t="shared" si="13"/>
        <v>34000</v>
      </c>
      <c r="Z107" s="140">
        <f t="shared" si="13"/>
        <v>28000</v>
      </c>
      <c r="AA107" s="140">
        <f t="shared" si="13"/>
        <v>27000</v>
      </c>
      <c r="AB107" s="140">
        <f t="shared" si="15"/>
        <v>25000</v>
      </c>
      <c r="AC107" s="140">
        <f t="shared" si="15"/>
        <v>25000</v>
      </c>
      <c r="AD107" s="140">
        <f t="shared" si="15"/>
        <v>28000</v>
      </c>
      <c r="AE107" s="140">
        <f t="shared" si="15"/>
        <v>72000</v>
      </c>
      <c r="AF107" s="140">
        <f t="shared" si="15"/>
        <v>58000</v>
      </c>
      <c r="AG107" s="140">
        <f t="shared" si="15"/>
        <v>80000</v>
      </c>
      <c r="AH107" s="140">
        <f t="shared" si="15"/>
        <v>72000</v>
      </c>
      <c r="AI107" s="140">
        <f t="shared" si="15"/>
        <v>29000</v>
      </c>
      <c r="AJ107" s="140">
        <f t="shared" si="15"/>
        <v>25000</v>
      </c>
      <c r="AK107" s="140">
        <f t="shared" si="15"/>
        <v>28000</v>
      </c>
      <c r="AL107" s="140">
        <f t="shared" si="15"/>
        <v>27000</v>
      </c>
      <c r="AM107" s="140">
        <f t="shared" si="15"/>
        <v>25000</v>
      </c>
    </row>
    <row r="108" spans="2:39" x14ac:dyDescent="0.3">
      <c r="B108" s="52" t="s">
        <v>205</v>
      </c>
      <c r="C108" s="136">
        <v>30000</v>
      </c>
      <c r="D108" s="140">
        <f t="shared" si="14"/>
        <v>30000</v>
      </c>
      <c r="E108" s="140">
        <f t="shared" si="14"/>
        <v>30000</v>
      </c>
      <c r="F108" s="140">
        <f t="shared" si="14"/>
        <v>30000</v>
      </c>
      <c r="G108" s="140">
        <f t="shared" si="14"/>
        <v>32000</v>
      </c>
      <c r="H108" s="140">
        <f t="shared" si="14"/>
        <v>82000</v>
      </c>
      <c r="I108" s="140">
        <f t="shared" si="14"/>
        <v>66000</v>
      </c>
      <c r="J108" s="140">
        <f t="shared" si="14"/>
        <v>89000</v>
      </c>
      <c r="K108" s="140">
        <f t="shared" si="14"/>
        <v>76000</v>
      </c>
      <c r="L108" s="140">
        <f t="shared" si="14"/>
        <v>46000</v>
      </c>
      <c r="M108" s="140">
        <f t="shared" si="14"/>
        <v>32000</v>
      </c>
      <c r="N108" s="140">
        <f t="shared" si="14"/>
        <v>33000</v>
      </c>
      <c r="O108" s="140">
        <f t="shared" si="14"/>
        <v>29000</v>
      </c>
      <c r="P108" s="140">
        <f t="shared" si="14"/>
        <v>29000</v>
      </c>
      <c r="Q108" s="140">
        <f t="shared" si="14"/>
        <v>29000</v>
      </c>
      <c r="R108" s="140">
        <f t="shared" si="14"/>
        <v>28000</v>
      </c>
      <c r="S108" s="140">
        <f t="shared" si="14"/>
        <v>30000</v>
      </c>
      <c r="T108" s="140">
        <f t="shared" si="17"/>
        <v>80000</v>
      </c>
      <c r="U108" s="140">
        <f t="shared" si="16"/>
        <v>66000</v>
      </c>
      <c r="V108" s="140">
        <f t="shared" si="16"/>
        <v>83000</v>
      </c>
      <c r="W108" s="140">
        <f t="shared" si="16"/>
        <v>71000</v>
      </c>
      <c r="X108" s="140">
        <f t="shared" si="13"/>
        <v>30000</v>
      </c>
      <c r="Y108" s="140">
        <f t="shared" si="13"/>
        <v>30000</v>
      </c>
      <c r="Z108" s="140">
        <f t="shared" si="13"/>
        <v>34000</v>
      </c>
      <c r="AA108" s="140">
        <f t="shared" si="13"/>
        <v>28000</v>
      </c>
      <c r="AB108" s="140">
        <f t="shared" si="15"/>
        <v>27000</v>
      </c>
      <c r="AC108" s="140">
        <f t="shared" si="15"/>
        <v>25000</v>
      </c>
      <c r="AD108" s="140">
        <f t="shared" si="15"/>
        <v>25000</v>
      </c>
      <c r="AE108" s="140">
        <f t="shared" si="15"/>
        <v>28000</v>
      </c>
      <c r="AF108" s="140">
        <f t="shared" si="15"/>
        <v>72000</v>
      </c>
      <c r="AG108" s="140">
        <f t="shared" si="15"/>
        <v>58000</v>
      </c>
      <c r="AH108" s="140">
        <f t="shared" si="15"/>
        <v>80000</v>
      </c>
      <c r="AI108" s="140">
        <f t="shared" si="15"/>
        <v>72000</v>
      </c>
      <c r="AJ108" s="140">
        <f t="shared" si="15"/>
        <v>29000</v>
      </c>
      <c r="AK108" s="140">
        <f t="shared" si="15"/>
        <v>25000</v>
      </c>
      <c r="AL108" s="140">
        <f t="shared" si="15"/>
        <v>28000</v>
      </c>
      <c r="AM108" s="140">
        <f t="shared" si="15"/>
        <v>27000</v>
      </c>
    </row>
    <row r="109" spans="2:39" x14ac:dyDescent="0.3">
      <c r="B109" s="52" t="s">
        <v>206</v>
      </c>
      <c r="C109" s="136">
        <v>37000</v>
      </c>
      <c r="D109" s="140">
        <f t="shared" si="14"/>
        <v>30000</v>
      </c>
      <c r="E109" s="140">
        <f t="shared" si="14"/>
        <v>30000</v>
      </c>
      <c r="F109" s="140">
        <f t="shared" si="14"/>
        <v>30000</v>
      </c>
      <c r="G109" s="140">
        <f t="shared" si="14"/>
        <v>30000</v>
      </c>
      <c r="H109" s="140">
        <f t="shared" si="14"/>
        <v>32000</v>
      </c>
      <c r="I109" s="140">
        <f t="shared" si="14"/>
        <v>82000</v>
      </c>
      <c r="J109" s="140">
        <f t="shared" si="14"/>
        <v>66000</v>
      </c>
      <c r="K109" s="140">
        <f t="shared" si="14"/>
        <v>89000</v>
      </c>
      <c r="L109" s="140">
        <f t="shared" si="14"/>
        <v>76000</v>
      </c>
      <c r="M109" s="140">
        <f t="shared" si="14"/>
        <v>46000</v>
      </c>
      <c r="N109" s="140">
        <f t="shared" si="14"/>
        <v>32000</v>
      </c>
      <c r="O109" s="140">
        <f t="shared" si="14"/>
        <v>33000</v>
      </c>
      <c r="P109" s="140">
        <f t="shared" si="14"/>
        <v>29000</v>
      </c>
      <c r="Q109" s="140">
        <f t="shared" si="14"/>
        <v>29000</v>
      </c>
      <c r="R109" s="140">
        <f t="shared" si="14"/>
        <v>29000</v>
      </c>
      <c r="S109" s="140">
        <f t="shared" si="14"/>
        <v>28000</v>
      </c>
      <c r="T109" s="140">
        <f t="shared" si="17"/>
        <v>30000</v>
      </c>
      <c r="U109" s="140">
        <f t="shared" si="16"/>
        <v>80000</v>
      </c>
      <c r="V109" s="140">
        <f t="shared" si="16"/>
        <v>66000</v>
      </c>
      <c r="W109" s="140">
        <f t="shared" si="16"/>
        <v>83000</v>
      </c>
      <c r="X109" s="140">
        <f t="shared" si="13"/>
        <v>71000</v>
      </c>
      <c r="Y109" s="140">
        <f t="shared" si="13"/>
        <v>30000</v>
      </c>
      <c r="Z109" s="140">
        <f t="shared" si="13"/>
        <v>30000</v>
      </c>
      <c r="AA109" s="140">
        <f t="shared" si="13"/>
        <v>34000</v>
      </c>
      <c r="AB109" s="140">
        <f t="shared" si="15"/>
        <v>28000</v>
      </c>
      <c r="AC109" s="140">
        <f t="shared" si="15"/>
        <v>27000</v>
      </c>
      <c r="AD109" s="140">
        <f t="shared" si="15"/>
        <v>25000</v>
      </c>
      <c r="AE109" s="140">
        <f t="shared" si="15"/>
        <v>25000</v>
      </c>
      <c r="AF109" s="140">
        <f t="shared" si="15"/>
        <v>28000</v>
      </c>
      <c r="AG109" s="140">
        <f t="shared" si="15"/>
        <v>72000</v>
      </c>
      <c r="AH109" s="140">
        <f t="shared" si="15"/>
        <v>58000</v>
      </c>
      <c r="AI109" s="140">
        <f t="shared" si="15"/>
        <v>80000</v>
      </c>
      <c r="AJ109" s="140">
        <f t="shared" si="15"/>
        <v>72000</v>
      </c>
      <c r="AK109" s="140">
        <f t="shared" si="15"/>
        <v>29000</v>
      </c>
      <c r="AL109" s="140">
        <f t="shared" si="15"/>
        <v>25000</v>
      </c>
      <c r="AM109" s="140">
        <f t="shared" si="15"/>
        <v>28000</v>
      </c>
    </row>
    <row r="110" spans="2:39" x14ac:dyDescent="0.3">
      <c r="B110" s="52" t="s">
        <v>207</v>
      </c>
      <c r="C110" s="136">
        <v>32000</v>
      </c>
      <c r="D110" s="140">
        <f t="shared" si="14"/>
        <v>37000</v>
      </c>
      <c r="E110" s="140">
        <f t="shared" si="14"/>
        <v>30000</v>
      </c>
      <c r="F110" s="140">
        <f t="shared" si="14"/>
        <v>30000</v>
      </c>
      <c r="G110" s="140">
        <f t="shared" si="14"/>
        <v>30000</v>
      </c>
      <c r="H110" s="140">
        <f t="shared" si="14"/>
        <v>30000</v>
      </c>
      <c r="I110" s="140">
        <f t="shared" si="14"/>
        <v>32000</v>
      </c>
      <c r="J110" s="140">
        <f t="shared" si="14"/>
        <v>82000</v>
      </c>
      <c r="K110" s="140">
        <f t="shared" si="14"/>
        <v>66000</v>
      </c>
      <c r="L110" s="140">
        <f t="shared" si="14"/>
        <v>89000</v>
      </c>
      <c r="M110" s="140">
        <f t="shared" si="14"/>
        <v>76000</v>
      </c>
      <c r="N110" s="140">
        <f t="shared" si="14"/>
        <v>46000</v>
      </c>
      <c r="O110" s="140">
        <f t="shared" si="14"/>
        <v>32000</v>
      </c>
      <c r="P110" s="140">
        <f t="shared" si="14"/>
        <v>33000</v>
      </c>
      <c r="Q110" s="140">
        <f t="shared" si="14"/>
        <v>29000</v>
      </c>
      <c r="R110" s="140">
        <f t="shared" si="14"/>
        <v>29000</v>
      </c>
      <c r="S110" s="140">
        <f t="shared" si="14"/>
        <v>29000</v>
      </c>
      <c r="T110" s="140">
        <f t="shared" si="17"/>
        <v>28000</v>
      </c>
      <c r="U110" s="140">
        <f t="shared" si="16"/>
        <v>30000</v>
      </c>
      <c r="V110" s="140">
        <f t="shared" si="16"/>
        <v>80000</v>
      </c>
      <c r="W110" s="140">
        <f t="shared" si="16"/>
        <v>66000</v>
      </c>
      <c r="X110" s="140">
        <f t="shared" si="13"/>
        <v>83000</v>
      </c>
      <c r="Y110" s="140">
        <f t="shared" si="13"/>
        <v>71000</v>
      </c>
      <c r="Z110" s="140">
        <f t="shared" si="13"/>
        <v>30000</v>
      </c>
      <c r="AA110" s="140">
        <f t="shared" si="13"/>
        <v>30000</v>
      </c>
      <c r="AB110" s="140">
        <f t="shared" si="15"/>
        <v>34000</v>
      </c>
      <c r="AC110" s="140">
        <f t="shared" si="15"/>
        <v>28000</v>
      </c>
      <c r="AD110" s="140">
        <f t="shared" si="15"/>
        <v>27000</v>
      </c>
      <c r="AE110" s="140">
        <f t="shared" si="15"/>
        <v>25000</v>
      </c>
      <c r="AF110" s="140">
        <f t="shared" si="15"/>
        <v>25000</v>
      </c>
      <c r="AG110" s="140">
        <f t="shared" si="15"/>
        <v>28000</v>
      </c>
      <c r="AH110" s="140">
        <f t="shared" si="15"/>
        <v>72000</v>
      </c>
      <c r="AI110" s="140">
        <f t="shared" si="15"/>
        <v>58000</v>
      </c>
      <c r="AJ110" s="140">
        <f t="shared" si="15"/>
        <v>80000</v>
      </c>
      <c r="AK110" s="140">
        <f t="shared" si="15"/>
        <v>72000</v>
      </c>
      <c r="AL110" s="140">
        <f t="shared" si="15"/>
        <v>29000</v>
      </c>
      <c r="AM110" s="140">
        <f t="shared" si="15"/>
        <v>25000</v>
      </c>
    </row>
    <row r="111" spans="2:39" x14ac:dyDescent="0.3">
      <c r="B111" s="52" t="s">
        <v>208</v>
      </c>
      <c r="C111" s="136">
        <v>36000</v>
      </c>
      <c r="D111" s="140">
        <f t="shared" si="14"/>
        <v>32000</v>
      </c>
      <c r="E111" s="140">
        <f t="shared" si="14"/>
        <v>37000</v>
      </c>
      <c r="F111" s="140">
        <f t="shared" si="14"/>
        <v>30000</v>
      </c>
      <c r="G111" s="140">
        <f t="shared" si="14"/>
        <v>30000</v>
      </c>
      <c r="H111" s="140">
        <f t="shared" si="14"/>
        <v>30000</v>
      </c>
      <c r="I111" s="140">
        <f t="shared" si="14"/>
        <v>30000</v>
      </c>
      <c r="J111" s="140">
        <f t="shared" si="14"/>
        <v>32000</v>
      </c>
      <c r="K111" s="140">
        <f t="shared" si="14"/>
        <v>82000</v>
      </c>
      <c r="L111" s="140">
        <f t="shared" si="14"/>
        <v>66000</v>
      </c>
      <c r="M111" s="140">
        <f t="shared" si="14"/>
        <v>89000</v>
      </c>
      <c r="N111" s="140">
        <f t="shared" si="14"/>
        <v>76000</v>
      </c>
      <c r="O111" s="140">
        <f t="shared" si="14"/>
        <v>46000</v>
      </c>
      <c r="P111" s="140">
        <f t="shared" si="14"/>
        <v>32000</v>
      </c>
      <c r="Q111" s="140">
        <f t="shared" si="14"/>
        <v>33000</v>
      </c>
      <c r="R111" s="140">
        <f t="shared" si="14"/>
        <v>29000</v>
      </c>
      <c r="S111" s="140">
        <f t="shared" si="14"/>
        <v>29000</v>
      </c>
      <c r="T111" s="140">
        <f t="shared" si="17"/>
        <v>29000</v>
      </c>
      <c r="U111" s="140">
        <f t="shared" si="16"/>
        <v>28000</v>
      </c>
      <c r="V111" s="140">
        <f t="shared" si="16"/>
        <v>30000</v>
      </c>
      <c r="W111" s="140">
        <f t="shared" si="16"/>
        <v>80000</v>
      </c>
      <c r="X111" s="140">
        <f t="shared" si="13"/>
        <v>66000</v>
      </c>
      <c r="Y111" s="140">
        <f t="shared" si="13"/>
        <v>83000</v>
      </c>
      <c r="Z111" s="140">
        <f t="shared" si="13"/>
        <v>71000</v>
      </c>
      <c r="AA111" s="140">
        <f t="shared" si="13"/>
        <v>30000</v>
      </c>
      <c r="AB111" s="140">
        <f t="shared" si="15"/>
        <v>30000</v>
      </c>
      <c r="AC111" s="140">
        <f t="shared" si="15"/>
        <v>34000</v>
      </c>
      <c r="AD111" s="140">
        <f t="shared" si="15"/>
        <v>28000</v>
      </c>
      <c r="AE111" s="140">
        <f t="shared" si="15"/>
        <v>27000</v>
      </c>
      <c r="AF111" s="140">
        <f t="shared" si="15"/>
        <v>25000</v>
      </c>
      <c r="AG111" s="140">
        <f t="shared" si="15"/>
        <v>25000</v>
      </c>
      <c r="AH111" s="140">
        <f t="shared" si="15"/>
        <v>28000</v>
      </c>
      <c r="AI111" s="140">
        <f t="shared" si="15"/>
        <v>72000</v>
      </c>
      <c r="AJ111" s="140">
        <f t="shared" si="15"/>
        <v>58000</v>
      </c>
      <c r="AK111" s="140">
        <f t="shared" si="15"/>
        <v>80000</v>
      </c>
      <c r="AL111" s="140">
        <f t="shared" si="15"/>
        <v>72000</v>
      </c>
      <c r="AM111" s="140">
        <f t="shared" si="15"/>
        <v>29000</v>
      </c>
    </row>
    <row r="112" spans="2:39" x14ac:dyDescent="0.3">
      <c r="B112" s="52" t="s">
        <v>209</v>
      </c>
      <c r="C112" s="136">
        <v>77000</v>
      </c>
      <c r="D112" s="140">
        <f t="shared" si="14"/>
        <v>36000</v>
      </c>
      <c r="E112" s="140">
        <f t="shared" si="14"/>
        <v>32000</v>
      </c>
      <c r="F112" s="140">
        <f t="shared" si="14"/>
        <v>37000</v>
      </c>
      <c r="G112" s="140">
        <f t="shared" si="14"/>
        <v>30000</v>
      </c>
      <c r="H112" s="140">
        <f t="shared" si="14"/>
        <v>30000</v>
      </c>
      <c r="I112" s="140">
        <f t="shared" si="14"/>
        <v>30000</v>
      </c>
      <c r="J112" s="140">
        <f t="shared" si="14"/>
        <v>30000</v>
      </c>
      <c r="K112" s="140">
        <f t="shared" si="14"/>
        <v>32000</v>
      </c>
      <c r="L112" s="140">
        <f t="shared" si="14"/>
        <v>82000</v>
      </c>
      <c r="M112" s="140">
        <f t="shared" si="14"/>
        <v>66000</v>
      </c>
      <c r="N112" s="140">
        <f t="shared" si="14"/>
        <v>89000</v>
      </c>
      <c r="O112" s="140">
        <f t="shared" si="14"/>
        <v>76000</v>
      </c>
      <c r="P112" s="140">
        <f t="shared" si="14"/>
        <v>46000</v>
      </c>
      <c r="Q112" s="140">
        <f t="shared" si="14"/>
        <v>32000</v>
      </c>
      <c r="R112" s="140">
        <f t="shared" si="14"/>
        <v>33000</v>
      </c>
      <c r="S112" s="140">
        <f t="shared" si="14"/>
        <v>29000</v>
      </c>
      <c r="T112" s="140">
        <f t="shared" si="17"/>
        <v>29000</v>
      </c>
      <c r="U112" s="140">
        <f t="shared" si="16"/>
        <v>29000</v>
      </c>
      <c r="V112" s="140">
        <f t="shared" si="16"/>
        <v>28000</v>
      </c>
      <c r="W112" s="140">
        <f t="shared" si="16"/>
        <v>30000</v>
      </c>
      <c r="X112" s="140">
        <f t="shared" si="13"/>
        <v>80000</v>
      </c>
      <c r="Y112" s="140">
        <f t="shared" si="13"/>
        <v>66000</v>
      </c>
      <c r="Z112" s="140">
        <f t="shared" si="13"/>
        <v>83000</v>
      </c>
      <c r="AA112" s="140">
        <f t="shared" si="13"/>
        <v>71000</v>
      </c>
      <c r="AB112" s="140">
        <f t="shared" si="15"/>
        <v>30000</v>
      </c>
      <c r="AC112" s="140">
        <f t="shared" si="15"/>
        <v>30000</v>
      </c>
      <c r="AD112" s="140">
        <f t="shared" si="15"/>
        <v>34000</v>
      </c>
      <c r="AE112" s="140">
        <f t="shared" si="15"/>
        <v>28000</v>
      </c>
      <c r="AF112" s="140">
        <f t="shared" si="15"/>
        <v>27000</v>
      </c>
      <c r="AG112" s="140">
        <f t="shared" si="15"/>
        <v>25000</v>
      </c>
      <c r="AH112" s="140">
        <f t="shared" si="15"/>
        <v>25000</v>
      </c>
      <c r="AI112" s="140">
        <f t="shared" si="15"/>
        <v>28000</v>
      </c>
      <c r="AJ112" s="140">
        <f t="shared" si="15"/>
        <v>72000</v>
      </c>
      <c r="AK112" s="140">
        <f t="shared" si="15"/>
        <v>58000</v>
      </c>
      <c r="AL112" s="140">
        <f t="shared" si="15"/>
        <v>80000</v>
      </c>
      <c r="AM112" s="140">
        <f t="shared" si="15"/>
        <v>72000</v>
      </c>
    </row>
    <row r="113" spans="2:39" x14ac:dyDescent="0.3">
      <c r="B113" s="52" t="s">
        <v>210</v>
      </c>
      <c r="C113" s="136">
        <v>100000</v>
      </c>
      <c r="D113" s="140">
        <f t="shared" si="14"/>
        <v>77000</v>
      </c>
      <c r="E113" s="140">
        <f t="shared" si="14"/>
        <v>36000</v>
      </c>
      <c r="F113" s="140">
        <f t="shared" si="14"/>
        <v>32000</v>
      </c>
      <c r="G113" s="140">
        <f t="shared" si="14"/>
        <v>37000</v>
      </c>
      <c r="H113" s="140">
        <f t="shared" si="14"/>
        <v>30000</v>
      </c>
      <c r="I113" s="140">
        <f t="shared" si="14"/>
        <v>30000</v>
      </c>
      <c r="J113" s="140">
        <f t="shared" si="14"/>
        <v>30000</v>
      </c>
      <c r="K113" s="140">
        <f t="shared" si="14"/>
        <v>30000</v>
      </c>
      <c r="L113" s="140">
        <f t="shared" si="14"/>
        <v>32000</v>
      </c>
      <c r="M113" s="140">
        <f t="shared" si="14"/>
        <v>82000</v>
      </c>
      <c r="N113" s="140">
        <f t="shared" si="14"/>
        <v>66000</v>
      </c>
      <c r="O113" s="140">
        <f t="shared" si="14"/>
        <v>89000</v>
      </c>
      <c r="P113" s="140">
        <f t="shared" si="14"/>
        <v>76000</v>
      </c>
      <c r="Q113" s="140">
        <f t="shared" si="14"/>
        <v>46000</v>
      </c>
      <c r="R113" s="140">
        <f t="shared" si="14"/>
        <v>32000</v>
      </c>
      <c r="S113" s="140">
        <f t="shared" si="14"/>
        <v>33000</v>
      </c>
      <c r="T113" s="140">
        <f t="shared" si="17"/>
        <v>29000</v>
      </c>
      <c r="U113" s="140">
        <f t="shared" si="16"/>
        <v>29000</v>
      </c>
      <c r="V113" s="140">
        <f t="shared" si="16"/>
        <v>29000</v>
      </c>
      <c r="W113" s="140">
        <f t="shared" si="16"/>
        <v>28000</v>
      </c>
      <c r="X113" s="140">
        <f t="shared" si="13"/>
        <v>30000</v>
      </c>
      <c r="Y113" s="140">
        <f t="shared" si="13"/>
        <v>80000</v>
      </c>
      <c r="Z113" s="140">
        <f t="shared" si="13"/>
        <v>66000</v>
      </c>
      <c r="AA113" s="140">
        <f t="shared" si="13"/>
        <v>83000</v>
      </c>
      <c r="AB113" s="140">
        <f t="shared" si="15"/>
        <v>71000</v>
      </c>
      <c r="AC113" s="140">
        <f t="shared" si="15"/>
        <v>30000</v>
      </c>
      <c r="AD113" s="140">
        <f t="shared" si="15"/>
        <v>30000</v>
      </c>
      <c r="AE113" s="140">
        <f t="shared" si="15"/>
        <v>34000</v>
      </c>
      <c r="AF113" s="140">
        <f t="shared" si="15"/>
        <v>28000</v>
      </c>
      <c r="AG113" s="140">
        <f t="shared" si="15"/>
        <v>27000</v>
      </c>
      <c r="AH113" s="140">
        <f t="shared" si="15"/>
        <v>25000</v>
      </c>
      <c r="AI113" s="140">
        <f t="shared" si="15"/>
        <v>25000</v>
      </c>
      <c r="AJ113" s="140">
        <f t="shared" si="15"/>
        <v>28000</v>
      </c>
      <c r="AK113" s="140">
        <f t="shared" si="15"/>
        <v>72000</v>
      </c>
      <c r="AL113" s="140">
        <f t="shared" si="15"/>
        <v>58000</v>
      </c>
      <c r="AM113" s="140">
        <f t="shared" si="15"/>
        <v>80000</v>
      </c>
    </row>
    <row r="114" spans="2:39" x14ac:dyDescent="0.3">
      <c r="B114" s="52" t="s">
        <v>211</v>
      </c>
      <c r="C114" s="136">
        <v>70000</v>
      </c>
      <c r="D114" s="140">
        <f t="shared" si="14"/>
        <v>100000</v>
      </c>
      <c r="E114" s="140">
        <f t="shared" si="14"/>
        <v>77000</v>
      </c>
      <c r="F114" s="140">
        <f t="shared" si="14"/>
        <v>36000</v>
      </c>
      <c r="G114" s="140">
        <f t="shared" ref="G114:S133" si="18">F113</f>
        <v>32000</v>
      </c>
      <c r="H114" s="140">
        <f t="shared" si="18"/>
        <v>37000</v>
      </c>
      <c r="I114" s="140">
        <f t="shared" si="18"/>
        <v>30000</v>
      </c>
      <c r="J114" s="140">
        <f t="shared" si="18"/>
        <v>30000</v>
      </c>
      <c r="K114" s="140">
        <f t="shared" si="18"/>
        <v>30000</v>
      </c>
      <c r="L114" s="140">
        <f t="shared" si="18"/>
        <v>30000</v>
      </c>
      <c r="M114" s="140">
        <f t="shared" si="18"/>
        <v>32000</v>
      </c>
      <c r="N114" s="140">
        <f t="shared" si="18"/>
        <v>82000</v>
      </c>
      <c r="O114" s="140">
        <f t="shared" si="18"/>
        <v>66000</v>
      </c>
      <c r="P114" s="140">
        <f t="shared" si="18"/>
        <v>89000</v>
      </c>
      <c r="Q114" s="140">
        <f t="shared" si="18"/>
        <v>76000</v>
      </c>
      <c r="R114" s="140">
        <f t="shared" si="18"/>
        <v>46000</v>
      </c>
      <c r="S114" s="140">
        <f t="shared" si="18"/>
        <v>32000</v>
      </c>
      <c r="T114" s="140">
        <f t="shared" si="17"/>
        <v>33000</v>
      </c>
      <c r="U114" s="140">
        <f t="shared" si="16"/>
        <v>29000</v>
      </c>
      <c r="V114" s="140">
        <f t="shared" si="16"/>
        <v>29000</v>
      </c>
      <c r="W114" s="140">
        <f t="shared" si="16"/>
        <v>29000</v>
      </c>
      <c r="X114" s="140">
        <f t="shared" si="13"/>
        <v>28000</v>
      </c>
      <c r="Y114" s="140">
        <f t="shared" si="13"/>
        <v>30000</v>
      </c>
      <c r="Z114" s="140">
        <f t="shared" si="13"/>
        <v>80000</v>
      </c>
      <c r="AA114" s="140">
        <f t="shared" si="13"/>
        <v>66000</v>
      </c>
      <c r="AB114" s="140">
        <f t="shared" si="15"/>
        <v>83000</v>
      </c>
      <c r="AC114" s="140">
        <f t="shared" si="15"/>
        <v>71000</v>
      </c>
      <c r="AD114" s="140">
        <f t="shared" si="15"/>
        <v>30000</v>
      </c>
      <c r="AE114" s="140">
        <f t="shared" si="15"/>
        <v>30000</v>
      </c>
      <c r="AF114" s="140">
        <f t="shared" si="15"/>
        <v>34000</v>
      </c>
      <c r="AG114" s="140">
        <f t="shared" si="15"/>
        <v>28000</v>
      </c>
      <c r="AH114" s="140">
        <f t="shared" si="15"/>
        <v>27000</v>
      </c>
      <c r="AI114" s="140">
        <f t="shared" si="15"/>
        <v>25000</v>
      </c>
      <c r="AJ114" s="140">
        <f t="shared" si="15"/>
        <v>25000</v>
      </c>
      <c r="AK114" s="140">
        <f t="shared" si="15"/>
        <v>28000</v>
      </c>
      <c r="AL114" s="140">
        <f t="shared" si="15"/>
        <v>72000</v>
      </c>
      <c r="AM114" s="140">
        <f t="shared" si="15"/>
        <v>58000</v>
      </c>
    </row>
    <row r="115" spans="2:39" x14ac:dyDescent="0.3">
      <c r="B115" s="52" t="s">
        <v>212</v>
      </c>
      <c r="C115" s="136">
        <v>80000</v>
      </c>
      <c r="D115" s="140">
        <f t="shared" ref="D115:F137" si="19">C114</f>
        <v>70000</v>
      </c>
      <c r="E115" s="140">
        <f t="shared" si="19"/>
        <v>100000</v>
      </c>
      <c r="F115" s="140">
        <f t="shared" si="19"/>
        <v>77000</v>
      </c>
      <c r="G115" s="140">
        <f t="shared" si="18"/>
        <v>36000</v>
      </c>
      <c r="H115" s="140">
        <f t="shared" si="18"/>
        <v>32000</v>
      </c>
      <c r="I115" s="140">
        <f t="shared" si="18"/>
        <v>37000</v>
      </c>
      <c r="J115" s="140">
        <f t="shared" si="18"/>
        <v>30000</v>
      </c>
      <c r="K115" s="140">
        <f t="shared" si="18"/>
        <v>30000</v>
      </c>
      <c r="L115" s="140">
        <f t="shared" si="18"/>
        <v>30000</v>
      </c>
      <c r="M115" s="140">
        <f t="shared" si="18"/>
        <v>30000</v>
      </c>
      <c r="N115" s="140">
        <f t="shared" si="18"/>
        <v>32000</v>
      </c>
      <c r="O115" s="140">
        <f t="shared" si="18"/>
        <v>82000</v>
      </c>
      <c r="P115" s="140">
        <f t="shared" si="18"/>
        <v>66000</v>
      </c>
      <c r="Q115" s="140">
        <f t="shared" si="18"/>
        <v>89000</v>
      </c>
      <c r="R115" s="140">
        <f t="shared" si="18"/>
        <v>76000</v>
      </c>
      <c r="S115" s="140">
        <f t="shared" si="18"/>
        <v>46000</v>
      </c>
      <c r="T115" s="140">
        <f t="shared" si="17"/>
        <v>32000</v>
      </c>
      <c r="U115" s="140">
        <f t="shared" si="16"/>
        <v>33000</v>
      </c>
      <c r="V115" s="140">
        <f t="shared" si="16"/>
        <v>29000</v>
      </c>
      <c r="W115" s="140">
        <f t="shared" si="16"/>
        <v>29000</v>
      </c>
      <c r="X115" s="140">
        <f t="shared" si="13"/>
        <v>29000</v>
      </c>
      <c r="Y115" s="140">
        <f t="shared" si="13"/>
        <v>28000</v>
      </c>
      <c r="Z115" s="140">
        <f t="shared" si="13"/>
        <v>30000</v>
      </c>
      <c r="AA115" s="140">
        <f t="shared" si="13"/>
        <v>80000</v>
      </c>
      <c r="AB115" s="140">
        <f t="shared" si="15"/>
        <v>66000</v>
      </c>
      <c r="AC115" s="140">
        <f t="shared" si="15"/>
        <v>83000</v>
      </c>
      <c r="AD115" s="140">
        <f t="shared" si="15"/>
        <v>71000</v>
      </c>
      <c r="AE115" s="140">
        <f t="shared" si="15"/>
        <v>30000</v>
      </c>
      <c r="AF115" s="140">
        <f t="shared" si="15"/>
        <v>30000</v>
      </c>
      <c r="AG115" s="140">
        <f t="shared" si="15"/>
        <v>34000</v>
      </c>
      <c r="AH115" s="140">
        <f t="shared" si="15"/>
        <v>28000</v>
      </c>
      <c r="AI115" s="140">
        <f t="shared" si="15"/>
        <v>27000</v>
      </c>
      <c r="AJ115" s="140">
        <f t="shared" si="15"/>
        <v>25000</v>
      </c>
      <c r="AK115" s="140">
        <f t="shared" si="15"/>
        <v>25000</v>
      </c>
      <c r="AL115" s="140">
        <f t="shared" si="15"/>
        <v>28000</v>
      </c>
      <c r="AM115" s="140">
        <f t="shared" si="15"/>
        <v>72000</v>
      </c>
    </row>
    <row r="116" spans="2:39" x14ac:dyDescent="0.3">
      <c r="B116" s="52" t="s">
        <v>213</v>
      </c>
      <c r="C116" s="136">
        <v>34000</v>
      </c>
      <c r="D116" s="140">
        <f t="shared" si="19"/>
        <v>80000</v>
      </c>
      <c r="E116" s="140">
        <f t="shared" si="19"/>
        <v>70000</v>
      </c>
      <c r="F116" s="140">
        <f t="shared" si="19"/>
        <v>100000</v>
      </c>
      <c r="G116" s="140">
        <f t="shared" si="18"/>
        <v>77000</v>
      </c>
      <c r="H116" s="140">
        <f t="shared" si="18"/>
        <v>36000</v>
      </c>
      <c r="I116" s="140">
        <f t="shared" si="18"/>
        <v>32000</v>
      </c>
      <c r="J116" s="140">
        <f t="shared" si="18"/>
        <v>37000</v>
      </c>
      <c r="K116" s="140">
        <f t="shared" si="18"/>
        <v>30000</v>
      </c>
      <c r="L116" s="140">
        <f t="shared" si="18"/>
        <v>30000</v>
      </c>
      <c r="M116" s="140">
        <f t="shared" si="18"/>
        <v>30000</v>
      </c>
      <c r="N116" s="140">
        <f t="shared" si="18"/>
        <v>30000</v>
      </c>
      <c r="O116" s="140">
        <f t="shared" si="18"/>
        <v>32000</v>
      </c>
      <c r="P116" s="140">
        <f t="shared" si="18"/>
        <v>82000</v>
      </c>
      <c r="Q116" s="140">
        <f t="shared" si="18"/>
        <v>66000</v>
      </c>
      <c r="R116" s="140">
        <f t="shared" si="18"/>
        <v>89000</v>
      </c>
      <c r="S116" s="140">
        <f t="shared" si="18"/>
        <v>76000</v>
      </c>
      <c r="T116" s="140">
        <f t="shared" si="17"/>
        <v>46000</v>
      </c>
      <c r="U116" s="140">
        <f t="shared" si="16"/>
        <v>32000</v>
      </c>
      <c r="V116" s="140">
        <f t="shared" si="16"/>
        <v>33000</v>
      </c>
      <c r="W116" s="140">
        <f t="shared" si="16"/>
        <v>29000</v>
      </c>
      <c r="X116" s="140">
        <f t="shared" si="13"/>
        <v>29000</v>
      </c>
      <c r="Y116" s="140">
        <f t="shared" si="13"/>
        <v>29000</v>
      </c>
      <c r="Z116" s="140">
        <f t="shared" si="13"/>
        <v>28000</v>
      </c>
      <c r="AA116" s="140">
        <f t="shared" si="13"/>
        <v>30000</v>
      </c>
      <c r="AB116" s="140">
        <f t="shared" si="15"/>
        <v>80000</v>
      </c>
      <c r="AC116" s="140">
        <f t="shared" si="15"/>
        <v>66000</v>
      </c>
      <c r="AD116" s="140">
        <f t="shared" si="15"/>
        <v>83000</v>
      </c>
      <c r="AE116" s="140">
        <f t="shared" si="15"/>
        <v>71000</v>
      </c>
      <c r="AF116" s="140">
        <f t="shared" si="15"/>
        <v>30000</v>
      </c>
      <c r="AG116" s="140">
        <f t="shared" si="15"/>
        <v>30000</v>
      </c>
      <c r="AH116" s="140">
        <f t="shared" si="15"/>
        <v>34000</v>
      </c>
      <c r="AI116" s="140">
        <f t="shared" si="15"/>
        <v>28000</v>
      </c>
      <c r="AJ116" s="140">
        <f t="shared" si="15"/>
        <v>27000</v>
      </c>
      <c r="AK116" s="140">
        <f t="shared" si="15"/>
        <v>25000</v>
      </c>
      <c r="AL116" s="140">
        <f t="shared" si="15"/>
        <v>25000</v>
      </c>
      <c r="AM116" s="140">
        <f t="shared" si="15"/>
        <v>28000</v>
      </c>
    </row>
    <row r="117" spans="2:39" x14ac:dyDescent="0.3">
      <c r="B117" s="52" t="s">
        <v>214</v>
      </c>
      <c r="C117" s="136">
        <v>31000</v>
      </c>
      <c r="D117" s="140">
        <f t="shared" si="19"/>
        <v>34000</v>
      </c>
      <c r="E117" s="140">
        <f t="shared" si="19"/>
        <v>80000</v>
      </c>
      <c r="F117" s="140">
        <f t="shared" si="19"/>
        <v>70000</v>
      </c>
      <c r="G117" s="140">
        <f t="shared" si="18"/>
        <v>100000</v>
      </c>
      <c r="H117" s="140">
        <f t="shared" si="18"/>
        <v>77000</v>
      </c>
      <c r="I117" s="140">
        <f t="shared" si="18"/>
        <v>36000</v>
      </c>
      <c r="J117" s="140">
        <f t="shared" si="18"/>
        <v>32000</v>
      </c>
      <c r="K117" s="140">
        <f t="shared" si="18"/>
        <v>37000</v>
      </c>
      <c r="L117" s="140">
        <f t="shared" si="18"/>
        <v>30000</v>
      </c>
      <c r="M117" s="140">
        <f t="shared" si="18"/>
        <v>30000</v>
      </c>
      <c r="N117" s="140">
        <f t="shared" si="18"/>
        <v>30000</v>
      </c>
      <c r="O117" s="140">
        <f t="shared" si="18"/>
        <v>30000</v>
      </c>
      <c r="P117" s="140">
        <f t="shared" si="18"/>
        <v>32000</v>
      </c>
      <c r="Q117" s="140">
        <f t="shared" si="18"/>
        <v>82000</v>
      </c>
      <c r="R117" s="140">
        <f t="shared" si="18"/>
        <v>66000</v>
      </c>
      <c r="S117" s="140">
        <f t="shared" si="18"/>
        <v>89000</v>
      </c>
      <c r="T117" s="140">
        <f t="shared" si="17"/>
        <v>76000</v>
      </c>
      <c r="U117" s="140">
        <f t="shared" si="16"/>
        <v>46000</v>
      </c>
      <c r="V117" s="140">
        <f t="shared" si="16"/>
        <v>32000</v>
      </c>
      <c r="W117" s="140">
        <f t="shared" si="16"/>
        <v>33000</v>
      </c>
      <c r="X117" s="140">
        <f t="shared" si="16"/>
        <v>29000</v>
      </c>
      <c r="Y117" s="140">
        <f t="shared" si="16"/>
        <v>29000</v>
      </c>
      <c r="Z117" s="140">
        <f t="shared" si="16"/>
        <v>29000</v>
      </c>
      <c r="AA117" s="140">
        <f t="shared" si="16"/>
        <v>28000</v>
      </c>
      <c r="AB117" s="140">
        <f t="shared" si="15"/>
        <v>30000</v>
      </c>
      <c r="AC117" s="140">
        <f t="shared" si="15"/>
        <v>80000</v>
      </c>
      <c r="AD117" s="140">
        <f t="shared" si="15"/>
        <v>66000</v>
      </c>
      <c r="AE117" s="140">
        <f t="shared" si="15"/>
        <v>83000</v>
      </c>
      <c r="AF117" s="140">
        <f t="shared" si="15"/>
        <v>71000</v>
      </c>
      <c r="AG117" s="140">
        <f t="shared" si="15"/>
        <v>30000</v>
      </c>
      <c r="AH117" s="140">
        <f t="shared" si="15"/>
        <v>30000</v>
      </c>
      <c r="AI117" s="140">
        <f t="shared" si="15"/>
        <v>34000</v>
      </c>
      <c r="AJ117" s="140">
        <f t="shared" si="15"/>
        <v>28000</v>
      </c>
      <c r="AK117" s="140">
        <f t="shared" si="15"/>
        <v>27000</v>
      </c>
      <c r="AL117" s="140">
        <f t="shared" si="15"/>
        <v>25000</v>
      </c>
      <c r="AM117" s="140">
        <f t="shared" si="15"/>
        <v>25000</v>
      </c>
    </row>
    <row r="118" spans="2:39" x14ac:dyDescent="0.3">
      <c r="B118" s="52" t="s">
        <v>215</v>
      </c>
      <c r="C118" s="136">
        <v>30000</v>
      </c>
      <c r="D118" s="140">
        <f t="shared" si="19"/>
        <v>31000</v>
      </c>
      <c r="E118" s="140">
        <f t="shared" si="19"/>
        <v>34000</v>
      </c>
      <c r="F118" s="140">
        <f t="shared" si="19"/>
        <v>80000</v>
      </c>
      <c r="G118" s="140">
        <f t="shared" si="18"/>
        <v>70000</v>
      </c>
      <c r="H118" s="140">
        <f t="shared" si="18"/>
        <v>100000</v>
      </c>
      <c r="I118" s="140">
        <f t="shared" si="18"/>
        <v>77000</v>
      </c>
      <c r="J118" s="140">
        <f t="shared" si="18"/>
        <v>36000</v>
      </c>
      <c r="K118" s="140">
        <f t="shared" si="18"/>
        <v>32000</v>
      </c>
      <c r="L118" s="140">
        <f t="shared" si="18"/>
        <v>37000</v>
      </c>
      <c r="M118" s="140">
        <f t="shared" si="18"/>
        <v>30000</v>
      </c>
      <c r="N118" s="140">
        <f t="shared" si="18"/>
        <v>30000</v>
      </c>
      <c r="O118" s="140">
        <f t="shared" si="18"/>
        <v>30000</v>
      </c>
      <c r="P118" s="140">
        <f t="shared" si="18"/>
        <v>30000</v>
      </c>
      <c r="Q118" s="140">
        <f t="shared" si="18"/>
        <v>32000</v>
      </c>
      <c r="R118" s="140">
        <f t="shared" si="18"/>
        <v>82000</v>
      </c>
      <c r="S118" s="140">
        <f t="shared" si="18"/>
        <v>66000</v>
      </c>
      <c r="T118" s="140">
        <f t="shared" si="17"/>
        <v>89000</v>
      </c>
      <c r="U118" s="140">
        <f t="shared" si="16"/>
        <v>76000</v>
      </c>
      <c r="V118" s="140">
        <f t="shared" si="16"/>
        <v>46000</v>
      </c>
      <c r="W118" s="140">
        <f t="shared" si="16"/>
        <v>32000</v>
      </c>
      <c r="X118" s="140">
        <f t="shared" si="16"/>
        <v>33000</v>
      </c>
      <c r="Y118" s="140">
        <f t="shared" si="16"/>
        <v>29000</v>
      </c>
      <c r="Z118" s="140">
        <f t="shared" si="16"/>
        <v>29000</v>
      </c>
      <c r="AA118" s="140">
        <f t="shared" si="16"/>
        <v>29000</v>
      </c>
      <c r="AB118" s="140">
        <f t="shared" si="15"/>
        <v>28000</v>
      </c>
      <c r="AC118" s="140">
        <f t="shared" si="15"/>
        <v>30000</v>
      </c>
      <c r="AD118" s="140">
        <f t="shared" si="15"/>
        <v>80000</v>
      </c>
      <c r="AE118" s="140">
        <f t="shared" si="15"/>
        <v>66000</v>
      </c>
      <c r="AF118" s="140">
        <f t="shared" si="15"/>
        <v>83000</v>
      </c>
      <c r="AG118" s="140">
        <f t="shared" si="15"/>
        <v>71000</v>
      </c>
      <c r="AH118" s="140">
        <f t="shared" si="15"/>
        <v>30000</v>
      </c>
      <c r="AI118" s="140">
        <f t="shared" si="15"/>
        <v>30000</v>
      </c>
      <c r="AJ118" s="140">
        <f t="shared" si="15"/>
        <v>34000</v>
      </c>
      <c r="AK118" s="140">
        <f t="shared" si="15"/>
        <v>28000</v>
      </c>
      <c r="AL118" s="140">
        <f t="shared" si="15"/>
        <v>27000</v>
      </c>
      <c r="AM118" s="140">
        <f t="shared" si="15"/>
        <v>25000</v>
      </c>
    </row>
    <row r="119" spans="2:39" x14ac:dyDescent="0.3">
      <c r="B119" s="52" t="s">
        <v>216</v>
      </c>
      <c r="C119" s="136">
        <v>31000</v>
      </c>
      <c r="D119" s="140">
        <f t="shared" si="19"/>
        <v>30000</v>
      </c>
      <c r="E119" s="140">
        <f t="shared" si="19"/>
        <v>31000</v>
      </c>
      <c r="F119" s="140">
        <f t="shared" si="19"/>
        <v>34000</v>
      </c>
      <c r="G119" s="140">
        <f t="shared" si="18"/>
        <v>80000</v>
      </c>
      <c r="H119" s="140">
        <f t="shared" si="18"/>
        <v>70000</v>
      </c>
      <c r="I119" s="140">
        <f t="shared" si="18"/>
        <v>100000</v>
      </c>
      <c r="J119" s="140">
        <f t="shared" si="18"/>
        <v>77000</v>
      </c>
      <c r="K119" s="140">
        <f t="shared" si="18"/>
        <v>36000</v>
      </c>
      <c r="L119" s="140">
        <f t="shared" si="18"/>
        <v>32000</v>
      </c>
      <c r="M119" s="140">
        <f t="shared" si="18"/>
        <v>37000</v>
      </c>
      <c r="N119" s="140">
        <f t="shared" si="18"/>
        <v>30000</v>
      </c>
      <c r="O119" s="140">
        <f t="shared" si="18"/>
        <v>30000</v>
      </c>
      <c r="P119" s="140">
        <f t="shared" si="18"/>
        <v>30000</v>
      </c>
      <c r="Q119" s="140">
        <f t="shared" si="18"/>
        <v>30000</v>
      </c>
      <c r="R119" s="140">
        <f t="shared" si="18"/>
        <v>32000</v>
      </c>
      <c r="S119" s="140">
        <f t="shared" si="18"/>
        <v>82000</v>
      </c>
      <c r="T119" s="140">
        <f t="shared" si="17"/>
        <v>66000</v>
      </c>
      <c r="U119" s="140">
        <f t="shared" si="16"/>
        <v>89000</v>
      </c>
      <c r="V119" s="140">
        <f t="shared" si="16"/>
        <v>76000</v>
      </c>
      <c r="W119" s="140">
        <f t="shared" si="16"/>
        <v>46000</v>
      </c>
      <c r="X119" s="140">
        <f t="shared" si="16"/>
        <v>32000</v>
      </c>
      <c r="Y119" s="140">
        <f t="shared" si="16"/>
        <v>33000</v>
      </c>
      <c r="Z119" s="140">
        <f t="shared" si="16"/>
        <v>29000</v>
      </c>
      <c r="AA119" s="140">
        <f t="shared" si="16"/>
        <v>29000</v>
      </c>
      <c r="AB119" s="140">
        <f t="shared" si="15"/>
        <v>29000</v>
      </c>
      <c r="AC119" s="140">
        <f t="shared" si="15"/>
        <v>28000</v>
      </c>
      <c r="AD119" s="140">
        <f t="shared" si="15"/>
        <v>30000</v>
      </c>
      <c r="AE119" s="140">
        <f t="shared" si="15"/>
        <v>80000</v>
      </c>
      <c r="AF119" s="140">
        <f t="shared" si="15"/>
        <v>66000</v>
      </c>
      <c r="AG119" s="140">
        <f t="shared" si="15"/>
        <v>83000</v>
      </c>
      <c r="AH119" s="140">
        <f t="shared" si="15"/>
        <v>71000</v>
      </c>
      <c r="AI119" s="140">
        <f t="shared" si="15"/>
        <v>30000</v>
      </c>
      <c r="AJ119" s="140">
        <f t="shared" si="15"/>
        <v>30000</v>
      </c>
      <c r="AK119" s="140">
        <f t="shared" si="15"/>
        <v>34000</v>
      </c>
      <c r="AL119" s="140">
        <f t="shared" si="15"/>
        <v>28000</v>
      </c>
      <c r="AM119" s="140">
        <f t="shared" si="15"/>
        <v>27000</v>
      </c>
    </row>
    <row r="120" spans="2:39" x14ac:dyDescent="0.3">
      <c r="B120" s="52" t="s">
        <v>217</v>
      </c>
      <c r="C120" s="136">
        <v>32000</v>
      </c>
      <c r="D120" s="140">
        <f t="shared" si="19"/>
        <v>31000</v>
      </c>
      <c r="E120" s="140">
        <f t="shared" si="19"/>
        <v>30000</v>
      </c>
      <c r="F120" s="140">
        <f t="shared" si="19"/>
        <v>31000</v>
      </c>
      <c r="G120" s="140">
        <f t="shared" si="18"/>
        <v>34000</v>
      </c>
      <c r="H120" s="140">
        <f t="shared" si="18"/>
        <v>80000</v>
      </c>
      <c r="I120" s="140">
        <f t="shared" si="18"/>
        <v>70000</v>
      </c>
      <c r="J120" s="140">
        <f t="shared" si="18"/>
        <v>100000</v>
      </c>
      <c r="K120" s="140">
        <f t="shared" si="18"/>
        <v>77000</v>
      </c>
      <c r="L120" s="140">
        <f t="shared" si="18"/>
        <v>36000</v>
      </c>
      <c r="M120" s="140">
        <f t="shared" si="18"/>
        <v>32000</v>
      </c>
      <c r="N120" s="140">
        <f t="shared" si="18"/>
        <v>37000</v>
      </c>
      <c r="O120" s="140">
        <f t="shared" si="18"/>
        <v>30000</v>
      </c>
      <c r="P120" s="140">
        <f t="shared" si="18"/>
        <v>30000</v>
      </c>
      <c r="Q120" s="140">
        <f t="shared" si="18"/>
        <v>30000</v>
      </c>
      <c r="R120" s="140">
        <f t="shared" si="18"/>
        <v>30000</v>
      </c>
      <c r="S120" s="140">
        <f t="shared" si="18"/>
        <v>32000</v>
      </c>
      <c r="T120" s="140">
        <f t="shared" si="17"/>
        <v>82000</v>
      </c>
      <c r="U120" s="140">
        <f t="shared" si="16"/>
        <v>66000</v>
      </c>
      <c r="V120" s="140">
        <f t="shared" si="16"/>
        <v>89000</v>
      </c>
      <c r="W120" s="140">
        <f t="shared" si="16"/>
        <v>76000</v>
      </c>
      <c r="X120" s="140">
        <f t="shared" si="16"/>
        <v>46000</v>
      </c>
      <c r="Y120" s="140">
        <f t="shared" si="16"/>
        <v>32000</v>
      </c>
      <c r="Z120" s="140">
        <f t="shared" si="16"/>
        <v>33000</v>
      </c>
      <c r="AA120" s="140">
        <f t="shared" si="16"/>
        <v>29000</v>
      </c>
      <c r="AB120" s="140">
        <f t="shared" si="15"/>
        <v>29000</v>
      </c>
      <c r="AC120" s="140">
        <f t="shared" si="15"/>
        <v>29000</v>
      </c>
      <c r="AD120" s="140">
        <f t="shared" si="15"/>
        <v>28000</v>
      </c>
      <c r="AE120" s="140">
        <f t="shared" ref="AB120:AM149" si="20">AD119</f>
        <v>30000</v>
      </c>
      <c r="AF120" s="140">
        <f t="shared" si="20"/>
        <v>80000</v>
      </c>
      <c r="AG120" s="140">
        <f t="shared" si="20"/>
        <v>66000</v>
      </c>
      <c r="AH120" s="140">
        <f t="shared" si="20"/>
        <v>83000</v>
      </c>
      <c r="AI120" s="140">
        <f t="shared" si="20"/>
        <v>71000</v>
      </c>
      <c r="AJ120" s="140">
        <f t="shared" si="20"/>
        <v>30000</v>
      </c>
      <c r="AK120" s="140">
        <f t="shared" si="20"/>
        <v>30000</v>
      </c>
      <c r="AL120" s="140">
        <f t="shared" si="20"/>
        <v>34000</v>
      </c>
      <c r="AM120" s="140">
        <f t="shared" si="20"/>
        <v>28000</v>
      </c>
    </row>
    <row r="121" spans="2:39" x14ac:dyDescent="0.3">
      <c r="B121" s="52" t="s">
        <v>218</v>
      </c>
      <c r="C121" s="136">
        <v>35000</v>
      </c>
      <c r="D121" s="140">
        <f t="shared" si="19"/>
        <v>32000</v>
      </c>
      <c r="E121" s="140">
        <f t="shared" si="19"/>
        <v>31000</v>
      </c>
      <c r="F121" s="140">
        <f t="shared" si="19"/>
        <v>30000</v>
      </c>
      <c r="G121" s="140">
        <f t="shared" si="18"/>
        <v>31000</v>
      </c>
      <c r="H121" s="140">
        <f t="shared" si="18"/>
        <v>34000</v>
      </c>
      <c r="I121" s="140">
        <f t="shared" si="18"/>
        <v>80000</v>
      </c>
      <c r="J121" s="140">
        <f t="shared" si="18"/>
        <v>70000</v>
      </c>
      <c r="K121" s="140">
        <f t="shared" si="18"/>
        <v>100000</v>
      </c>
      <c r="L121" s="140">
        <f t="shared" si="18"/>
        <v>77000</v>
      </c>
      <c r="M121" s="140">
        <f t="shared" si="18"/>
        <v>36000</v>
      </c>
      <c r="N121" s="140">
        <f t="shared" si="18"/>
        <v>32000</v>
      </c>
      <c r="O121" s="140">
        <f t="shared" si="18"/>
        <v>37000</v>
      </c>
      <c r="P121" s="140">
        <f t="shared" si="18"/>
        <v>30000</v>
      </c>
      <c r="Q121" s="140">
        <f t="shared" si="18"/>
        <v>30000</v>
      </c>
      <c r="R121" s="140">
        <f t="shared" si="18"/>
        <v>30000</v>
      </c>
      <c r="S121" s="140">
        <f t="shared" si="18"/>
        <v>30000</v>
      </c>
      <c r="T121" s="140">
        <f t="shared" si="17"/>
        <v>32000</v>
      </c>
      <c r="U121" s="140">
        <f t="shared" si="16"/>
        <v>82000</v>
      </c>
      <c r="V121" s="140">
        <f t="shared" si="16"/>
        <v>66000</v>
      </c>
      <c r="W121" s="140">
        <f t="shared" si="16"/>
        <v>89000</v>
      </c>
      <c r="X121" s="140">
        <f t="shared" si="16"/>
        <v>76000</v>
      </c>
      <c r="Y121" s="140">
        <f t="shared" si="16"/>
        <v>46000</v>
      </c>
      <c r="Z121" s="140">
        <f t="shared" si="16"/>
        <v>32000</v>
      </c>
      <c r="AA121" s="140">
        <f t="shared" si="16"/>
        <v>33000</v>
      </c>
      <c r="AB121" s="140">
        <f t="shared" si="20"/>
        <v>29000</v>
      </c>
      <c r="AC121" s="140">
        <f t="shared" si="20"/>
        <v>29000</v>
      </c>
      <c r="AD121" s="140">
        <f t="shared" si="20"/>
        <v>29000</v>
      </c>
      <c r="AE121" s="140">
        <f t="shared" si="20"/>
        <v>28000</v>
      </c>
      <c r="AF121" s="140">
        <f t="shared" si="20"/>
        <v>30000</v>
      </c>
      <c r="AG121" s="140">
        <f t="shared" si="20"/>
        <v>80000</v>
      </c>
      <c r="AH121" s="140">
        <f t="shared" si="20"/>
        <v>66000</v>
      </c>
      <c r="AI121" s="140">
        <f t="shared" si="20"/>
        <v>83000</v>
      </c>
      <c r="AJ121" s="140">
        <f t="shared" si="20"/>
        <v>71000</v>
      </c>
      <c r="AK121" s="140">
        <f t="shared" si="20"/>
        <v>30000</v>
      </c>
      <c r="AL121" s="140">
        <f t="shared" si="20"/>
        <v>30000</v>
      </c>
      <c r="AM121" s="140">
        <f t="shared" si="20"/>
        <v>34000</v>
      </c>
    </row>
    <row r="122" spans="2:39" x14ac:dyDescent="0.3">
      <c r="B122" s="52" t="s">
        <v>219</v>
      </c>
      <c r="C122" s="136">
        <v>33000</v>
      </c>
      <c r="D122" s="140">
        <f t="shared" si="19"/>
        <v>35000</v>
      </c>
      <c r="E122" s="140">
        <f t="shared" si="19"/>
        <v>32000</v>
      </c>
      <c r="F122" s="140">
        <f t="shared" si="19"/>
        <v>31000</v>
      </c>
      <c r="G122" s="140">
        <f t="shared" si="18"/>
        <v>30000</v>
      </c>
      <c r="H122" s="140">
        <f t="shared" si="18"/>
        <v>31000</v>
      </c>
      <c r="I122" s="140">
        <f t="shared" si="18"/>
        <v>34000</v>
      </c>
      <c r="J122" s="140">
        <f t="shared" si="18"/>
        <v>80000</v>
      </c>
      <c r="K122" s="140">
        <f t="shared" si="18"/>
        <v>70000</v>
      </c>
      <c r="L122" s="140">
        <f t="shared" si="18"/>
        <v>100000</v>
      </c>
      <c r="M122" s="140">
        <f t="shared" si="18"/>
        <v>77000</v>
      </c>
      <c r="N122" s="140">
        <f t="shared" si="18"/>
        <v>36000</v>
      </c>
      <c r="O122" s="140">
        <f t="shared" si="18"/>
        <v>32000</v>
      </c>
      <c r="P122" s="140">
        <f t="shared" si="18"/>
        <v>37000</v>
      </c>
      <c r="Q122" s="140">
        <f t="shared" si="18"/>
        <v>30000</v>
      </c>
      <c r="R122" s="140">
        <f t="shared" si="18"/>
        <v>30000</v>
      </c>
      <c r="S122" s="140">
        <f t="shared" si="18"/>
        <v>30000</v>
      </c>
      <c r="T122" s="140">
        <f t="shared" si="17"/>
        <v>30000</v>
      </c>
      <c r="U122" s="140">
        <f t="shared" si="16"/>
        <v>32000</v>
      </c>
      <c r="V122" s="140">
        <f t="shared" si="16"/>
        <v>82000</v>
      </c>
      <c r="W122" s="140">
        <f t="shared" si="16"/>
        <v>66000</v>
      </c>
      <c r="X122" s="140">
        <f t="shared" si="16"/>
        <v>89000</v>
      </c>
      <c r="Y122" s="140">
        <f t="shared" si="16"/>
        <v>76000</v>
      </c>
      <c r="Z122" s="140">
        <f t="shared" si="16"/>
        <v>46000</v>
      </c>
      <c r="AA122" s="140">
        <f t="shared" si="16"/>
        <v>32000</v>
      </c>
      <c r="AB122" s="140">
        <f t="shared" si="20"/>
        <v>33000</v>
      </c>
      <c r="AC122" s="140">
        <f t="shared" si="20"/>
        <v>29000</v>
      </c>
      <c r="AD122" s="140">
        <f t="shared" si="20"/>
        <v>29000</v>
      </c>
      <c r="AE122" s="140">
        <f t="shared" si="20"/>
        <v>29000</v>
      </c>
      <c r="AF122" s="140">
        <f t="shared" si="20"/>
        <v>28000</v>
      </c>
      <c r="AG122" s="140">
        <f t="shared" si="20"/>
        <v>30000</v>
      </c>
      <c r="AH122" s="140">
        <f t="shared" si="20"/>
        <v>80000</v>
      </c>
      <c r="AI122" s="140">
        <f t="shared" si="20"/>
        <v>66000</v>
      </c>
      <c r="AJ122" s="140">
        <f t="shared" si="20"/>
        <v>83000</v>
      </c>
      <c r="AK122" s="140">
        <f t="shared" si="20"/>
        <v>71000</v>
      </c>
      <c r="AL122" s="140">
        <f t="shared" si="20"/>
        <v>30000</v>
      </c>
      <c r="AM122" s="140">
        <f t="shared" si="20"/>
        <v>30000</v>
      </c>
    </row>
    <row r="123" spans="2:39" x14ac:dyDescent="0.3">
      <c r="B123" s="52" t="s">
        <v>220</v>
      </c>
      <c r="C123" s="136">
        <v>37000</v>
      </c>
      <c r="D123" s="140">
        <f t="shared" si="19"/>
        <v>33000</v>
      </c>
      <c r="E123" s="140">
        <f t="shared" si="19"/>
        <v>35000</v>
      </c>
      <c r="F123" s="140">
        <f t="shared" si="19"/>
        <v>32000</v>
      </c>
      <c r="G123" s="140">
        <f t="shared" si="18"/>
        <v>31000</v>
      </c>
      <c r="H123" s="140">
        <f t="shared" si="18"/>
        <v>30000</v>
      </c>
      <c r="I123" s="140">
        <f t="shared" si="18"/>
        <v>31000</v>
      </c>
      <c r="J123" s="140">
        <f t="shared" si="18"/>
        <v>34000</v>
      </c>
      <c r="K123" s="140">
        <f t="shared" si="18"/>
        <v>80000</v>
      </c>
      <c r="L123" s="140">
        <f t="shared" si="18"/>
        <v>70000</v>
      </c>
      <c r="M123" s="140">
        <f t="shared" si="18"/>
        <v>100000</v>
      </c>
      <c r="N123" s="140">
        <f t="shared" si="18"/>
        <v>77000</v>
      </c>
      <c r="O123" s="140">
        <f t="shared" si="18"/>
        <v>36000</v>
      </c>
      <c r="P123" s="140">
        <f t="shared" si="18"/>
        <v>32000</v>
      </c>
      <c r="Q123" s="140">
        <f t="shared" si="18"/>
        <v>37000</v>
      </c>
      <c r="R123" s="140">
        <f t="shared" si="18"/>
        <v>30000</v>
      </c>
      <c r="S123" s="140">
        <f t="shared" si="18"/>
        <v>30000</v>
      </c>
      <c r="T123" s="140">
        <f t="shared" si="17"/>
        <v>30000</v>
      </c>
      <c r="U123" s="140">
        <f t="shared" si="16"/>
        <v>30000</v>
      </c>
      <c r="V123" s="140">
        <f t="shared" si="16"/>
        <v>32000</v>
      </c>
      <c r="W123" s="140">
        <f t="shared" si="16"/>
        <v>82000</v>
      </c>
      <c r="X123" s="140">
        <f t="shared" si="16"/>
        <v>66000</v>
      </c>
      <c r="Y123" s="140">
        <f t="shared" si="16"/>
        <v>89000</v>
      </c>
      <c r="Z123" s="140">
        <f t="shared" si="16"/>
        <v>76000</v>
      </c>
      <c r="AA123" s="140">
        <f t="shared" si="16"/>
        <v>46000</v>
      </c>
      <c r="AB123" s="140">
        <f t="shared" si="20"/>
        <v>32000</v>
      </c>
      <c r="AC123" s="140">
        <f t="shared" si="20"/>
        <v>33000</v>
      </c>
      <c r="AD123" s="140">
        <f t="shared" si="20"/>
        <v>29000</v>
      </c>
      <c r="AE123" s="140">
        <f t="shared" si="20"/>
        <v>29000</v>
      </c>
      <c r="AF123" s="140">
        <f t="shared" si="20"/>
        <v>29000</v>
      </c>
      <c r="AG123" s="140">
        <f t="shared" si="20"/>
        <v>28000</v>
      </c>
      <c r="AH123" s="140">
        <f t="shared" si="20"/>
        <v>30000</v>
      </c>
      <c r="AI123" s="140">
        <f t="shared" si="20"/>
        <v>80000</v>
      </c>
      <c r="AJ123" s="140">
        <f t="shared" si="20"/>
        <v>66000</v>
      </c>
      <c r="AK123" s="140">
        <f t="shared" si="20"/>
        <v>83000</v>
      </c>
      <c r="AL123" s="140">
        <f t="shared" si="20"/>
        <v>71000</v>
      </c>
      <c r="AM123" s="140">
        <f t="shared" si="20"/>
        <v>30000</v>
      </c>
    </row>
  </sheetData>
  <mergeCells count="1">
    <mergeCell ref="B2:C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65569-6DAE-4E92-9AAF-D6E5D24958B7}">
  <sheetPr>
    <tabColor theme="9" tint="0.59999389629810485"/>
  </sheetPr>
  <dimension ref="B1:AE140"/>
  <sheetViews>
    <sheetView showGridLines="0" zoomScaleNormal="100" workbookViewId="0">
      <selection activeCell="S23" sqref="S23"/>
    </sheetView>
  </sheetViews>
  <sheetFormatPr defaultColWidth="9.5546875" defaultRowHeight="14.4" outlineLevelCol="1" x14ac:dyDescent="0.3"/>
  <cols>
    <col min="1" max="1" width="4.21875" style="44" customWidth="1"/>
    <col min="2" max="2" width="10" style="42" customWidth="1"/>
    <col min="3" max="3" width="11.77734375" style="42" customWidth="1"/>
    <col min="4" max="14" width="9.5546875" style="42" hidden="1" customWidth="1" outlineLevel="1"/>
    <col min="15" max="15" width="10.21875" style="42" customWidth="1" collapsed="1"/>
    <col min="17" max="17" width="11.5546875" style="44" customWidth="1"/>
    <col min="18" max="18" width="12.77734375" style="44" customWidth="1"/>
    <col min="19" max="19" width="11.77734375" style="44" customWidth="1"/>
    <col min="20" max="20" width="11" style="44" customWidth="1"/>
    <col min="21" max="21" width="12.5546875" style="44" customWidth="1"/>
    <col min="22" max="22" width="12" style="44" customWidth="1"/>
    <col min="23" max="25" width="13.44140625" style="44" customWidth="1"/>
    <col min="26" max="26" width="10.6640625" style="44" customWidth="1"/>
    <col min="27" max="27" width="10.6640625" customWidth="1"/>
    <col min="28" max="31" width="9.5546875" style="44" hidden="1" customWidth="1"/>
    <col min="32" max="16384" width="9.5546875" style="44"/>
  </cols>
  <sheetData>
    <row r="1" spans="2:31" ht="18" customHeight="1" x14ac:dyDescent="0.3"/>
    <row r="2" spans="2:31" ht="23.85" customHeight="1" x14ac:dyDescent="0.3">
      <c r="B2" s="53" t="s">
        <v>221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AB2" s="1" t="s">
        <v>0</v>
      </c>
      <c r="AC2" s="1"/>
      <c r="AD2" s="1"/>
      <c r="AE2" s="1"/>
    </row>
    <row r="3" spans="2:31" ht="15.6" x14ac:dyDescent="0.3">
      <c r="B3" s="26" t="s">
        <v>222</v>
      </c>
      <c r="C3" s="26" t="s">
        <v>26</v>
      </c>
      <c r="D3" s="55" t="s">
        <v>223</v>
      </c>
      <c r="E3" s="55" t="s">
        <v>224</v>
      </c>
      <c r="F3" s="55" t="s">
        <v>225</v>
      </c>
      <c r="G3" s="55" t="s">
        <v>226</v>
      </c>
      <c r="H3" s="55" t="s">
        <v>227</v>
      </c>
      <c r="I3" s="55" t="s">
        <v>228</v>
      </c>
      <c r="J3" s="55" t="s">
        <v>229</v>
      </c>
      <c r="K3" s="55" t="s">
        <v>230</v>
      </c>
      <c r="L3" s="55" t="s">
        <v>231</v>
      </c>
      <c r="M3" s="55" t="s">
        <v>232</v>
      </c>
      <c r="N3" s="55" t="s">
        <v>233</v>
      </c>
      <c r="O3" s="26" t="s">
        <v>234</v>
      </c>
      <c r="P3" s="56" t="s">
        <v>235</v>
      </c>
      <c r="AB3" s="28" t="s">
        <v>236</v>
      </c>
      <c r="AC3" s="28" t="s">
        <v>236</v>
      </c>
      <c r="AD3" s="30" t="s">
        <v>237</v>
      </c>
      <c r="AE3" s="29" t="b">
        <v>1</v>
      </c>
    </row>
    <row r="4" spans="2:31" ht="15.6" x14ac:dyDescent="0.3">
      <c r="B4" s="52">
        <v>2015</v>
      </c>
      <c r="C4" s="52" t="s">
        <v>238</v>
      </c>
      <c r="D4" s="57">
        <f>IF($C4=D$3,1,0)</f>
        <v>0</v>
      </c>
      <c r="E4" s="57">
        <f>IF($C4=E$3,1,0)</f>
        <v>0</v>
      </c>
      <c r="F4" s="57">
        <f>IF($C4=F$3,1,0)</f>
        <v>0</v>
      </c>
      <c r="G4" s="57">
        <f>IF($C4=G$3,1,0)</f>
        <v>0</v>
      </c>
      <c r="H4" s="57">
        <f>IF($C4=H$3,1,0)</f>
        <v>0</v>
      </c>
      <c r="I4" s="57">
        <f>IF($C4=I$3,1,0)</f>
        <v>0</v>
      </c>
      <c r="J4" s="57">
        <f>IF($C4=J$3,1,0)</f>
        <v>0</v>
      </c>
      <c r="K4" s="57">
        <f>IF($C4=K$3,1,0)</f>
        <v>0</v>
      </c>
      <c r="L4" s="57">
        <f>IF($C4=L$3,1,0)</f>
        <v>0</v>
      </c>
      <c r="M4" s="57">
        <f>IF($C4=M$3,1,0)</f>
        <v>0</v>
      </c>
      <c r="N4" s="57">
        <f>IF($C4=N$3,1,0)</f>
        <v>0</v>
      </c>
      <c r="O4" s="58">
        <v>29.93</v>
      </c>
      <c r="P4" s="34"/>
      <c r="AB4" s="59">
        <f>$P4</f>
        <v>0</v>
      </c>
      <c r="AC4" s="28">
        <f>IF($AE$3=TRUE,AB4,NA())</f>
        <v>0</v>
      </c>
      <c r="AD4" s="38"/>
      <c r="AE4" s="28"/>
    </row>
    <row r="5" spans="2:31" ht="15.6" x14ac:dyDescent="0.3">
      <c r="B5" s="52">
        <v>2015</v>
      </c>
      <c r="C5" s="52" t="s">
        <v>223</v>
      </c>
      <c r="D5" s="57">
        <f>IF($C5=D$3,1,0)</f>
        <v>1</v>
      </c>
      <c r="E5" s="57">
        <f>IF($C5=E$3,1,0)</f>
        <v>0</v>
      </c>
      <c r="F5" s="57">
        <f>IF($C5=F$3,1,0)</f>
        <v>0</v>
      </c>
      <c r="G5" s="57">
        <f>IF($C5=G$3,1,0)</f>
        <v>0</v>
      </c>
      <c r="H5" s="57">
        <f>IF($C5=H$3,1,0)</f>
        <v>0</v>
      </c>
      <c r="I5" s="57">
        <f>IF($C5=I$3,1,0)</f>
        <v>0</v>
      </c>
      <c r="J5" s="57">
        <f>IF($C5=J$3,1,0)</f>
        <v>0</v>
      </c>
      <c r="K5" s="57">
        <f>IF($C5=K$3,1,0)</f>
        <v>0</v>
      </c>
      <c r="L5" s="57">
        <f>IF($C5=L$3,1,0)</f>
        <v>0</v>
      </c>
      <c r="M5" s="57">
        <f>IF($C5=M$3,1,0)</f>
        <v>0</v>
      </c>
      <c r="N5" s="57">
        <f>IF($C5=N$3,1,0)</f>
        <v>0</v>
      </c>
      <c r="O5" s="58">
        <v>28.43</v>
      </c>
      <c r="P5" s="34"/>
      <c r="AB5" s="59">
        <f>$P5</f>
        <v>0</v>
      </c>
      <c r="AC5" s="28">
        <f t="shared" ref="AC5:AC68" si="0">IF($AE$3=TRUE,AB5,NA())</f>
        <v>0</v>
      </c>
    </row>
    <row r="6" spans="2:31" ht="15.6" x14ac:dyDescent="0.3">
      <c r="B6" s="52">
        <v>2015</v>
      </c>
      <c r="C6" s="52" t="s">
        <v>224</v>
      </c>
      <c r="D6" s="57">
        <f>IF($C6=D$3,1,0)</f>
        <v>0</v>
      </c>
      <c r="E6" s="57">
        <f>IF($C6=E$3,1,0)</f>
        <v>1</v>
      </c>
      <c r="F6" s="57">
        <f>IF($C6=F$3,1,0)</f>
        <v>0</v>
      </c>
      <c r="G6" s="57">
        <f>IF($C6=G$3,1,0)</f>
        <v>0</v>
      </c>
      <c r="H6" s="57">
        <f>IF($C6=H$3,1,0)</f>
        <v>0</v>
      </c>
      <c r="I6" s="57">
        <f>IF($C6=I$3,1,0)</f>
        <v>0</v>
      </c>
      <c r="J6" s="57">
        <f>IF($C6=J$3,1,0)</f>
        <v>0</v>
      </c>
      <c r="K6" s="57">
        <f>IF($C6=K$3,1,0)</f>
        <v>0</v>
      </c>
      <c r="L6" s="57">
        <f>IF($C6=L$3,1,0)</f>
        <v>0</v>
      </c>
      <c r="M6" s="57">
        <f>IF($C6=M$3,1,0)</f>
        <v>0</v>
      </c>
      <c r="N6" s="57">
        <f>IF($C6=N$3,1,0)</f>
        <v>0</v>
      </c>
      <c r="O6" s="58">
        <v>26.78</v>
      </c>
      <c r="P6" s="34"/>
      <c r="AB6" s="59">
        <f>$P6</f>
        <v>0</v>
      </c>
      <c r="AC6" s="28">
        <f t="shared" si="0"/>
        <v>0</v>
      </c>
    </row>
    <row r="7" spans="2:31" ht="15.6" x14ac:dyDescent="0.3">
      <c r="B7" s="52">
        <v>2015</v>
      </c>
      <c r="C7" s="52" t="s">
        <v>225</v>
      </c>
      <c r="D7" s="57">
        <f>IF($C7=D$3,1,0)</f>
        <v>0</v>
      </c>
      <c r="E7" s="57">
        <f>IF($C7=E$3,1,0)</f>
        <v>0</v>
      </c>
      <c r="F7" s="57">
        <f>IF($C7=F$3,1,0)</f>
        <v>1</v>
      </c>
      <c r="G7" s="57">
        <f>IF($C7=G$3,1,0)</f>
        <v>0</v>
      </c>
      <c r="H7" s="57">
        <f>IF($C7=H$3,1,0)</f>
        <v>0</v>
      </c>
      <c r="I7" s="57">
        <f>IF($C7=I$3,1,0)</f>
        <v>0</v>
      </c>
      <c r="J7" s="57">
        <f>IF($C7=J$3,1,0)</f>
        <v>0</v>
      </c>
      <c r="K7" s="57">
        <f>IF($C7=K$3,1,0)</f>
        <v>0</v>
      </c>
      <c r="L7" s="57">
        <f>IF($C7=L$3,1,0)</f>
        <v>0</v>
      </c>
      <c r="M7" s="57">
        <f>IF($C7=M$3,1,0)</f>
        <v>0</v>
      </c>
      <c r="N7" s="57">
        <f>IF($C7=N$3,1,0)</f>
        <v>0</v>
      </c>
      <c r="O7" s="58">
        <v>25.93</v>
      </c>
      <c r="P7" s="34"/>
      <c r="AB7" s="59">
        <f>$P7</f>
        <v>0</v>
      </c>
      <c r="AC7" s="28">
        <f t="shared" si="0"/>
        <v>0</v>
      </c>
    </row>
    <row r="8" spans="2:31" ht="15.6" x14ac:dyDescent="0.3">
      <c r="B8" s="52">
        <v>2015</v>
      </c>
      <c r="C8" s="52" t="s">
        <v>226</v>
      </c>
      <c r="D8" s="57">
        <f>IF($C8=D$3,1,0)</f>
        <v>0</v>
      </c>
      <c r="E8" s="57">
        <f>IF($C8=E$3,1,0)</f>
        <v>0</v>
      </c>
      <c r="F8" s="57">
        <f>IF($C8=F$3,1,0)</f>
        <v>0</v>
      </c>
      <c r="G8" s="57">
        <f>IF($C8=G$3,1,0)</f>
        <v>1</v>
      </c>
      <c r="H8" s="57">
        <f>IF($C8=H$3,1,0)</f>
        <v>0</v>
      </c>
      <c r="I8" s="57">
        <f>IF($C8=I$3,1,0)</f>
        <v>0</v>
      </c>
      <c r="J8" s="57">
        <f>IF($C8=J$3,1,0)</f>
        <v>0</v>
      </c>
      <c r="K8" s="57">
        <f>IF($C8=K$3,1,0)</f>
        <v>0</v>
      </c>
      <c r="L8" s="57">
        <f>IF($C8=L$3,1,0)</f>
        <v>0</v>
      </c>
      <c r="M8" s="57">
        <f>IF($C8=M$3,1,0)</f>
        <v>0</v>
      </c>
      <c r="N8" s="57">
        <f>IF($C8=N$3,1,0)</f>
        <v>0</v>
      </c>
      <c r="O8" s="58">
        <v>23.18</v>
      </c>
      <c r="P8" s="34"/>
      <c r="AB8" s="59">
        <f>$P8</f>
        <v>0</v>
      </c>
      <c r="AC8" s="28">
        <f t="shared" si="0"/>
        <v>0</v>
      </c>
    </row>
    <row r="9" spans="2:31" ht="15.6" x14ac:dyDescent="0.3">
      <c r="B9" s="52">
        <v>2015</v>
      </c>
      <c r="C9" s="52" t="s">
        <v>227</v>
      </c>
      <c r="D9" s="57">
        <f>IF($C9=D$3,1,0)</f>
        <v>0</v>
      </c>
      <c r="E9" s="57">
        <f>IF($C9=E$3,1,0)</f>
        <v>0</v>
      </c>
      <c r="F9" s="57">
        <f>IF($C9=F$3,1,0)</f>
        <v>0</v>
      </c>
      <c r="G9" s="57">
        <f>IF($C9=G$3,1,0)</f>
        <v>0</v>
      </c>
      <c r="H9" s="57">
        <f>IF($C9=H$3,1,0)</f>
        <v>1</v>
      </c>
      <c r="I9" s="57">
        <f>IF($C9=I$3,1,0)</f>
        <v>0</v>
      </c>
      <c r="J9" s="57">
        <f>IF($C9=J$3,1,0)</f>
        <v>0</v>
      </c>
      <c r="K9" s="57">
        <f>IF($C9=K$3,1,0)</f>
        <v>0</v>
      </c>
      <c r="L9" s="57">
        <f>IF($C9=L$3,1,0)</f>
        <v>0</v>
      </c>
      <c r="M9" s="57">
        <f>IF($C9=M$3,1,0)</f>
        <v>0</v>
      </c>
      <c r="N9" s="57">
        <f>IF($C9=N$3,1,0)</f>
        <v>0</v>
      </c>
      <c r="O9" s="58">
        <v>21.98</v>
      </c>
      <c r="P9" s="34"/>
      <c r="AB9" s="59">
        <f>$P9</f>
        <v>0</v>
      </c>
      <c r="AC9" s="28">
        <f t="shared" si="0"/>
        <v>0</v>
      </c>
    </row>
    <row r="10" spans="2:31" ht="15.6" x14ac:dyDescent="0.3">
      <c r="B10" s="52">
        <v>2015</v>
      </c>
      <c r="C10" s="52" t="s">
        <v>228</v>
      </c>
      <c r="D10" s="57">
        <f>IF($C10=D$3,1,0)</f>
        <v>0</v>
      </c>
      <c r="E10" s="57">
        <f>IF($C10=E$3,1,0)</f>
        <v>0</v>
      </c>
      <c r="F10" s="57">
        <f>IF($C10=F$3,1,0)</f>
        <v>0</v>
      </c>
      <c r="G10" s="57">
        <f>IF($C10=G$3,1,0)</f>
        <v>0</v>
      </c>
      <c r="H10" s="57">
        <f>IF($C10=H$3,1,0)</f>
        <v>0</v>
      </c>
      <c r="I10" s="57">
        <f>IF($C10=I$3,1,0)</f>
        <v>1</v>
      </c>
      <c r="J10" s="57">
        <f>IF($C10=J$3,1,0)</f>
        <v>0</v>
      </c>
      <c r="K10" s="57">
        <f>IF($C10=K$3,1,0)</f>
        <v>0</v>
      </c>
      <c r="L10" s="57">
        <f>IF($C10=L$3,1,0)</f>
        <v>0</v>
      </c>
      <c r="M10" s="57">
        <f>IF($C10=M$3,1,0)</f>
        <v>0</v>
      </c>
      <c r="N10" s="57">
        <f>IF($C10=N$3,1,0)</f>
        <v>0</v>
      </c>
      <c r="O10" s="58">
        <v>22.93</v>
      </c>
      <c r="P10" s="34"/>
      <c r="AB10" s="59">
        <f>$P10</f>
        <v>0</v>
      </c>
      <c r="AC10" s="28">
        <f t="shared" si="0"/>
        <v>0</v>
      </c>
    </row>
    <row r="11" spans="2:31" ht="15.6" x14ac:dyDescent="0.3">
      <c r="B11" s="52">
        <v>2015</v>
      </c>
      <c r="C11" s="52" t="s">
        <v>229</v>
      </c>
      <c r="D11" s="57">
        <f>IF($C11=D$3,1,0)</f>
        <v>0</v>
      </c>
      <c r="E11" s="57">
        <f>IF($C11=E$3,1,0)</f>
        <v>0</v>
      </c>
      <c r="F11" s="57">
        <f>IF($C11=F$3,1,0)</f>
        <v>0</v>
      </c>
      <c r="G11" s="57">
        <f>IF($C11=G$3,1,0)</f>
        <v>0</v>
      </c>
      <c r="H11" s="57">
        <f>IF($C11=H$3,1,0)</f>
        <v>0</v>
      </c>
      <c r="I11" s="57">
        <f>IF($C11=I$3,1,0)</f>
        <v>0</v>
      </c>
      <c r="J11" s="57">
        <f>IF($C11=J$3,1,0)</f>
        <v>1</v>
      </c>
      <c r="K11" s="57">
        <f>IF($C11=K$3,1,0)</f>
        <v>0</v>
      </c>
      <c r="L11" s="57">
        <f>IF($C11=L$3,1,0)</f>
        <v>0</v>
      </c>
      <c r="M11" s="57">
        <f>IF($C11=M$3,1,0)</f>
        <v>0</v>
      </c>
      <c r="N11" s="57">
        <f>IF($C11=N$3,1,0)</f>
        <v>0</v>
      </c>
      <c r="O11" s="58">
        <v>23.53</v>
      </c>
      <c r="P11" s="34"/>
      <c r="AB11" s="59">
        <f>$P11</f>
        <v>0</v>
      </c>
      <c r="AC11" s="28">
        <f t="shared" si="0"/>
        <v>0</v>
      </c>
    </row>
    <row r="12" spans="2:31" ht="15.6" x14ac:dyDescent="0.3">
      <c r="B12" s="52">
        <v>2015</v>
      </c>
      <c r="C12" s="52" t="s">
        <v>230</v>
      </c>
      <c r="D12" s="57">
        <f>IF($C12=D$3,1,0)</f>
        <v>0</v>
      </c>
      <c r="E12" s="57">
        <f>IF($C12=E$3,1,0)</f>
        <v>0</v>
      </c>
      <c r="F12" s="57">
        <f>IF($C12=F$3,1,0)</f>
        <v>0</v>
      </c>
      <c r="G12" s="57">
        <f>IF($C12=G$3,1,0)</f>
        <v>0</v>
      </c>
      <c r="H12" s="57">
        <f>IF($C12=H$3,1,0)</f>
        <v>0</v>
      </c>
      <c r="I12" s="57">
        <f>IF($C12=I$3,1,0)</f>
        <v>0</v>
      </c>
      <c r="J12" s="57">
        <f>IF($C12=J$3,1,0)</f>
        <v>0</v>
      </c>
      <c r="K12" s="57">
        <f>IF($C12=K$3,1,0)</f>
        <v>1</v>
      </c>
      <c r="L12" s="57">
        <f>IF($C12=L$3,1,0)</f>
        <v>0</v>
      </c>
      <c r="M12" s="57">
        <f>IF($C12=M$3,1,0)</f>
        <v>0</v>
      </c>
      <c r="N12" s="57">
        <f>IF($C12=N$3,1,0)</f>
        <v>0</v>
      </c>
      <c r="O12" s="58">
        <v>23.28</v>
      </c>
      <c r="P12" s="34"/>
      <c r="AB12" s="59">
        <f>$P12</f>
        <v>0</v>
      </c>
      <c r="AC12" s="28">
        <f t="shared" si="0"/>
        <v>0</v>
      </c>
    </row>
    <row r="13" spans="2:31" ht="15.6" x14ac:dyDescent="0.3">
      <c r="B13" s="52">
        <v>2015</v>
      </c>
      <c r="C13" s="52" t="s">
        <v>231</v>
      </c>
      <c r="D13" s="57">
        <f>IF($C13=D$3,1,0)</f>
        <v>0</v>
      </c>
      <c r="E13" s="57">
        <f>IF($C13=E$3,1,0)</f>
        <v>0</v>
      </c>
      <c r="F13" s="57">
        <f>IF($C13=F$3,1,0)</f>
        <v>0</v>
      </c>
      <c r="G13" s="57">
        <f>IF($C13=G$3,1,0)</f>
        <v>0</v>
      </c>
      <c r="H13" s="57">
        <f>IF($C13=H$3,1,0)</f>
        <v>0</v>
      </c>
      <c r="I13" s="57">
        <f>IF($C13=I$3,1,0)</f>
        <v>0</v>
      </c>
      <c r="J13" s="57">
        <f>IF($C13=J$3,1,0)</f>
        <v>0</v>
      </c>
      <c r="K13" s="57">
        <f>IF($C13=K$3,1,0)</f>
        <v>0</v>
      </c>
      <c r="L13" s="57">
        <f>IF($C13=L$3,1,0)</f>
        <v>1</v>
      </c>
      <c r="M13" s="57">
        <f>IF($C13=M$3,1,0)</f>
        <v>0</v>
      </c>
      <c r="N13" s="57">
        <f>IF($C13=N$3,1,0)</f>
        <v>0</v>
      </c>
      <c r="O13" s="58">
        <v>25.33</v>
      </c>
      <c r="P13" s="34"/>
      <c r="AB13" s="59">
        <f>$P13</f>
        <v>0</v>
      </c>
      <c r="AC13" s="28">
        <f t="shared" si="0"/>
        <v>0</v>
      </c>
    </row>
    <row r="14" spans="2:31" ht="15.6" x14ac:dyDescent="0.3">
      <c r="B14" s="52">
        <v>2015</v>
      </c>
      <c r="C14" s="52" t="s">
        <v>232</v>
      </c>
      <c r="D14" s="57">
        <f>IF($C14=D$3,1,0)</f>
        <v>0</v>
      </c>
      <c r="E14" s="57">
        <f>IF($C14=E$3,1,0)</f>
        <v>0</v>
      </c>
      <c r="F14" s="57">
        <f>IF($C14=F$3,1,0)</f>
        <v>0</v>
      </c>
      <c r="G14" s="57">
        <f>IF($C14=G$3,1,0)</f>
        <v>0</v>
      </c>
      <c r="H14" s="57">
        <f>IF($C14=H$3,1,0)</f>
        <v>0</v>
      </c>
      <c r="I14" s="57">
        <f>IF($C14=I$3,1,0)</f>
        <v>0</v>
      </c>
      <c r="J14" s="57">
        <f>IF($C14=J$3,1,0)</f>
        <v>0</v>
      </c>
      <c r="K14" s="57">
        <f>IF($C14=K$3,1,0)</f>
        <v>0</v>
      </c>
      <c r="L14" s="57">
        <f>IF($C14=L$3,1,0)</f>
        <v>0</v>
      </c>
      <c r="M14" s="57">
        <f>IF($C14=M$3,1,0)</f>
        <v>1</v>
      </c>
      <c r="N14" s="57">
        <f>IF($C14=N$3,1,0)</f>
        <v>0</v>
      </c>
      <c r="O14" s="58">
        <v>26.43</v>
      </c>
      <c r="P14" s="34"/>
      <c r="AB14" s="59">
        <f>$P14</f>
        <v>0</v>
      </c>
      <c r="AC14" s="28">
        <f t="shared" si="0"/>
        <v>0</v>
      </c>
    </row>
    <row r="15" spans="2:31" ht="15.6" x14ac:dyDescent="0.3">
      <c r="B15" s="52">
        <v>2015</v>
      </c>
      <c r="C15" s="52" t="s">
        <v>233</v>
      </c>
      <c r="D15" s="57">
        <f>IF($C15=D$3,1,0)</f>
        <v>0</v>
      </c>
      <c r="E15" s="57">
        <f>IF($C15=E$3,1,0)</f>
        <v>0</v>
      </c>
      <c r="F15" s="57">
        <f>IF($C15=F$3,1,0)</f>
        <v>0</v>
      </c>
      <c r="G15" s="57">
        <f>IF($C15=G$3,1,0)</f>
        <v>0</v>
      </c>
      <c r="H15" s="57">
        <f>IF($C15=H$3,1,0)</f>
        <v>0</v>
      </c>
      <c r="I15" s="57">
        <f>IF($C15=I$3,1,0)</f>
        <v>0</v>
      </c>
      <c r="J15" s="57">
        <f>IF($C15=J$3,1,0)</f>
        <v>0</v>
      </c>
      <c r="K15" s="57">
        <f>IF($C15=K$3,1,0)</f>
        <v>0</v>
      </c>
      <c r="L15" s="57">
        <f>IF($C15=L$3,1,0)</f>
        <v>0</v>
      </c>
      <c r="M15" s="57">
        <f>IF($C15=M$3,1,0)</f>
        <v>0</v>
      </c>
      <c r="N15" s="57">
        <f>IF($C15=N$3,1,0)</f>
        <v>1</v>
      </c>
      <c r="O15" s="58">
        <v>28.166308631799794</v>
      </c>
      <c r="P15" s="34"/>
      <c r="AB15" s="59">
        <f>$P15</f>
        <v>0</v>
      </c>
      <c r="AC15" s="28">
        <f t="shared" si="0"/>
        <v>0</v>
      </c>
    </row>
    <row r="16" spans="2:31" ht="15.6" x14ac:dyDescent="0.3">
      <c r="B16" s="52">
        <v>2016</v>
      </c>
      <c r="C16" s="52" t="s">
        <v>238</v>
      </c>
      <c r="D16" s="57">
        <f>IF($C16=D$3,1,0)</f>
        <v>0</v>
      </c>
      <c r="E16" s="57">
        <f>IF($C16=E$3,1,0)</f>
        <v>0</v>
      </c>
      <c r="F16" s="57">
        <f>IF($C16=F$3,1,0)</f>
        <v>0</v>
      </c>
      <c r="G16" s="57">
        <f>IF($C16=G$3,1,0)</f>
        <v>0</v>
      </c>
      <c r="H16" s="57">
        <f>IF($C16=H$3,1,0)</f>
        <v>0</v>
      </c>
      <c r="I16" s="57">
        <f>IF($C16=I$3,1,0)</f>
        <v>0</v>
      </c>
      <c r="J16" s="57">
        <f>IF($C16=J$3,1,0)</f>
        <v>0</v>
      </c>
      <c r="K16" s="57">
        <f>IF($C16=K$3,1,0)</f>
        <v>0</v>
      </c>
      <c r="L16" s="57">
        <f>IF($C16=L$3,1,0)</f>
        <v>0</v>
      </c>
      <c r="M16" s="57">
        <f>IF($C16=M$3,1,0)</f>
        <v>0</v>
      </c>
      <c r="N16" s="57">
        <f>IF($C16=N$3,1,0)</f>
        <v>0</v>
      </c>
      <c r="O16" s="58">
        <v>27.08</v>
      </c>
      <c r="P16" s="34"/>
      <c r="AB16" s="59">
        <f>$P16</f>
        <v>0</v>
      </c>
      <c r="AC16" s="28">
        <f t="shared" si="0"/>
        <v>0</v>
      </c>
    </row>
    <row r="17" spans="2:29" ht="15.6" x14ac:dyDescent="0.3">
      <c r="B17" s="52">
        <v>2016</v>
      </c>
      <c r="C17" s="52" t="s">
        <v>223</v>
      </c>
      <c r="D17" s="57">
        <f>IF($C17=D$3,1,0)</f>
        <v>1</v>
      </c>
      <c r="E17" s="57">
        <f>IF($C17=E$3,1,0)</f>
        <v>0</v>
      </c>
      <c r="F17" s="57">
        <f>IF($C17=F$3,1,0)</f>
        <v>0</v>
      </c>
      <c r="G17" s="57">
        <f>IF($C17=G$3,1,0)</f>
        <v>0</v>
      </c>
      <c r="H17" s="57">
        <f>IF($C17=H$3,1,0)</f>
        <v>0</v>
      </c>
      <c r="I17" s="57">
        <f>IF($C17=I$3,1,0)</f>
        <v>0</v>
      </c>
      <c r="J17" s="57">
        <f>IF($C17=J$3,1,0)</f>
        <v>0</v>
      </c>
      <c r="K17" s="57">
        <f>IF($C17=K$3,1,0)</f>
        <v>0</v>
      </c>
      <c r="L17" s="57">
        <f>IF($C17=L$3,1,0)</f>
        <v>0</v>
      </c>
      <c r="M17" s="57">
        <f>IF($C17=M$3,1,0)</f>
        <v>0</v>
      </c>
      <c r="N17" s="57">
        <f>IF($C17=N$3,1,0)</f>
        <v>0</v>
      </c>
      <c r="O17" s="58">
        <v>28.98</v>
      </c>
      <c r="P17" s="34"/>
      <c r="AB17" s="59">
        <f>$P17</f>
        <v>0</v>
      </c>
      <c r="AC17" s="28">
        <f t="shared" si="0"/>
        <v>0</v>
      </c>
    </row>
    <row r="18" spans="2:29" ht="15.6" x14ac:dyDescent="0.3">
      <c r="B18" s="52">
        <v>2016</v>
      </c>
      <c r="C18" s="52" t="s">
        <v>224</v>
      </c>
      <c r="D18" s="57">
        <f>IF($C18=D$3,1,0)</f>
        <v>0</v>
      </c>
      <c r="E18" s="57">
        <f>IF($C18=E$3,1,0)</f>
        <v>1</v>
      </c>
      <c r="F18" s="57">
        <f>IF($C18=F$3,1,0)</f>
        <v>0</v>
      </c>
      <c r="G18" s="57">
        <f>IF($C18=G$3,1,0)</f>
        <v>0</v>
      </c>
      <c r="H18" s="57">
        <f>IF($C18=H$3,1,0)</f>
        <v>0</v>
      </c>
      <c r="I18" s="57">
        <f>IF($C18=I$3,1,0)</f>
        <v>0</v>
      </c>
      <c r="J18" s="57">
        <f>IF($C18=J$3,1,0)</f>
        <v>0</v>
      </c>
      <c r="K18" s="57">
        <f>IF($C18=K$3,1,0)</f>
        <v>0</v>
      </c>
      <c r="L18" s="57">
        <f>IF($C18=L$3,1,0)</f>
        <v>0</v>
      </c>
      <c r="M18" s="57">
        <f>IF($C18=M$3,1,0)</f>
        <v>0</v>
      </c>
      <c r="N18" s="57">
        <f>IF($C18=N$3,1,0)</f>
        <v>0</v>
      </c>
      <c r="O18" s="58">
        <v>27.43</v>
      </c>
      <c r="P18" s="34"/>
      <c r="AB18" s="59">
        <f>$P18</f>
        <v>0</v>
      </c>
      <c r="AC18" s="28">
        <f t="shared" si="0"/>
        <v>0</v>
      </c>
    </row>
    <row r="19" spans="2:29" ht="15.6" x14ac:dyDescent="0.3">
      <c r="B19" s="52">
        <v>2016</v>
      </c>
      <c r="C19" s="52" t="s">
        <v>225</v>
      </c>
      <c r="D19" s="57">
        <f>IF($C19=D$3,1,0)</f>
        <v>0</v>
      </c>
      <c r="E19" s="57">
        <f>IF($C19=E$3,1,0)</f>
        <v>0</v>
      </c>
      <c r="F19" s="57">
        <f>IF($C19=F$3,1,0)</f>
        <v>1</v>
      </c>
      <c r="G19" s="57">
        <f>IF($C19=G$3,1,0)</f>
        <v>0</v>
      </c>
      <c r="H19" s="57">
        <f>IF($C19=H$3,1,0)</f>
        <v>0</v>
      </c>
      <c r="I19" s="57">
        <f>IF($C19=I$3,1,0)</f>
        <v>0</v>
      </c>
      <c r="J19" s="57">
        <f>IF($C19=J$3,1,0)</f>
        <v>0</v>
      </c>
      <c r="K19" s="57">
        <f>IF($C19=K$3,1,0)</f>
        <v>0</v>
      </c>
      <c r="L19" s="57">
        <f>IF($C19=L$3,1,0)</f>
        <v>0</v>
      </c>
      <c r="M19" s="57">
        <f>IF($C19=M$3,1,0)</f>
        <v>0</v>
      </c>
      <c r="N19" s="57">
        <f>IF($C19=N$3,1,0)</f>
        <v>0</v>
      </c>
      <c r="O19" s="58">
        <v>27.93</v>
      </c>
      <c r="P19" s="34"/>
      <c r="AB19" s="59">
        <f>$P19</f>
        <v>0</v>
      </c>
      <c r="AC19" s="28">
        <f t="shared" si="0"/>
        <v>0</v>
      </c>
    </row>
    <row r="20" spans="2:29" ht="15.6" customHeight="1" x14ac:dyDescent="0.3">
      <c r="B20" s="52">
        <v>2016</v>
      </c>
      <c r="C20" s="52" t="s">
        <v>226</v>
      </c>
      <c r="D20" s="57">
        <f>IF($C20=D$3,1,0)</f>
        <v>0</v>
      </c>
      <c r="E20" s="57">
        <f>IF($C20=E$3,1,0)</f>
        <v>0</v>
      </c>
      <c r="F20" s="57">
        <f>IF($C20=F$3,1,0)</f>
        <v>0</v>
      </c>
      <c r="G20" s="57">
        <f>IF($C20=G$3,1,0)</f>
        <v>1</v>
      </c>
      <c r="H20" s="57">
        <f>IF($C20=H$3,1,0)</f>
        <v>0</v>
      </c>
      <c r="I20" s="57">
        <f>IF($C20=I$3,1,0)</f>
        <v>0</v>
      </c>
      <c r="J20" s="57">
        <f>IF($C20=J$3,1,0)</f>
        <v>0</v>
      </c>
      <c r="K20" s="57">
        <f>IF($C20=K$3,1,0)</f>
        <v>0</v>
      </c>
      <c r="L20" s="57">
        <f>IF($C20=L$3,1,0)</f>
        <v>0</v>
      </c>
      <c r="M20" s="57">
        <f>IF($C20=M$3,1,0)</f>
        <v>0</v>
      </c>
      <c r="N20" s="57">
        <f>IF($C20=N$3,1,0)</f>
        <v>0</v>
      </c>
      <c r="O20" s="58">
        <v>22.93</v>
      </c>
      <c r="P20" s="34"/>
      <c r="R20" s="60" t="s">
        <v>239</v>
      </c>
      <c r="S20" s="60"/>
      <c r="T20" s="60"/>
      <c r="U20" s="60"/>
      <c r="V20" s="60"/>
      <c r="W20" s="60"/>
      <c r="X20" s="60"/>
      <c r="Y20" s="60"/>
      <c r="Z20" s="60"/>
      <c r="AB20" s="59">
        <f>$P20</f>
        <v>0</v>
      </c>
      <c r="AC20" s="28">
        <f t="shared" si="0"/>
        <v>0</v>
      </c>
    </row>
    <row r="21" spans="2:29" ht="15.6" customHeight="1" x14ac:dyDescent="0.3">
      <c r="B21" s="52">
        <v>2016</v>
      </c>
      <c r="C21" s="52" t="s">
        <v>227</v>
      </c>
      <c r="D21" s="57">
        <f>IF($C21=D$3,1,0)</f>
        <v>0</v>
      </c>
      <c r="E21" s="57">
        <f>IF($C21=E$3,1,0)</f>
        <v>0</v>
      </c>
      <c r="F21" s="57">
        <f>IF($C21=F$3,1,0)</f>
        <v>0</v>
      </c>
      <c r="G21" s="57">
        <f>IF($C21=G$3,1,0)</f>
        <v>0</v>
      </c>
      <c r="H21" s="57">
        <f>IF($C21=H$3,1,0)</f>
        <v>1</v>
      </c>
      <c r="I21" s="57">
        <f>IF($C21=I$3,1,0)</f>
        <v>0</v>
      </c>
      <c r="J21" s="57">
        <f>IF($C21=J$3,1,0)</f>
        <v>0</v>
      </c>
      <c r="K21" s="57">
        <f>IF($C21=K$3,1,0)</f>
        <v>0</v>
      </c>
      <c r="L21" s="57">
        <f>IF($C21=L$3,1,0)</f>
        <v>0</v>
      </c>
      <c r="M21" s="57">
        <f>IF($C21=M$3,1,0)</f>
        <v>0</v>
      </c>
      <c r="N21" s="57">
        <f>IF($C21=N$3,1,0)</f>
        <v>0</v>
      </c>
      <c r="O21" s="58">
        <v>20.53</v>
      </c>
      <c r="P21" s="34"/>
      <c r="R21"/>
      <c r="S21"/>
      <c r="T21"/>
      <c r="U21"/>
      <c r="V21"/>
      <c r="W21"/>
      <c r="X21"/>
      <c r="Y21"/>
      <c r="Z21"/>
      <c r="AB21" s="59">
        <f>$P21</f>
        <v>0</v>
      </c>
      <c r="AC21" s="28">
        <f t="shared" si="0"/>
        <v>0</v>
      </c>
    </row>
    <row r="22" spans="2:29" ht="15.6" x14ac:dyDescent="0.3">
      <c r="B22" s="52">
        <v>2016</v>
      </c>
      <c r="C22" s="52" t="s">
        <v>228</v>
      </c>
      <c r="D22" s="57">
        <f>IF($C22=D$3,1,0)</f>
        <v>0</v>
      </c>
      <c r="E22" s="57">
        <f>IF($C22=E$3,1,0)</f>
        <v>0</v>
      </c>
      <c r="F22" s="57">
        <f>IF($C22=F$3,1,0)</f>
        <v>0</v>
      </c>
      <c r="G22" s="57">
        <f>IF($C22=G$3,1,0)</f>
        <v>0</v>
      </c>
      <c r="H22" s="57">
        <f>IF($C22=H$3,1,0)</f>
        <v>0</v>
      </c>
      <c r="I22" s="57">
        <f>IF($C22=I$3,1,0)</f>
        <v>1</v>
      </c>
      <c r="J22" s="57">
        <f>IF($C22=J$3,1,0)</f>
        <v>0</v>
      </c>
      <c r="K22" s="57">
        <f>IF($C22=K$3,1,0)</f>
        <v>0</v>
      </c>
      <c r="L22" s="57">
        <f>IF($C22=L$3,1,0)</f>
        <v>0</v>
      </c>
      <c r="M22" s="57">
        <f>IF($C22=M$3,1,0)</f>
        <v>0</v>
      </c>
      <c r="N22" s="57">
        <f>IF($C22=N$3,1,0)</f>
        <v>0</v>
      </c>
      <c r="O22" s="58">
        <v>21.53</v>
      </c>
      <c r="P22" s="34"/>
      <c r="R22"/>
      <c r="S22"/>
      <c r="T22"/>
      <c r="U22"/>
      <c r="V22"/>
      <c r="W22"/>
      <c r="X22"/>
      <c r="Y22"/>
      <c r="Z22"/>
      <c r="AB22" s="59">
        <f>$P22</f>
        <v>0</v>
      </c>
      <c r="AC22" s="28">
        <f t="shared" si="0"/>
        <v>0</v>
      </c>
    </row>
    <row r="23" spans="2:29" ht="15.6" x14ac:dyDescent="0.3">
      <c r="B23" s="52">
        <v>2016</v>
      </c>
      <c r="C23" s="52" t="s">
        <v>229</v>
      </c>
      <c r="D23" s="57">
        <f>IF($C23=D$3,1,0)</f>
        <v>0</v>
      </c>
      <c r="E23" s="57">
        <f>IF($C23=E$3,1,0)</f>
        <v>0</v>
      </c>
      <c r="F23" s="57">
        <f>IF($C23=F$3,1,0)</f>
        <v>0</v>
      </c>
      <c r="G23" s="57">
        <f>IF($C23=G$3,1,0)</f>
        <v>0</v>
      </c>
      <c r="H23" s="57">
        <f>IF($C23=H$3,1,0)</f>
        <v>0</v>
      </c>
      <c r="I23" s="57">
        <f>IF($C23=I$3,1,0)</f>
        <v>0</v>
      </c>
      <c r="J23" s="57">
        <f>IF($C23=J$3,1,0)</f>
        <v>1</v>
      </c>
      <c r="K23" s="57">
        <f>IF($C23=K$3,1,0)</f>
        <v>0</v>
      </c>
      <c r="L23" s="57">
        <f>IF($C23=L$3,1,0)</f>
        <v>0</v>
      </c>
      <c r="M23" s="57">
        <f>IF($C23=M$3,1,0)</f>
        <v>0</v>
      </c>
      <c r="N23" s="57">
        <f>IF($C23=N$3,1,0)</f>
        <v>0</v>
      </c>
      <c r="O23" s="58">
        <v>23.23</v>
      </c>
      <c r="P23" s="34"/>
      <c r="R23"/>
      <c r="S23"/>
      <c r="T23"/>
      <c r="U23"/>
      <c r="V23"/>
      <c r="W23"/>
      <c r="X23"/>
      <c r="Y23"/>
      <c r="Z23"/>
      <c r="AB23" s="59">
        <f>$P23</f>
        <v>0</v>
      </c>
      <c r="AC23" s="28">
        <f t="shared" si="0"/>
        <v>0</v>
      </c>
    </row>
    <row r="24" spans="2:29" ht="15.6" x14ac:dyDescent="0.3">
      <c r="B24" s="52">
        <v>2016</v>
      </c>
      <c r="C24" s="52" t="s">
        <v>230</v>
      </c>
      <c r="D24" s="57">
        <f>IF($C24=D$3,1,0)</f>
        <v>0</v>
      </c>
      <c r="E24" s="57">
        <f>IF($C24=E$3,1,0)</f>
        <v>0</v>
      </c>
      <c r="F24" s="57">
        <f>IF($C24=F$3,1,0)</f>
        <v>0</v>
      </c>
      <c r="G24" s="57">
        <f>IF($C24=G$3,1,0)</f>
        <v>0</v>
      </c>
      <c r="H24" s="57">
        <f>IF($C24=H$3,1,0)</f>
        <v>0</v>
      </c>
      <c r="I24" s="57">
        <f>IF($C24=I$3,1,0)</f>
        <v>0</v>
      </c>
      <c r="J24" s="57">
        <f>IF($C24=J$3,1,0)</f>
        <v>0</v>
      </c>
      <c r="K24" s="57">
        <f>IF($C24=K$3,1,0)</f>
        <v>1</v>
      </c>
      <c r="L24" s="57">
        <f>IF($C24=L$3,1,0)</f>
        <v>0</v>
      </c>
      <c r="M24" s="57">
        <f>IF($C24=M$3,1,0)</f>
        <v>0</v>
      </c>
      <c r="N24" s="57">
        <f>IF($C24=N$3,1,0)</f>
        <v>0</v>
      </c>
      <c r="O24" s="58">
        <v>23.03</v>
      </c>
      <c r="P24" s="34"/>
      <c r="R24"/>
      <c r="S24"/>
      <c r="T24"/>
      <c r="U24"/>
      <c r="V24"/>
      <c r="W24"/>
      <c r="X24"/>
      <c r="Y24"/>
      <c r="Z24"/>
      <c r="AB24" s="59">
        <f>$P24</f>
        <v>0</v>
      </c>
      <c r="AC24" s="28">
        <f t="shared" si="0"/>
        <v>0</v>
      </c>
    </row>
    <row r="25" spans="2:29" ht="15.6" x14ac:dyDescent="0.3">
      <c r="B25" s="52">
        <v>2016</v>
      </c>
      <c r="C25" s="52" t="s">
        <v>231</v>
      </c>
      <c r="D25" s="57">
        <f>IF($C25=D$3,1,0)</f>
        <v>0</v>
      </c>
      <c r="E25" s="57">
        <f>IF($C25=E$3,1,0)</f>
        <v>0</v>
      </c>
      <c r="F25" s="57">
        <f>IF($C25=F$3,1,0)</f>
        <v>0</v>
      </c>
      <c r="G25" s="57">
        <f>IF($C25=G$3,1,0)</f>
        <v>0</v>
      </c>
      <c r="H25" s="57">
        <f>IF($C25=H$3,1,0)</f>
        <v>0</v>
      </c>
      <c r="I25" s="57">
        <f>IF($C25=I$3,1,0)</f>
        <v>0</v>
      </c>
      <c r="J25" s="57">
        <f>IF($C25=J$3,1,0)</f>
        <v>0</v>
      </c>
      <c r="K25" s="57">
        <f>IF($C25=K$3,1,0)</f>
        <v>0</v>
      </c>
      <c r="L25" s="57">
        <f>IF($C25=L$3,1,0)</f>
        <v>1</v>
      </c>
      <c r="M25" s="57">
        <f>IF($C25=M$3,1,0)</f>
        <v>0</v>
      </c>
      <c r="N25" s="57">
        <f>IF($C25=N$3,1,0)</f>
        <v>0</v>
      </c>
      <c r="O25" s="58">
        <v>24.48</v>
      </c>
      <c r="P25" s="34"/>
      <c r="R25"/>
      <c r="S25"/>
      <c r="T25"/>
      <c r="U25"/>
      <c r="V25"/>
      <c r="W25"/>
      <c r="X25"/>
      <c r="Y25"/>
      <c r="Z25"/>
      <c r="AB25" s="59">
        <f>$P25</f>
        <v>0</v>
      </c>
      <c r="AC25" s="28">
        <f t="shared" si="0"/>
        <v>0</v>
      </c>
    </row>
    <row r="26" spans="2:29" ht="15.6" x14ac:dyDescent="0.3">
      <c r="B26" s="52">
        <v>2016</v>
      </c>
      <c r="C26" s="52" t="s">
        <v>232</v>
      </c>
      <c r="D26" s="57">
        <f>IF($C26=D$3,1,0)</f>
        <v>0</v>
      </c>
      <c r="E26" s="57">
        <f>IF($C26=E$3,1,0)</f>
        <v>0</v>
      </c>
      <c r="F26" s="57">
        <f>IF($C26=F$3,1,0)</f>
        <v>0</v>
      </c>
      <c r="G26" s="57">
        <f>IF($C26=G$3,1,0)</f>
        <v>0</v>
      </c>
      <c r="H26" s="57">
        <f>IF($C26=H$3,1,0)</f>
        <v>0</v>
      </c>
      <c r="I26" s="57">
        <f>IF($C26=I$3,1,0)</f>
        <v>0</v>
      </c>
      <c r="J26" s="57">
        <f>IF($C26=J$3,1,0)</f>
        <v>0</v>
      </c>
      <c r="K26" s="57">
        <f>IF($C26=K$3,1,0)</f>
        <v>0</v>
      </c>
      <c r="L26" s="57">
        <f>IF($C26=L$3,1,0)</f>
        <v>0</v>
      </c>
      <c r="M26" s="57">
        <f>IF($C26=M$3,1,0)</f>
        <v>1</v>
      </c>
      <c r="N26" s="57">
        <f>IF($C26=N$3,1,0)</f>
        <v>0</v>
      </c>
      <c r="O26" s="58">
        <v>24.78</v>
      </c>
      <c r="P26" s="34"/>
      <c r="R26"/>
      <c r="S26"/>
      <c r="T26"/>
      <c r="U26"/>
      <c r="V26"/>
      <c r="W26"/>
      <c r="X26"/>
      <c r="Y26"/>
      <c r="Z26"/>
      <c r="AB26" s="59">
        <f>$P26</f>
        <v>0</v>
      </c>
      <c r="AC26" s="28">
        <f t="shared" si="0"/>
        <v>0</v>
      </c>
    </row>
    <row r="27" spans="2:29" ht="15.6" x14ac:dyDescent="0.3">
      <c r="B27" s="52">
        <v>2016</v>
      </c>
      <c r="C27" s="52" t="s">
        <v>233</v>
      </c>
      <c r="D27" s="57">
        <f>IF($C27=D$3,1,0)</f>
        <v>0</v>
      </c>
      <c r="E27" s="57">
        <f>IF($C27=E$3,1,0)</f>
        <v>0</v>
      </c>
      <c r="F27" s="57">
        <f>IF($C27=F$3,1,0)</f>
        <v>0</v>
      </c>
      <c r="G27" s="57">
        <f>IF($C27=G$3,1,0)</f>
        <v>0</v>
      </c>
      <c r="H27" s="57">
        <f>IF($C27=H$3,1,0)</f>
        <v>0</v>
      </c>
      <c r="I27" s="57">
        <f>IF($C27=I$3,1,0)</f>
        <v>0</v>
      </c>
      <c r="J27" s="57">
        <f>IF($C27=J$3,1,0)</f>
        <v>0</v>
      </c>
      <c r="K27" s="57">
        <f>IF($C27=K$3,1,0)</f>
        <v>0</v>
      </c>
      <c r="L27" s="57">
        <f>IF($C27=L$3,1,0)</f>
        <v>0</v>
      </c>
      <c r="M27" s="57">
        <f>IF($C27=M$3,1,0)</f>
        <v>0</v>
      </c>
      <c r="N27" s="57">
        <f>IF($C27=N$3,1,0)</f>
        <v>1</v>
      </c>
      <c r="O27" s="58">
        <v>27.22</v>
      </c>
      <c r="P27" s="34"/>
      <c r="R27"/>
      <c r="S27"/>
      <c r="T27"/>
      <c r="U27"/>
      <c r="V27"/>
      <c r="W27"/>
      <c r="X27"/>
      <c r="Y27"/>
      <c r="Z27"/>
      <c r="AB27" s="59">
        <f>$P27</f>
        <v>0</v>
      </c>
      <c r="AC27" s="28">
        <f t="shared" si="0"/>
        <v>0</v>
      </c>
    </row>
    <row r="28" spans="2:29" ht="15.6" x14ac:dyDescent="0.3">
      <c r="B28" s="52">
        <v>2017</v>
      </c>
      <c r="C28" s="52" t="s">
        <v>238</v>
      </c>
      <c r="D28" s="57">
        <f>IF($C28=D$3,1,0)</f>
        <v>0</v>
      </c>
      <c r="E28" s="57">
        <f>IF($C28=E$3,1,0)</f>
        <v>0</v>
      </c>
      <c r="F28" s="57">
        <f>IF($C28=F$3,1,0)</f>
        <v>0</v>
      </c>
      <c r="G28" s="57">
        <f>IF($C28=G$3,1,0)</f>
        <v>0</v>
      </c>
      <c r="H28" s="57">
        <f>IF($C28=H$3,1,0)</f>
        <v>0</v>
      </c>
      <c r="I28" s="57">
        <f>IF($C28=I$3,1,0)</f>
        <v>0</v>
      </c>
      <c r="J28" s="57">
        <f>IF($C28=J$3,1,0)</f>
        <v>0</v>
      </c>
      <c r="K28" s="57">
        <f>IF($C28=K$3,1,0)</f>
        <v>0</v>
      </c>
      <c r="L28" s="57">
        <f>IF($C28=L$3,1,0)</f>
        <v>0</v>
      </c>
      <c r="M28" s="57">
        <f>IF($C28=M$3,1,0)</f>
        <v>0</v>
      </c>
      <c r="N28" s="57">
        <f>IF($C28=N$3,1,0)</f>
        <v>0</v>
      </c>
      <c r="O28" s="58">
        <v>28.92</v>
      </c>
      <c r="P28" s="34"/>
      <c r="R28"/>
      <c r="S28"/>
      <c r="T28"/>
      <c r="U28"/>
      <c r="V28"/>
      <c r="W28"/>
      <c r="X28"/>
      <c r="Y28"/>
      <c r="Z28"/>
      <c r="AB28" s="59">
        <f>$P28</f>
        <v>0</v>
      </c>
      <c r="AC28" s="28">
        <f t="shared" si="0"/>
        <v>0</v>
      </c>
    </row>
    <row r="29" spans="2:29" ht="15.6" x14ac:dyDescent="0.3">
      <c r="B29" s="52">
        <v>2017</v>
      </c>
      <c r="C29" s="52" t="s">
        <v>223</v>
      </c>
      <c r="D29" s="57">
        <f>IF($C29=D$3,1,0)</f>
        <v>1</v>
      </c>
      <c r="E29" s="57">
        <f>IF($C29=E$3,1,0)</f>
        <v>0</v>
      </c>
      <c r="F29" s="57">
        <f>IF($C29=F$3,1,0)</f>
        <v>0</v>
      </c>
      <c r="G29" s="57">
        <f>IF($C29=G$3,1,0)</f>
        <v>0</v>
      </c>
      <c r="H29" s="57">
        <f>IF($C29=H$3,1,0)</f>
        <v>0</v>
      </c>
      <c r="I29" s="57">
        <f>IF($C29=I$3,1,0)</f>
        <v>0</v>
      </c>
      <c r="J29" s="57">
        <f>IF($C29=J$3,1,0)</f>
        <v>0</v>
      </c>
      <c r="K29" s="57">
        <f>IF($C29=K$3,1,0)</f>
        <v>0</v>
      </c>
      <c r="L29" s="57">
        <f>IF($C29=L$3,1,0)</f>
        <v>0</v>
      </c>
      <c r="M29" s="57">
        <f>IF($C29=M$3,1,0)</f>
        <v>0</v>
      </c>
      <c r="N29" s="57">
        <f>IF($C29=N$3,1,0)</f>
        <v>0</v>
      </c>
      <c r="O29" s="58">
        <v>28.27</v>
      </c>
      <c r="P29" s="34"/>
      <c r="R29"/>
      <c r="S29"/>
      <c r="T29"/>
      <c r="U29"/>
      <c r="V29"/>
      <c r="W29"/>
      <c r="X29"/>
      <c r="Y29"/>
      <c r="Z29"/>
      <c r="AB29" s="59">
        <f>$P29</f>
        <v>0</v>
      </c>
      <c r="AC29" s="28">
        <f t="shared" si="0"/>
        <v>0</v>
      </c>
    </row>
    <row r="30" spans="2:29" ht="15.6" x14ac:dyDescent="0.3">
      <c r="B30" s="52">
        <v>2017</v>
      </c>
      <c r="C30" s="52" t="s">
        <v>224</v>
      </c>
      <c r="D30" s="57">
        <f>IF($C30=D$3,1,0)</f>
        <v>0</v>
      </c>
      <c r="E30" s="57">
        <f>IF($C30=E$3,1,0)</f>
        <v>1</v>
      </c>
      <c r="F30" s="57">
        <f>IF($C30=F$3,1,0)</f>
        <v>0</v>
      </c>
      <c r="G30" s="57">
        <f>IF($C30=G$3,1,0)</f>
        <v>0</v>
      </c>
      <c r="H30" s="57">
        <f>IF($C30=H$3,1,0)</f>
        <v>0</v>
      </c>
      <c r="I30" s="57">
        <f>IF($C30=I$3,1,0)</f>
        <v>0</v>
      </c>
      <c r="J30" s="57">
        <f>IF($C30=J$3,1,0)</f>
        <v>0</v>
      </c>
      <c r="K30" s="57">
        <f>IF($C30=K$3,1,0)</f>
        <v>0</v>
      </c>
      <c r="L30" s="57">
        <f>IF($C30=L$3,1,0)</f>
        <v>0</v>
      </c>
      <c r="M30" s="57">
        <f>IF($C30=M$3,1,0)</f>
        <v>0</v>
      </c>
      <c r="N30" s="57">
        <f>IF($C30=N$3,1,0)</f>
        <v>0</v>
      </c>
      <c r="O30" s="58">
        <v>26.97</v>
      </c>
      <c r="P30" s="34"/>
      <c r="R30"/>
      <c r="S30"/>
      <c r="T30"/>
      <c r="U30"/>
      <c r="V30"/>
      <c r="W30"/>
      <c r="X30"/>
      <c r="Y30"/>
      <c r="Z30"/>
      <c r="AB30" s="59">
        <f>$P30</f>
        <v>0</v>
      </c>
      <c r="AC30" s="28">
        <f t="shared" si="0"/>
        <v>0</v>
      </c>
    </row>
    <row r="31" spans="2:29" ht="15.6" x14ac:dyDescent="0.3">
      <c r="B31" s="52">
        <v>2017</v>
      </c>
      <c r="C31" s="52" t="s">
        <v>225</v>
      </c>
      <c r="D31" s="57">
        <f>IF($C31=D$3,1,0)</f>
        <v>0</v>
      </c>
      <c r="E31" s="57">
        <f>IF($C31=E$3,1,0)</f>
        <v>0</v>
      </c>
      <c r="F31" s="57">
        <f>IF($C31=F$3,1,0)</f>
        <v>1</v>
      </c>
      <c r="G31" s="57">
        <f>IF($C31=G$3,1,0)</f>
        <v>0</v>
      </c>
      <c r="H31" s="57">
        <f>IF($C31=H$3,1,0)</f>
        <v>0</v>
      </c>
      <c r="I31" s="57">
        <f>IF($C31=I$3,1,0)</f>
        <v>0</v>
      </c>
      <c r="J31" s="57">
        <f>IF($C31=J$3,1,0)</f>
        <v>0</v>
      </c>
      <c r="K31" s="57">
        <f>IF($C31=K$3,1,0)</f>
        <v>0</v>
      </c>
      <c r="L31" s="57">
        <f>IF($C31=L$3,1,0)</f>
        <v>0</v>
      </c>
      <c r="M31" s="57">
        <f>IF($C31=M$3,1,0)</f>
        <v>0</v>
      </c>
      <c r="N31" s="57">
        <f>IF($C31=N$3,1,0)</f>
        <v>0</v>
      </c>
      <c r="O31" s="58">
        <v>25.52</v>
      </c>
      <c r="P31" s="34"/>
      <c r="R31"/>
      <c r="S31"/>
      <c r="T31"/>
      <c r="U31"/>
      <c r="V31"/>
      <c r="W31"/>
      <c r="X31"/>
      <c r="Y31"/>
      <c r="Z31"/>
      <c r="AB31" s="59">
        <f>$P31</f>
        <v>0</v>
      </c>
      <c r="AC31" s="28">
        <f t="shared" si="0"/>
        <v>0</v>
      </c>
    </row>
    <row r="32" spans="2:29" ht="15.6" x14ac:dyDescent="0.3">
      <c r="B32" s="52">
        <v>2017</v>
      </c>
      <c r="C32" s="52" t="s">
        <v>226</v>
      </c>
      <c r="D32" s="57">
        <f>IF($C32=D$3,1,0)</f>
        <v>0</v>
      </c>
      <c r="E32" s="57">
        <f>IF($C32=E$3,1,0)</f>
        <v>0</v>
      </c>
      <c r="F32" s="57">
        <f>IF($C32=F$3,1,0)</f>
        <v>0</v>
      </c>
      <c r="G32" s="57">
        <f>IF($C32=G$3,1,0)</f>
        <v>1</v>
      </c>
      <c r="H32" s="57">
        <f>IF($C32=H$3,1,0)</f>
        <v>0</v>
      </c>
      <c r="I32" s="57">
        <f>IF($C32=I$3,1,0)</f>
        <v>0</v>
      </c>
      <c r="J32" s="57">
        <f>IF($C32=J$3,1,0)</f>
        <v>0</v>
      </c>
      <c r="K32" s="57">
        <f>IF($C32=K$3,1,0)</f>
        <v>0</v>
      </c>
      <c r="L32" s="57">
        <f>IF($C32=L$3,1,0)</f>
        <v>0</v>
      </c>
      <c r="M32" s="57">
        <f>IF($C32=M$3,1,0)</f>
        <v>0</v>
      </c>
      <c r="N32" s="57">
        <f>IF($C32=N$3,1,0)</f>
        <v>0</v>
      </c>
      <c r="O32" s="58">
        <v>22.57</v>
      </c>
      <c r="P32" s="34"/>
      <c r="R32"/>
      <c r="S32"/>
      <c r="T32"/>
      <c r="U32"/>
      <c r="V32"/>
      <c r="W32"/>
      <c r="X32"/>
      <c r="Y32"/>
      <c r="Z32"/>
      <c r="AB32" s="59">
        <f>$P32</f>
        <v>0</v>
      </c>
      <c r="AC32" s="28">
        <f t="shared" si="0"/>
        <v>0</v>
      </c>
    </row>
    <row r="33" spans="2:29" ht="15.6" x14ac:dyDescent="0.3">
      <c r="B33" s="52">
        <v>2017</v>
      </c>
      <c r="C33" s="52" t="s">
        <v>227</v>
      </c>
      <c r="D33" s="57">
        <f>IF($C33=D$3,1,0)</f>
        <v>0</v>
      </c>
      <c r="E33" s="57">
        <f>IF($C33=E$3,1,0)</f>
        <v>0</v>
      </c>
      <c r="F33" s="57">
        <f>IF($C33=F$3,1,0)</f>
        <v>0</v>
      </c>
      <c r="G33" s="57">
        <f>IF($C33=G$3,1,0)</f>
        <v>0</v>
      </c>
      <c r="H33" s="57">
        <f>IF($C33=H$3,1,0)</f>
        <v>1</v>
      </c>
      <c r="I33" s="57">
        <f>IF($C33=I$3,1,0)</f>
        <v>0</v>
      </c>
      <c r="J33" s="57">
        <f>IF($C33=J$3,1,0)</f>
        <v>0</v>
      </c>
      <c r="K33" s="57">
        <f>IF($C33=K$3,1,0)</f>
        <v>0</v>
      </c>
      <c r="L33" s="57">
        <f>IF($C33=L$3,1,0)</f>
        <v>0</v>
      </c>
      <c r="M33" s="57">
        <f>IF($C33=M$3,1,0)</f>
        <v>0</v>
      </c>
      <c r="N33" s="57">
        <f>IF($C33=N$3,1,0)</f>
        <v>0</v>
      </c>
      <c r="O33" s="58">
        <v>21.97</v>
      </c>
      <c r="P33" s="34"/>
      <c r="R33"/>
      <c r="S33"/>
      <c r="T33"/>
      <c r="U33"/>
      <c r="V33"/>
      <c r="W33"/>
      <c r="X33"/>
      <c r="Y33"/>
      <c r="Z33"/>
      <c r="AB33" s="59">
        <f>$P33</f>
        <v>0</v>
      </c>
      <c r="AC33" s="28">
        <f t="shared" si="0"/>
        <v>0</v>
      </c>
    </row>
    <row r="34" spans="2:29" ht="15.6" x14ac:dyDescent="0.3">
      <c r="B34" s="52">
        <v>2017</v>
      </c>
      <c r="C34" s="52" t="s">
        <v>228</v>
      </c>
      <c r="D34" s="57">
        <f>IF($C34=D$3,1,0)</f>
        <v>0</v>
      </c>
      <c r="E34" s="57">
        <f>IF($C34=E$3,1,0)</f>
        <v>0</v>
      </c>
      <c r="F34" s="57">
        <f>IF($C34=F$3,1,0)</f>
        <v>0</v>
      </c>
      <c r="G34" s="57">
        <f>IF($C34=G$3,1,0)</f>
        <v>0</v>
      </c>
      <c r="H34" s="57">
        <f>IF($C34=H$3,1,0)</f>
        <v>0</v>
      </c>
      <c r="I34" s="57">
        <f>IF($C34=I$3,1,0)</f>
        <v>1</v>
      </c>
      <c r="J34" s="57">
        <f>IF($C34=J$3,1,0)</f>
        <v>0</v>
      </c>
      <c r="K34" s="57">
        <f>IF($C34=K$3,1,0)</f>
        <v>0</v>
      </c>
      <c r="L34" s="57">
        <f>IF($C34=L$3,1,0)</f>
        <v>0</v>
      </c>
      <c r="M34" s="57">
        <f>IF($C34=M$3,1,0)</f>
        <v>0</v>
      </c>
      <c r="N34" s="57">
        <f>IF($C34=N$3,1,0)</f>
        <v>0</v>
      </c>
      <c r="O34" s="58">
        <v>20.02</v>
      </c>
      <c r="P34" s="34"/>
      <c r="R34"/>
      <c r="S34"/>
      <c r="T34"/>
      <c r="U34"/>
      <c r="V34"/>
      <c r="W34"/>
      <c r="X34"/>
      <c r="Y34"/>
      <c r="Z34"/>
      <c r="AB34" s="59">
        <f>$P34</f>
        <v>0</v>
      </c>
      <c r="AC34" s="28">
        <f t="shared" si="0"/>
        <v>0</v>
      </c>
    </row>
    <row r="35" spans="2:29" ht="15.6" x14ac:dyDescent="0.3">
      <c r="B35" s="52">
        <v>2017</v>
      </c>
      <c r="C35" s="52" t="s">
        <v>229</v>
      </c>
      <c r="D35" s="57">
        <f>IF($C35=D$3,1,0)</f>
        <v>0</v>
      </c>
      <c r="E35" s="57">
        <f>IF($C35=E$3,1,0)</f>
        <v>0</v>
      </c>
      <c r="F35" s="57">
        <f>IF($C35=F$3,1,0)</f>
        <v>0</v>
      </c>
      <c r="G35" s="57">
        <f>IF($C35=G$3,1,0)</f>
        <v>0</v>
      </c>
      <c r="H35" s="57">
        <f>IF($C35=H$3,1,0)</f>
        <v>0</v>
      </c>
      <c r="I35" s="57">
        <f>IF($C35=I$3,1,0)</f>
        <v>0</v>
      </c>
      <c r="J35" s="57">
        <f>IF($C35=J$3,1,0)</f>
        <v>1</v>
      </c>
      <c r="K35" s="57">
        <f>IF($C35=K$3,1,0)</f>
        <v>0</v>
      </c>
      <c r="L35" s="57">
        <f>IF($C35=L$3,1,0)</f>
        <v>0</v>
      </c>
      <c r="M35" s="57">
        <f>IF($C35=M$3,1,0)</f>
        <v>0</v>
      </c>
      <c r="N35" s="57">
        <f>IF($C35=N$3,1,0)</f>
        <v>0</v>
      </c>
      <c r="O35" s="58">
        <v>22.42</v>
      </c>
      <c r="P35" s="34"/>
      <c r="R35"/>
      <c r="S35"/>
      <c r="T35"/>
      <c r="U35"/>
      <c r="V35"/>
      <c r="W35"/>
      <c r="X35"/>
      <c r="Y35"/>
      <c r="Z35"/>
      <c r="AB35" s="59">
        <f>$P35</f>
        <v>0</v>
      </c>
      <c r="AC35" s="28">
        <f t="shared" si="0"/>
        <v>0</v>
      </c>
    </row>
    <row r="36" spans="2:29" ht="15.6" x14ac:dyDescent="0.3">
      <c r="B36" s="52">
        <v>2017</v>
      </c>
      <c r="C36" s="52" t="s">
        <v>230</v>
      </c>
      <c r="D36" s="57">
        <f>IF($C36=D$3,1,0)</f>
        <v>0</v>
      </c>
      <c r="E36" s="57">
        <f>IF($C36=E$3,1,0)</f>
        <v>0</v>
      </c>
      <c r="F36" s="57">
        <f>IF($C36=F$3,1,0)</f>
        <v>0</v>
      </c>
      <c r="G36" s="57">
        <f>IF($C36=G$3,1,0)</f>
        <v>0</v>
      </c>
      <c r="H36" s="57">
        <f>IF($C36=H$3,1,0)</f>
        <v>0</v>
      </c>
      <c r="I36" s="57">
        <f>IF($C36=I$3,1,0)</f>
        <v>0</v>
      </c>
      <c r="J36" s="57">
        <f>IF($C36=J$3,1,0)</f>
        <v>0</v>
      </c>
      <c r="K36" s="57">
        <f>IF($C36=K$3,1,0)</f>
        <v>1</v>
      </c>
      <c r="L36" s="57">
        <f>IF($C36=L$3,1,0)</f>
        <v>0</v>
      </c>
      <c r="M36" s="57">
        <f>IF($C36=M$3,1,0)</f>
        <v>0</v>
      </c>
      <c r="N36" s="57">
        <f>IF($C36=N$3,1,0)</f>
        <v>0</v>
      </c>
      <c r="O36" s="58">
        <v>24.22</v>
      </c>
      <c r="P36" s="34"/>
      <c r="R36"/>
      <c r="S36"/>
      <c r="T36"/>
      <c r="U36"/>
      <c r="V36"/>
      <c r="W36"/>
      <c r="X36"/>
      <c r="Y36"/>
      <c r="Z36"/>
      <c r="AB36" s="59">
        <f>$P36</f>
        <v>0</v>
      </c>
      <c r="AC36" s="28">
        <f t="shared" si="0"/>
        <v>0</v>
      </c>
    </row>
    <row r="37" spans="2:29" ht="15.6" x14ac:dyDescent="0.3">
      <c r="B37" s="52">
        <v>2017</v>
      </c>
      <c r="C37" s="52" t="s">
        <v>231</v>
      </c>
      <c r="D37" s="57">
        <f>IF($C37=D$3,1,0)</f>
        <v>0</v>
      </c>
      <c r="E37" s="57">
        <f>IF($C37=E$3,1,0)</f>
        <v>0</v>
      </c>
      <c r="F37" s="57">
        <f>IF($C37=F$3,1,0)</f>
        <v>0</v>
      </c>
      <c r="G37" s="57">
        <f>IF($C37=G$3,1,0)</f>
        <v>0</v>
      </c>
      <c r="H37" s="57">
        <f>IF($C37=H$3,1,0)</f>
        <v>0</v>
      </c>
      <c r="I37" s="57">
        <f>IF($C37=I$3,1,0)</f>
        <v>0</v>
      </c>
      <c r="J37" s="57">
        <f>IF($C37=J$3,1,0)</f>
        <v>0</v>
      </c>
      <c r="K37" s="57">
        <f>IF($C37=K$3,1,0)</f>
        <v>0</v>
      </c>
      <c r="L37" s="57">
        <f>IF($C37=L$3,1,0)</f>
        <v>1</v>
      </c>
      <c r="M37" s="57">
        <f>IF($C37=M$3,1,0)</f>
        <v>0</v>
      </c>
      <c r="N37" s="57">
        <f>IF($C37=N$3,1,0)</f>
        <v>0</v>
      </c>
      <c r="O37" s="58">
        <v>25.97</v>
      </c>
      <c r="P37" s="34"/>
      <c r="R37"/>
      <c r="S37"/>
      <c r="T37"/>
      <c r="U37"/>
      <c r="V37"/>
      <c r="W37"/>
      <c r="X37"/>
      <c r="Y37"/>
      <c r="Z37"/>
      <c r="AB37" s="59">
        <f>$P37</f>
        <v>0</v>
      </c>
      <c r="AC37" s="28">
        <f t="shared" si="0"/>
        <v>0</v>
      </c>
    </row>
    <row r="38" spans="2:29" ht="15.6" x14ac:dyDescent="0.3">
      <c r="B38" s="52">
        <v>2017</v>
      </c>
      <c r="C38" s="52" t="s">
        <v>232</v>
      </c>
      <c r="D38" s="57">
        <f>IF($C38=D$3,1,0)</f>
        <v>0</v>
      </c>
      <c r="E38" s="57">
        <f>IF($C38=E$3,1,0)</f>
        <v>0</v>
      </c>
      <c r="F38" s="57">
        <f>IF($C38=F$3,1,0)</f>
        <v>0</v>
      </c>
      <c r="G38" s="57">
        <f>IF($C38=G$3,1,0)</f>
        <v>0</v>
      </c>
      <c r="H38" s="57">
        <f>IF($C38=H$3,1,0)</f>
        <v>0</v>
      </c>
      <c r="I38" s="57">
        <f>IF($C38=I$3,1,0)</f>
        <v>0</v>
      </c>
      <c r="J38" s="57">
        <f>IF($C38=J$3,1,0)</f>
        <v>0</v>
      </c>
      <c r="K38" s="57">
        <f>IF($C38=K$3,1,0)</f>
        <v>0</v>
      </c>
      <c r="L38" s="57">
        <f>IF($C38=L$3,1,0)</f>
        <v>0</v>
      </c>
      <c r="M38" s="57">
        <f>IF($C38=M$3,1,0)</f>
        <v>1</v>
      </c>
      <c r="N38" s="57">
        <f>IF($C38=N$3,1,0)</f>
        <v>0</v>
      </c>
      <c r="O38" s="58">
        <v>25.47</v>
      </c>
      <c r="P38" s="34"/>
      <c r="R38"/>
      <c r="S38"/>
      <c r="T38"/>
      <c r="U38"/>
      <c r="V38"/>
      <c r="W38"/>
      <c r="X38"/>
      <c r="Y38"/>
      <c r="Z38"/>
      <c r="AB38" s="59">
        <f>$P38</f>
        <v>0</v>
      </c>
      <c r="AC38" s="28">
        <f t="shared" si="0"/>
        <v>0</v>
      </c>
    </row>
    <row r="39" spans="2:29" ht="15.6" x14ac:dyDescent="0.3">
      <c r="B39" s="52">
        <v>2017</v>
      </c>
      <c r="C39" s="52" t="s">
        <v>233</v>
      </c>
      <c r="D39" s="57">
        <f>IF($C39=D$3,1,0)</f>
        <v>0</v>
      </c>
      <c r="E39" s="57">
        <f>IF($C39=E$3,1,0)</f>
        <v>0</v>
      </c>
      <c r="F39" s="57">
        <f>IF($C39=F$3,1,0)</f>
        <v>0</v>
      </c>
      <c r="G39" s="57">
        <f>IF($C39=G$3,1,0)</f>
        <v>0</v>
      </c>
      <c r="H39" s="57">
        <f>IF($C39=H$3,1,0)</f>
        <v>0</v>
      </c>
      <c r="I39" s="57">
        <f>IF($C39=I$3,1,0)</f>
        <v>0</v>
      </c>
      <c r="J39" s="57">
        <f>IF($C39=J$3,1,0)</f>
        <v>0</v>
      </c>
      <c r="K39" s="57">
        <f>IF($C39=K$3,1,0)</f>
        <v>0</v>
      </c>
      <c r="L39" s="57">
        <f>IF($C39=L$3,1,0)</f>
        <v>0</v>
      </c>
      <c r="M39" s="57">
        <f>IF($C39=M$3,1,0)</f>
        <v>0</v>
      </c>
      <c r="N39" s="57">
        <f>IF($C39=N$3,1,0)</f>
        <v>1</v>
      </c>
      <c r="O39" s="58">
        <v>27.01</v>
      </c>
      <c r="P39" s="34"/>
      <c r="R39"/>
      <c r="S39"/>
      <c r="T39"/>
      <c r="U39"/>
      <c r="V39"/>
      <c r="W39"/>
      <c r="X39"/>
      <c r="Y39"/>
      <c r="Z39"/>
      <c r="AB39" s="59">
        <f>$P39</f>
        <v>0</v>
      </c>
      <c r="AC39" s="28">
        <f t="shared" si="0"/>
        <v>0</v>
      </c>
    </row>
    <row r="40" spans="2:29" ht="15.6" x14ac:dyDescent="0.3">
      <c r="B40" s="52">
        <v>2018</v>
      </c>
      <c r="C40" s="52" t="s">
        <v>238</v>
      </c>
      <c r="D40" s="57">
        <f>IF($C40=D$3,1,0)</f>
        <v>0</v>
      </c>
      <c r="E40" s="57">
        <f>IF($C40=E$3,1,0)</f>
        <v>0</v>
      </c>
      <c r="F40" s="57">
        <f>IF($C40=F$3,1,0)</f>
        <v>0</v>
      </c>
      <c r="G40" s="57">
        <f>IF($C40=G$3,1,0)</f>
        <v>0</v>
      </c>
      <c r="H40" s="57">
        <f>IF($C40=H$3,1,0)</f>
        <v>0</v>
      </c>
      <c r="I40" s="57">
        <f>IF($C40=I$3,1,0)</f>
        <v>0</v>
      </c>
      <c r="J40" s="57">
        <f>IF($C40=J$3,1,0)</f>
        <v>0</v>
      </c>
      <c r="K40" s="57">
        <f>IF($C40=K$3,1,0)</f>
        <v>0</v>
      </c>
      <c r="L40" s="57">
        <f>IF($C40=L$3,1,0)</f>
        <v>0</v>
      </c>
      <c r="M40" s="57">
        <f>IF($C40=M$3,1,0)</f>
        <v>0</v>
      </c>
      <c r="N40" s="57">
        <f>IF($C40=N$3,1,0)</f>
        <v>0</v>
      </c>
      <c r="O40" s="58">
        <v>28.06</v>
      </c>
      <c r="P40" s="34"/>
      <c r="R40"/>
      <c r="S40"/>
      <c r="T40"/>
      <c r="U40"/>
      <c r="V40"/>
      <c r="W40"/>
      <c r="X40"/>
      <c r="Y40"/>
      <c r="Z40"/>
      <c r="AB40" s="59">
        <f>$P40</f>
        <v>0</v>
      </c>
      <c r="AC40" s="28">
        <f t="shared" si="0"/>
        <v>0</v>
      </c>
    </row>
    <row r="41" spans="2:29" ht="15.6" x14ac:dyDescent="0.3">
      <c r="B41" s="52">
        <v>2018</v>
      </c>
      <c r="C41" s="52" t="s">
        <v>223</v>
      </c>
      <c r="D41" s="57">
        <f>IF($C41=D$3,1,0)</f>
        <v>1</v>
      </c>
      <c r="E41" s="57">
        <f>IF($C41=E$3,1,0)</f>
        <v>0</v>
      </c>
      <c r="F41" s="57">
        <f>IF($C41=F$3,1,0)</f>
        <v>0</v>
      </c>
      <c r="G41" s="57">
        <f>IF($C41=G$3,1,0)</f>
        <v>0</v>
      </c>
      <c r="H41" s="57">
        <f>IF($C41=H$3,1,0)</f>
        <v>0</v>
      </c>
      <c r="I41" s="57">
        <f>IF($C41=I$3,1,0)</f>
        <v>0</v>
      </c>
      <c r="J41" s="57">
        <f>IF($C41=J$3,1,0)</f>
        <v>0</v>
      </c>
      <c r="K41" s="57">
        <f>IF($C41=K$3,1,0)</f>
        <v>0</v>
      </c>
      <c r="L41" s="57">
        <f>IF($C41=L$3,1,0)</f>
        <v>0</v>
      </c>
      <c r="M41" s="57">
        <f>IF($C41=M$3,1,0)</f>
        <v>0</v>
      </c>
      <c r="N41" s="57">
        <f>IF($C41=N$3,1,0)</f>
        <v>0</v>
      </c>
      <c r="O41" s="58">
        <v>27.21</v>
      </c>
      <c r="P41" s="34"/>
      <c r="R41"/>
      <c r="S41"/>
      <c r="T41"/>
      <c r="U41"/>
      <c r="V41"/>
      <c r="W41"/>
      <c r="X41"/>
      <c r="Y41"/>
      <c r="Z41"/>
      <c r="AB41" s="59">
        <f>$P41</f>
        <v>0</v>
      </c>
      <c r="AC41" s="28">
        <f t="shared" si="0"/>
        <v>0</v>
      </c>
    </row>
    <row r="42" spans="2:29" ht="15.6" x14ac:dyDescent="0.3">
      <c r="B42" s="52">
        <v>2018</v>
      </c>
      <c r="C42" s="52" t="s">
        <v>224</v>
      </c>
      <c r="D42" s="57">
        <f>IF($C42=D$3,1,0)</f>
        <v>0</v>
      </c>
      <c r="E42" s="57">
        <f>IF($C42=E$3,1,0)</f>
        <v>1</v>
      </c>
      <c r="F42" s="57">
        <f>IF($C42=F$3,1,0)</f>
        <v>0</v>
      </c>
      <c r="G42" s="57">
        <f>IF($C42=G$3,1,0)</f>
        <v>0</v>
      </c>
      <c r="H42" s="57">
        <f>IF($C42=H$3,1,0)</f>
        <v>0</v>
      </c>
      <c r="I42" s="57">
        <f>IF($C42=I$3,1,0)</f>
        <v>0</v>
      </c>
      <c r="J42" s="57">
        <f>IF($C42=J$3,1,0)</f>
        <v>0</v>
      </c>
      <c r="K42" s="57">
        <f>IF($C42=K$3,1,0)</f>
        <v>0</v>
      </c>
      <c r="L42" s="57">
        <f>IF($C42=L$3,1,0)</f>
        <v>0</v>
      </c>
      <c r="M42" s="57">
        <f>IF($C42=M$3,1,0)</f>
        <v>0</v>
      </c>
      <c r="N42" s="57">
        <f>IF($C42=N$3,1,0)</f>
        <v>0</v>
      </c>
      <c r="O42" s="58">
        <v>27.81</v>
      </c>
      <c r="P42" s="34"/>
      <c r="R42"/>
      <c r="S42"/>
      <c r="T42"/>
      <c r="U42"/>
      <c r="V42"/>
      <c r="W42"/>
      <c r="X42"/>
      <c r="Y42"/>
      <c r="Z42"/>
      <c r="AB42" s="59">
        <f>$P42</f>
        <v>0</v>
      </c>
      <c r="AC42" s="28">
        <f t="shared" si="0"/>
        <v>0</v>
      </c>
    </row>
    <row r="43" spans="2:29" ht="15.6" x14ac:dyDescent="0.3">
      <c r="B43" s="52">
        <v>2018</v>
      </c>
      <c r="C43" s="52" t="s">
        <v>225</v>
      </c>
      <c r="D43" s="57">
        <f>IF($C43=D$3,1,0)</f>
        <v>0</v>
      </c>
      <c r="E43" s="57">
        <f>IF($C43=E$3,1,0)</f>
        <v>0</v>
      </c>
      <c r="F43" s="57">
        <f>IF($C43=F$3,1,0)</f>
        <v>1</v>
      </c>
      <c r="G43" s="57">
        <f>IF($C43=G$3,1,0)</f>
        <v>0</v>
      </c>
      <c r="H43" s="57">
        <f>IF($C43=H$3,1,0)</f>
        <v>0</v>
      </c>
      <c r="I43" s="57">
        <f>IF($C43=I$3,1,0)</f>
        <v>0</v>
      </c>
      <c r="J43" s="57">
        <f>IF($C43=J$3,1,0)</f>
        <v>0</v>
      </c>
      <c r="K43" s="57">
        <f>IF($C43=K$3,1,0)</f>
        <v>0</v>
      </c>
      <c r="L43" s="57">
        <f>IF($C43=L$3,1,0)</f>
        <v>0</v>
      </c>
      <c r="M43" s="57">
        <f>IF($C43=M$3,1,0)</f>
        <v>0</v>
      </c>
      <c r="N43" s="57">
        <f>IF($C43=N$3,1,0)</f>
        <v>0</v>
      </c>
      <c r="O43" s="58">
        <v>26.26</v>
      </c>
      <c r="P43" s="34"/>
      <c r="R43"/>
      <c r="S43"/>
      <c r="T43"/>
      <c r="U43"/>
      <c r="V43"/>
      <c r="W43"/>
      <c r="X43"/>
      <c r="Y43"/>
      <c r="Z43"/>
      <c r="AB43" s="59">
        <f>$P43</f>
        <v>0</v>
      </c>
      <c r="AC43" s="28">
        <f t="shared" si="0"/>
        <v>0</v>
      </c>
    </row>
    <row r="44" spans="2:29" ht="15.6" x14ac:dyDescent="0.3">
      <c r="B44" s="52">
        <v>2018</v>
      </c>
      <c r="C44" s="52" t="s">
        <v>226</v>
      </c>
      <c r="D44" s="57">
        <f>IF($C44=D$3,1,0)</f>
        <v>0</v>
      </c>
      <c r="E44" s="57">
        <f>IF($C44=E$3,1,0)</f>
        <v>0</v>
      </c>
      <c r="F44" s="57">
        <f>IF($C44=F$3,1,0)</f>
        <v>0</v>
      </c>
      <c r="G44" s="57">
        <f>IF($C44=G$3,1,0)</f>
        <v>1</v>
      </c>
      <c r="H44" s="57">
        <f>IF($C44=H$3,1,0)</f>
        <v>0</v>
      </c>
      <c r="I44" s="57">
        <f>IF($C44=I$3,1,0)</f>
        <v>0</v>
      </c>
      <c r="J44" s="57">
        <f>IF($C44=J$3,1,0)</f>
        <v>0</v>
      </c>
      <c r="K44" s="57">
        <f>IF($C44=K$3,1,0)</f>
        <v>0</v>
      </c>
      <c r="L44" s="57">
        <f>IF($C44=L$3,1,0)</f>
        <v>0</v>
      </c>
      <c r="M44" s="57">
        <f>IF($C44=M$3,1,0)</f>
        <v>0</v>
      </c>
      <c r="N44" s="57">
        <f>IF($C44=N$3,1,0)</f>
        <v>0</v>
      </c>
      <c r="O44" s="58">
        <v>23.81</v>
      </c>
      <c r="P44" s="34"/>
      <c r="R44"/>
      <c r="S44"/>
      <c r="T44"/>
      <c r="U44"/>
      <c r="V44"/>
      <c r="W44"/>
      <c r="X44"/>
      <c r="Y44"/>
      <c r="Z44"/>
      <c r="AB44" s="59">
        <f>$P44</f>
        <v>0</v>
      </c>
      <c r="AC44" s="28">
        <f t="shared" si="0"/>
        <v>0</v>
      </c>
    </row>
    <row r="45" spans="2:29" ht="15.6" x14ac:dyDescent="0.3">
      <c r="B45" s="52">
        <v>2018</v>
      </c>
      <c r="C45" s="52" t="s">
        <v>227</v>
      </c>
      <c r="D45" s="57">
        <f>IF($C45=D$3,1,0)</f>
        <v>0</v>
      </c>
      <c r="E45" s="57">
        <f>IF($C45=E$3,1,0)</f>
        <v>0</v>
      </c>
      <c r="F45" s="57">
        <f>IF($C45=F$3,1,0)</f>
        <v>0</v>
      </c>
      <c r="G45" s="57">
        <f>IF($C45=G$3,1,0)</f>
        <v>0</v>
      </c>
      <c r="H45" s="57">
        <f>IF($C45=H$3,1,0)</f>
        <v>1</v>
      </c>
      <c r="I45" s="57">
        <f>IF($C45=I$3,1,0)</f>
        <v>0</v>
      </c>
      <c r="J45" s="57">
        <f>IF($C45=J$3,1,0)</f>
        <v>0</v>
      </c>
      <c r="K45" s="57">
        <f>IF($C45=K$3,1,0)</f>
        <v>0</v>
      </c>
      <c r="L45" s="57">
        <f>IF($C45=L$3,1,0)</f>
        <v>0</v>
      </c>
      <c r="M45" s="57">
        <f>IF($C45=M$3,1,0)</f>
        <v>0</v>
      </c>
      <c r="N45" s="57">
        <f>IF($C45=N$3,1,0)</f>
        <v>0</v>
      </c>
      <c r="O45" s="58">
        <v>22.91</v>
      </c>
      <c r="P45" s="34"/>
      <c r="R45"/>
      <c r="S45"/>
      <c r="T45"/>
      <c r="U45"/>
      <c r="V45"/>
      <c r="W45"/>
      <c r="X45"/>
      <c r="Y45"/>
      <c r="Z45"/>
      <c r="AB45" s="59">
        <f>$P45</f>
        <v>0</v>
      </c>
      <c r="AC45" s="28">
        <f t="shared" si="0"/>
        <v>0</v>
      </c>
    </row>
    <row r="46" spans="2:29" ht="15.6" x14ac:dyDescent="0.3">
      <c r="B46" s="52">
        <v>2018</v>
      </c>
      <c r="C46" s="52" t="s">
        <v>228</v>
      </c>
      <c r="D46" s="57">
        <f>IF($C46=D$3,1,0)</f>
        <v>0</v>
      </c>
      <c r="E46" s="57">
        <f>IF($C46=E$3,1,0)</f>
        <v>0</v>
      </c>
      <c r="F46" s="57">
        <f>IF($C46=F$3,1,0)</f>
        <v>0</v>
      </c>
      <c r="G46" s="57">
        <f>IF($C46=G$3,1,0)</f>
        <v>0</v>
      </c>
      <c r="H46" s="57">
        <f>IF($C46=H$3,1,0)</f>
        <v>0</v>
      </c>
      <c r="I46" s="57">
        <f>IF($C46=I$3,1,0)</f>
        <v>1</v>
      </c>
      <c r="J46" s="57">
        <f>IF($C46=J$3,1,0)</f>
        <v>0</v>
      </c>
      <c r="K46" s="57">
        <f>IF($C46=K$3,1,0)</f>
        <v>0</v>
      </c>
      <c r="L46" s="57">
        <f>IF($C46=L$3,1,0)</f>
        <v>0</v>
      </c>
      <c r="M46" s="57">
        <f>IF($C46=M$3,1,0)</f>
        <v>0</v>
      </c>
      <c r="N46" s="57">
        <f>IF($C46=N$3,1,0)</f>
        <v>0</v>
      </c>
      <c r="O46" s="58">
        <v>22.96</v>
      </c>
      <c r="P46" s="34"/>
      <c r="R46"/>
      <c r="S46"/>
      <c r="T46"/>
      <c r="U46"/>
      <c r="V46"/>
      <c r="W46"/>
      <c r="X46"/>
      <c r="Y46"/>
      <c r="Z46"/>
      <c r="AB46" s="59">
        <f>$P46</f>
        <v>0</v>
      </c>
      <c r="AC46" s="28">
        <f t="shared" si="0"/>
        <v>0</v>
      </c>
    </row>
    <row r="47" spans="2:29" ht="15.6" x14ac:dyDescent="0.3">
      <c r="B47" s="52">
        <v>2018</v>
      </c>
      <c r="C47" s="52" t="s">
        <v>229</v>
      </c>
      <c r="D47" s="57">
        <f>IF($C47=D$3,1,0)</f>
        <v>0</v>
      </c>
      <c r="E47" s="57">
        <f>IF($C47=E$3,1,0)</f>
        <v>0</v>
      </c>
      <c r="F47" s="57">
        <f>IF($C47=F$3,1,0)</f>
        <v>0</v>
      </c>
      <c r="G47" s="57">
        <f>IF($C47=G$3,1,0)</f>
        <v>0</v>
      </c>
      <c r="H47" s="57">
        <f>IF($C47=H$3,1,0)</f>
        <v>0</v>
      </c>
      <c r="I47" s="57">
        <f>IF($C47=I$3,1,0)</f>
        <v>0</v>
      </c>
      <c r="J47" s="57">
        <f>IF($C47=J$3,1,0)</f>
        <v>1</v>
      </c>
      <c r="K47" s="57">
        <f>IF($C47=K$3,1,0)</f>
        <v>0</v>
      </c>
      <c r="L47" s="57">
        <f>IF($C47=L$3,1,0)</f>
        <v>0</v>
      </c>
      <c r="M47" s="57">
        <f>IF($C47=M$3,1,0)</f>
        <v>0</v>
      </c>
      <c r="N47" s="57">
        <f>IF($C47=N$3,1,0)</f>
        <v>0</v>
      </c>
      <c r="O47" s="58">
        <v>21.91</v>
      </c>
      <c r="P47" s="34"/>
      <c r="R47"/>
      <c r="S47"/>
      <c r="T47"/>
      <c r="U47"/>
      <c r="V47"/>
      <c r="W47"/>
      <c r="X47"/>
      <c r="Y47"/>
      <c r="Z47"/>
      <c r="AB47" s="59">
        <f>$P47</f>
        <v>0</v>
      </c>
      <c r="AC47" s="28">
        <f t="shared" si="0"/>
        <v>0</v>
      </c>
    </row>
    <row r="48" spans="2:29" ht="15.6" x14ac:dyDescent="0.3">
      <c r="B48" s="52">
        <v>2018</v>
      </c>
      <c r="C48" s="52" t="s">
        <v>230</v>
      </c>
      <c r="D48" s="57">
        <f>IF($C48=D$3,1,0)</f>
        <v>0</v>
      </c>
      <c r="E48" s="57">
        <f>IF($C48=E$3,1,0)</f>
        <v>0</v>
      </c>
      <c r="F48" s="57">
        <f>IF($C48=F$3,1,0)</f>
        <v>0</v>
      </c>
      <c r="G48" s="57">
        <f>IF($C48=G$3,1,0)</f>
        <v>0</v>
      </c>
      <c r="H48" s="57">
        <f>IF($C48=H$3,1,0)</f>
        <v>0</v>
      </c>
      <c r="I48" s="57">
        <f>IF($C48=I$3,1,0)</f>
        <v>0</v>
      </c>
      <c r="J48" s="57">
        <f>IF($C48=J$3,1,0)</f>
        <v>0</v>
      </c>
      <c r="K48" s="57">
        <f>IF($C48=K$3,1,0)</f>
        <v>1</v>
      </c>
      <c r="L48" s="57">
        <f>IF($C48=L$3,1,0)</f>
        <v>0</v>
      </c>
      <c r="M48" s="57">
        <f>IF($C48=M$3,1,0)</f>
        <v>0</v>
      </c>
      <c r="N48" s="57">
        <f>IF($C48=N$3,1,0)</f>
        <v>0</v>
      </c>
      <c r="O48" s="58">
        <v>23.71</v>
      </c>
      <c r="P48" s="34"/>
      <c r="R48"/>
      <c r="S48"/>
      <c r="T48"/>
      <c r="U48"/>
      <c r="V48"/>
      <c r="W48"/>
      <c r="X48"/>
      <c r="Y48"/>
      <c r="Z48"/>
      <c r="AB48" s="59">
        <f>$P48</f>
        <v>0</v>
      </c>
      <c r="AC48" s="28">
        <f t="shared" si="0"/>
        <v>0</v>
      </c>
    </row>
    <row r="49" spans="2:29" ht="15.6" x14ac:dyDescent="0.3">
      <c r="B49" s="52">
        <v>2018</v>
      </c>
      <c r="C49" s="52" t="s">
        <v>231</v>
      </c>
      <c r="D49" s="57">
        <f>IF($C49=D$3,1,0)</f>
        <v>0</v>
      </c>
      <c r="E49" s="57">
        <f>IF($C49=E$3,1,0)</f>
        <v>0</v>
      </c>
      <c r="F49" s="57">
        <f>IF($C49=F$3,1,0)</f>
        <v>0</v>
      </c>
      <c r="G49" s="57">
        <f>IF($C49=G$3,1,0)</f>
        <v>0</v>
      </c>
      <c r="H49" s="57">
        <f>IF($C49=H$3,1,0)</f>
        <v>0</v>
      </c>
      <c r="I49" s="57">
        <f>IF($C49=I$3,1,0)</f>
        <v>0</v>
      </c>
      <c r="J49" s="57">
        <f>IF($C49=J$3,1,0)</f>
        <v>0</v>
      </c>
      <c r="K49" s="57">
        <f>IF($C49=K$3,1,0)</f>
        <v>0</v>
      </c>
      <c r="L49" s="57">
        <f>IF($C49=L$3,1,0)</f>
        <v>1</v>
      </c>
      <c r="M49" s="57">
        <f>IF($C49=M$3,1,0)</f>
        <v>0</v>
      </c>
      <c r="N49" s="57">
        <f>IF($C49=N$3,1,0)</f>
        <v>0</v>
      </c>
      <c r="O49" s="58">
        <v>24.56</v>
      </c>
      <c r="P49" s="34"/>
      <c r="R49"/>
      <c r="S49"/>
      <c r="T49"/>
      <c r="U49"/>
      <c r="V49"/>
      <c r="W49"/>
      <c r="X49"/>
      <c r="Y49"/>
      <c r="Z49"/>
      <c r="AB49" s="59">
        <f>$P49</f>
        <v>0</v>
      </c>
      <c r="AC49" s="28">
        <f t="shared" si="0"/>
        <v>0</v>
      </c>
    </row>
    <row r="50" spans="2:29" ht="15.6" x14ac:dyDescent="0.3">
      <c r="B50" s="52">
        <v>2018</v>
      </c>
      <c r="C50" s="52" t="s">
        <v>232</v>
      </c>
      <c r="D50" s="57">
        <f>IF($C50=D$3,1,0)</f>
        <v>0</v>
      </c>
      <c r="E50" s="57">
        <f>IF($C50=E$3,1,0)</f>
        <v>0</v>
      </c>
      <c r="F50" s="57">
        <f>IF($C50=F$3,1,0)</f>
        <v>0</v>
      </c>
      <c r="G50" s="57">
        <f>IF($C50=G$3,1,0)</f>
        <v>0</v>
      </c>
      <c r="H50" s="57">
        <f>IF($C50=H$3,1,0)</f>
        <v>0</v>
      </c>
      <c r="I50" s="57">
        <f>IF($C50=I$3,1,0)</f>
        <v>0</v>
      </c>
      <c r="J50" s="57">
        <f>IF($C50=J$3,1,0)</f>
        <v>0</v>
      </c>
      <c r="K50" s="57">
        <f>IF($C50=K$3,1,0)</f>
        <v>0</v>
      </c>
      <c r="L50" s="57">
        <f>IF($C50=L$3,1,0)</f>
        <v>0</v>
      </c>
      <c r="M50" s="57">
        <f>IF($C50=M$3,1,0)</f>
        <v>1</v>
      </c>
      <c r="N50" s="57">
        <f>IF($C50=N$3,1,0)</f>
        <v>0</v>
      </c>
      <c r="O50" s="58">
        <v>25.61</v>
      </c>
      <c r="P50" s="34"/>
      <c r="R50"/>
      <c r="S50"/>
      <c r="T50"/>
      <c r="U50"/>
      <c r="V50"/>
      <c r="W50"/>
      <c r="X50"/>
      <c r="Y50"/>
      <c r="Z50"/>
      <c r="AB50" s="59">
        <f>$P50</f>
        <v>0</v>
      </c>
      <c r="AC50" s="28">
        <f t="shared" si="0"/>
        <v>0</v>
      </c>
    </row>
    <row r="51" spans="2:29" ht="15.6" x14ac:dyDescent="0.3">
      <c r="B51" s="52">
        <v>2018</v>
      </c>
      <c r="C51" s="52" t="s">
        <v>233</v>
      </c>
      <c r="D51" s="57">
        <f>IF($C51=D$3,1,0)</f>
        <v>0</v>
      </c>
      <c r="E51" s="57">
        <f>IF($C51=E$3,1,0)</f>
        <v>0</v>
      </c>
      <c r="F51" s="57">
        <f>IF($C51=F$3,1,0)</f>
        <v>0</v>
      </c>
      <c r="G51" s="57">
        <f>IF($C51=G$3,1,0)</f>
        <v>0</v>
      </c>
      <c r="H51" s="57">
        <f>IF($C51=H$3,1,0)</f>
        <v>0</v>
      </c>
      <c r="I51" s="57">
        <f>IF($C51=I$3,1,0)</f>
        <v>0</v>
      </c>
      <c r="J51" s="57">
        <f>IF($C51=J$3,1,0)</f>
        <v>0</v>
      </c>
      <c r="K51" s="57">
        <f>IF($C51=K$3,1,0)</f>
        <v>0</v>
      </c>
      <c r="L51" s="57">
        <f>IF($C51=L$3,1,0)</f>
        <v>0</v>
      </c>
      <c r="M51" s="57">
        <f>IF($C51=M$3,1,0)</f>
        <v>0</v>
      </c>
      <c r="N51" s="57">
        <f>IF($C51=N$3,1,0)</f>
        <v>1</v>
      </c>
      <c r="O51" s="58">
        <v>27.55</v>
      </c>
      <c r="P51" s="34"/>
      <c r="R51"/>
      <c r="S51"/>
      <c r="T51"/>
      <c r="U51"/>
      <c r="V51"/>
      <c r="W51"/>
      <c r="X51"/>
      <c r="Y51"/>
      <c r="Z51"/>
      <c r="AB51" s="59">
        <f>$P51</f>
        <v>0</v>
      </c>
      <c r="AC51" s="28">
        <f t="shared" si="0"/>
        <v>0</v>
      </c>
    </row>
    <row r="52" spans="2:29" ht="15.6" x14ac:dyDescent="0.3">
      <c r="B52" s="52">
        <v>2019</v>
      </c>
      <c r="C52" s="52" t="s">
        <v>238</v>
      </c>
      <c r="D52" s="57">
        <f>IF($C52=D$3,1,0)</f>
        <v>0</v>
      </c>
      <c r="E52" s="57">
        <f>IF($C52=E$3,1,0)</f>
        <v>0</v>
      </c>
      <c r="F52" s="57">
        <f>IF($C52=F$3,1,0)</f>
        <v>0</v>
      </c>
      <c r="G52" s="57">
        <f>IF($C52=G$3,1,0)</f>
        <v>0</v>
      </c>
      <c r="H52" s="57">
        <f>IF($C52=H$3,1,0)</f>
        <v>0</v>
      </c>
      <c r="I52" s="57">
        <f>IF($C52=I$3,1,0)</f>
        <v>0</v>
      </c>
      <c r="J52" s="57">
        <f>IF($C52=J$3,1,0)</f>
        <v>0</v>
      </c>
      <c r="K52" s="57">
        <f>IF($C52=K$3,1,0)</f>
        <v>0</v>
      </c>
      <c r="L52" s="57">
        <f>IF($C52=L$3,1,0)</f>
        <v>0</v>
      </c>
      <c r="M52" s="57">
        <f>IF($C52=M$3,1,0)</f>
        <v>0</v>
      </c>
      <c r="N52" s="57">
        <f>IF($C52=N$3,1,0)</f>
        <v>0</v>
      </c>
      <c r="O52" s="58">
        <v>30.25</v>
      </c>
      <c r="P52" s="34"/>
      <c r="R52"/>
      <c r="S52"/>
      <c r="T52"/>
      <c r="U52"/>
      <c r="V52"/>
      <c r="W52"/>
      <c r="X52"/>
      <c r="Y52"/>
      <c r="Z52"/>
      <c r="AB52" s="59">
        <f>$P52</f>
        <v>0</v>
      </c>
      <c r="AC52" s="28">
        <f t="shared" si="0"/>
        <v>0</v>
      </c>
    </row>
    <row r="53" spans="2:29" ht="15.6" x14ac:dyDescent="0.3">
      <c r="B53" s="52">
        <v>2019</v>
      </c>
      <c r="C53" s="52" t="s">
        <v>223</v>
      </c>
      <c r="D53" s="57">
        <f>IF($C53=D$3,1,0)</f>
        <v>1</v>
      </c>
      <c r="E53" s="57">
        <f>IF($C53=E$3,1,0)</f>
        <v>0</v>
      </c>
      <c r="F53" s="57">
        <f>IF($C53=F$3,1,0)</f>
        <v>0</v>
      </c>
      <c r="G53" s="57">
        <f>IF($C53=G$3,1,0)</f>
        <v>0</v>
      </c>
      <c r="H53" s="57">
        <f>IF($C53=H$3,1,0)</f>
        <v>0</v>
      </c>
      <c r="I53" s="57">
        <f>IF($C53=I$3,1,0)</f>
        <v>0</v>
      </c>
      <c r="J53" s="57">
        <f>IF($C53=J$3,1,0)</f>
        <v>0</v>
      </c>
      <c r="K53" s="57">
        <f>IF($C53=K$3,1,0)</f>
        <v>0</v>
      </c>
      <c r="L53" s="57">
        <f>IF($C53=L$3,1,0)</f>
        <v>0</v>
      </c>
      <c r="M53" s="57">
        <f>IF($C53=M$3,1,0)</f>
        <v>0</v>
      </c>
      <c r="N53" s="57">
        <f>IF($C53=N$3,1,0)</f>
        <v>0</v>
      </c>
      <c r="O53" s="58">
        <v>28.05</v>
      </c>
      <c r="P53" s="34"/>
      <c r="R53"/>
      <c r="S53"/>
      <c r="T53"/>
      <c r="U53"/>
      <c r="V53"/>
      <c r="W53"/>
      <c r="X53"/>
      <c r="Y53"/>
      <c r="Z53"/>
      <c r="AB53" s="59">
        <f>$P53</f>
        <v>0</v>
      </c>
      <c r="AC53" s="28">
        <f t="shared" si="0"/>
        <v>0</v>
      </c>
    </row>
    <row r="54" spans="2:29" ht="15.6" x14ac:dyDescent="0.3">
      <c r="B54" s="52">
        <v>2019</v>
      </c>
      <c r="C54" s="52" t="s">
        <v>224</v>
      </c>
      <c r="D54" s="57">
        <f>IF($C54=D$3,1,0)</f>
        <v>0</v>
      </c>
      <c r="E54" s="57">
        <f>IF($C54=E$3,1,0)</f>
        <v>1</v>
      </c>
      <c r="F54" s="57">
        <f>IF($C54=F$3,1,0)</f>
        <v>0</v>
      </c>
      <c r="G54" s="57">
        <f>IF($C54=G$3,1,0)</f>
        <v>0</v>
      </c>
      <c r="H54" s="57">
        <f>IF($C54=H$3,1,0)</f>
        <v>0</v>
      </c>
      <c r="I54" s="57">
        <f>IF($C54=I$3,1,0)</f>
        <v>0</v>
      </c>
      <c r="J54" s="57">
        <f>IF($C54=J$3,1,0)</f>
        <v>0</v>
      </c>
      <c r="K54" s="57">
        <f>IF($C54=K$3,1,0)</f>
        <v>0</v>
      </c>
      <c r="L54" s="57">
        <f>IF($C54=L$3,1,0)</f>
        <v>0</v>
      </c>
      <c r="M54" s="57">
        <f>IF($C54=M$3,1,0)</f>
        <v>0</v>
      </c>
      <c r="N54" s="57">
        <f>IF($C54=N$3,1,0)</f>
        <v>0</v>
      </c>
      <c r="O54" s="58">
        <v>27.5</v>
      </c>
      <c r="P54" s="34"/>
      <c r="R54"/>
      <c r="S54"/>
      <c r="T54"/>
      <c r="U54"/>
      <c r="V54"/>
      <c r="W54"/>
      <c r="X54"/>
      <c r="Y54"/>
      <c r="Z54"/>
      <c r="AB54" s="59">
        <f>$P54</f>
        <v>0</v>
      </c>
      <c r="AC54" s="28">
        <f t="shared" si="0"/>
        <v>0</v>
      </c>
    </row>
    <row r="55" spans="2:29" ht="15.6" x14ac:dyDescent="0.3">
      <c r="B55" s="52">
        <v>2019</v>
      </c>
      <c r="C55" s="52" t="s">
        <v>225</v>
      </c>
      <c r="D55" s="57">
        <f>IF($C55=D$3,1,0)</f>
        <v>0</v>
      </c>
      <c r="E55" s="57">
        <f>IF($C55=E$3,1,0)</f>
        <v>0</v>
      </c>
      <c r="F55" s="57">
        <f>IF($C55=F$3,1,0)</f>
        <v>1</v>
      </c>
      <c r="G55" s="57">
        <f>IF($C55=G$3,1,0)</f>
        <v>0</v>
      </c>
      <c r="H55" s="57">
        <f>IF($C55=H$3,1,0)</f>
        <v>0</v>
      </c>
      <c r="I55" s="57">
        <f>IF($C55=I$3,1,0)</f>
        <v>0</v>
      </c>
      <c r="J55" s="57">
        <f>IF($C55=J$3,1,0)</f>
        <v>0</v>
      </c>
      <c r="K55" s="57">
        <f>IF($C55=K$3,1,0)</f>
        <v>0</v>
      </c>
      <c r="L55" s="57">
        <f>IF($C55=L$3,1,0)</f>
        <v>0</v>
      </c>
      <c r="M55" s="57">
        <f>IF($C55=M$3,1,0)</f>
        <v>0</v>
      </c>
      <c r="N55" s="57">
        <f>IF($C55=N$3,1,0)</f>
        <v>0</v>
      </c>
      <c r="O55" s="58">
        <v>26.55</v>
      </c>
      <c r="P55" s="34"/>
      <c r="R55" s="24"/>
      <c r="S55" s="24"/>
      <c r="T55" s="24"/>
      <c r="U55" s="24"/>
      <c r="V55" s="24"/>
      <c r="W55" s="24"/>
      <c r="AB55" s="59">
        <f>$P55</f>
        <v>0</v>
      </c>
      <c r="AC55" s="28">
        <f t="shared" si="0"/>
        <v>0</v>
      </c>
    </row>
    <row r="56" spans="2:29" ht="15.6" x14ac:dyDescent="0.3">
      <c r="B56" s="52">
        <v>2019</v>
      </c>
      <c r="C56" s="52" t="s">
        <v>226</v>
      </c>
      <c r="D56" s="57">
        <f>IF($C56=D$3,1,0)</f>
        <v>0</v>
      </c>
      <c r="E56" s="57">
        <f>IF($C56=E$3,1,0)</f>
        <v>0</v>
      </c>
      <c r="F56" s="57">
        <f>IF($C56=F$3,1,0)</f>
        <v>0</v>
      </c>
      <c r="G56" s="57">
        <f>IF($C56=G$3,1,0)</f>
        <v>1</v>
      </c>
      <c r="H56" s="57">
        <f>IF($C56=H$3,1,0)</f>
        <v>0</v>
      </c>
      <c r="I56" s="57">
        <f>IF($C56=I$3,1,0)</f>
        <v>0</v>
      </c>
      <c r="J56" s="57">
        <f>IF($C56=J$3,1,0)</f>
        <v>0</v>
      </c>
      <c r="K56" s="57">
        <f>IF($C56=K$3,1,0)</f>
        <v>0</v>
      </c>
      <c r="L56" s="57">
        <f>IF($C56=L$3,1,0)</f>
        <v>0</v>
      </c>
      <c r="M56" s="57">
        <f>IF($C56=M$3,1,0)</f>
        <v>0</v>
      </c>
      <c r="N56" s="57">
        <f>IF($C56=N$3,1,0)</f>
        <v>0</v>
      </c>
      <c r="O56" s="58">
        <v>24.85</v>
      </c>
      <c r="P56" s="34"/>
      <c r="R56" s="24"/>
      <c r="S56" s="24"/>
      <c r="T56" s="24"/>
      <c r="U56" s="24"/>
      <c r="V56" s="24"/>
      <c r="W56" s="24"/>
      <c r="AB56" s="59">
        <f>$P56</f>
        <v>0</v>
      </c>
      <c r="AC56" s="28">
        <f t="shared" si="0"/>
        <v>0</v>
      </c>
    </row>
    <row r="57" spans="2:29" ht="15.6" x14ac:dyDescent="0.3">
      <c r="B57" s="52">
        <v>2019</v>
      </c>
      <c r="C57" s="52" t="s">
        <v>227</v>
      </c>
      <c r="D57" s="57">
        <f>IF($C57=D$3,1,0)</f>
        <v>0</v>
      </c>
      <c r="E57" s="57">
        <f>IF($C57=E$3,1,0)</f>
        <v>0</v>
      </c>
      <c r="F57" s="57">
        <f>IF($C57=F$3,1,0)</f>
        <v>0</v>
      </c>
      <c r="G57" s="57">
        <f>IF($C57=G$3,1,0)</f>
        <v>0</v>
      </c>
      <c r="H57" s="57">
        <f>IF($C57=H$3,1,0)</f>
        <v>1</v>
      </c>
      <c r="I57" s="57">
        <f>IF($C57=I$3,1,0)</f>
        <v>0</v>
      </c>
      <c r="J57" s="57">
        <f>IF($C57=J$3,1,0)</f>
        <v>0</v>
      </c>
      <c r="K57" s="57">
        <f>IF($C57=K$3,1,0)</f>
        <v>0</v>
      </c>
      <c r="L57" s="57">
        <f>IF($C57=L$3,1,0)</f>
        <v>0</v>
      </c>
      <c r="M57" s="57">
        <f>IF($C57=M$3,1,0)</f>
        <v>0</v>
      </c>
      <c r="N57" s="57">
        <f>IF($C57=N$3,1,0)</f>
        <v>0</v>
      </c>
      <c r="O57" s="58">
        <v>23.1</v>
      </c>
      <c r="P57" s="34"/>
      <c r="R57" s="24"/>
      <c r="S57" s="24"/>
      <c r="T57" s="24"/>
      <c r="U57" s="24"/>
      <c r="V57" s="24"/>
      <c r="W57" s="24"/>
      <c r="AB57" s="59">
        <f>$P57</f>
        <v>0</v>
      </c>
      <c r="AC57" s="28">
        <f t="shared" si="0"/>
        <v>0</v>
      </c>
    </row>
    <row r="58" spans="2:29" ht="15.6" x14ac:dyDescent="0.3">
      <c r="B58" s="52">
        <v>2019</v>
      </c>
      <c r="C58" s="52" t="s">
        <v>228</v>
      </c>
      <c r="D58" s="57">
        <f>IF($C58=D$3,1,0)</f>
        <v>0</v>
      </c>
      <c r="E58" s="57">
        <f>IF($C58=E$3,1,0)</f>
        <v>0</v>
      </c>
      <c r="F58" s="57">
        <f>IF($C58=F$3,1,0)</f>
        <v>0</v>
      </c>
      <c r="G58" s="57">
        <f>IF($C58=G$3,1,0)</f>
        <v>0</v>
      </c>
      <c r="H58" s="57">
        <f>IF($C58=H$3,1,0)</f>
        <v>0</v>
      </c>
      <c r="I58" s="57">
        <f>IF($C58=I$3,1,0)</f>
        <v>1</v>
      </c>
      <c r="J58" s="57">
        <f>IF($C58=J$3,1,0)</f>
        <v>0</v>
      </c>
      <c r="K58" s="57">
        <f>IF($C58=K$3,1,0)</f>
        <v>0</v>
      </c>
      <c r="L58" s="57">
        <f>IF($C58=L$3,1,0)</f>
        <v>0</v>
      </c>
      <c r="M58" s="57">
        <f>IF($C58=M$3,1,0)</f>
        <v>0</v>
      </c>
      <c r="N58" s="57">
        <f>IF($C58=N$3,1,0)</f>
        <v>0</v>
      </c>
      <c r="O58" s="58">
        <v>21.75</v>
      </c>
      <c r="P58" s="34"/>
      <c r="R58" s="24"/>
      <c r="S58" s="24"/>
      <c r="T58" s="24"/>
      <c r="U58" s="24"/>
      <c r="V58" s="24"/>
      <c r="W58" s="24"/>
      <c r="AB58" s="59">
        <f>$P58</f>
        <v>0</v>
      </c>
      <c r="AC58" s="28">
        <f t="shared" si="0"/>
        <v>0</v>
      </c>
    </row>
    <row r="59" spans="2:29" ht="15.6" x14ac:dyDescent="0.3">
      <c r="B59" s="52">
        <v>2019</v>
      </c>
      <c r="C59" s="52" t="s">
        <v>229</v>
      </c>
      <c r="D59" s="57">
        <f>IF($C59=D$3,1,0)</f>
        <v>0</v>
      </c>
      <c r="E59" s="57">
        <f>IF($C59=E$3,1,0)</f>
        <v>0</v>
      </c>
      <c r="F59" s="57">
        <f>IF($C59=F$3,1,0)</f>
        <v>0</v>
      </c>
      <c r="G59" s="57">
        <f>IF($C59=G$3,1,0)</f>
        <v>0</v>
      </c>
      <c r="H59" s="57">
        <f>IF($C59=H$3,1,0)</f>
        <v>0</v>
      </c>
      <c r="I59" s="57">
        <f>IF($C59=I$3,1,0)</f>
        <v>0</v>
      </c>
      <c r="J59" s="57">
        <f>IF($C59=J$3,1,0)</f>
        <v>1</v>
      </c>
      <c r="K59" s="57">
        <f>IF($C59=K$3,1,0)</f>
        <v>0</v>
      </c>
      <c r="L59" s="57">
        <f>IF($C59=L$3,1,0)</f>
        <v>0</v>
      </c>
      <c r="M59" s="57">
        <f>IF($C59=M$3,1,0)</f>
        <v>0</v>
      </c>
      <c r="N59" s="57">
        <f>IF($C59=N$3,1,0)</f>
        <v>0</v>
      </c>
      <c r="O59" s="58">
        <v>22.3</v>
      </c>
      <c r="P59" s="34"/>
      <c r="R59" s="24"/>
      <c r="S59" s="24"/>
      <c r="T59" s="24"/>
      <c r="U59" s="24"/>
      <c r="V59" s="24"/>
      <c r="W59" s="24"/>
      <c r="AB59" s="59">
        <f>$P59</f>
        <v>0</v>
      </c>
      <c r="AC59" s="28">
        <f t="shared" si="0"/>
        <v>0</v>
      </c>
    </row>
    <row r="60" spans="2:29" ht="15.6" x14ac:dyDescent="0.3">
      <c r="B60" s="52">
        <v>2019</v>
      </c>
      <c r="C60" s="52" t="s">
        <v>230</v>
      </c>
      <c r="D60" s="57">
        <f>IF($C60=D$3,1,0)</f>
        <v>0</v>
      </c>
      <c r="E60" s="57">
        <f>IF($C60=E$3,1,0)</f>
        <v>0</v>
      </c>
      <c r="F60" s="57">
        <f>IF($C60=F$3,1,0)</f>
        <v>0</v>
      </c>
      <c r="G60" s="57">
        <f>IF($C60=G$3,1,0)</f>
        <v>0</v>
      </c>
      <c r="H60" s="57">
        <f>IF($C60=H$3,1,0)</f>
        <v>0</v>
      </c>
      <c r="I60" s="57">
        <f>IF($C60=I$3,1,0)</f>
        <v>0</v>
      </c>
      <c r="J60" s="57">
        <f>IF($C60=J$3,1,0)</f>
        <v>0</v>
      </c>
      <c r="K60" s="57">
        <f>IF($C60=K$3,1,0)</f>
        <v>1</v>
      </c>
      <c r="L60" s="57">
        <f>IF($C60=L$3,1,0)</f>
        <v>0</v>
      </c>
      <c r="M60" s="57">
        <f>IF($C60=M$3,1,0)</f>
        <v>0</v>
      </c>
      <c r="N60" s="57">
        <f>IF($C60=N$3,1,0)</f>
        <v>0</v>
      </c>
      <c r="O60" s="58">
        <v>23.05</v>
      </c>
      <c r="P60" s="34"/>
      <c r="R60" s="24"/>
      <c r="S60" s="24"/>
      <c r="T60" s="24"/>
      <c r="U60" s="24"/>
      <c r="V60" s="24"/>
      <c r="W60" s="24"/>
      <c r="AB60" s="59">
        <f>$P60</f>
        <v>0</v>
      </c>
      <c r="AC60" s="28">
        <f t="shared" si="0"/>
        <v>0</v>
      </c>
    </row>
    <row r="61" spans="2:29" ht="15.6" x14ac:dyDescent="0.3">
      <c r="B61" s="61">
        <v>2019</v>
      </c>
      <c r="C61" s="61" t="s">
        <v>231</v>
      </c>
      <c r="D61" s="57">
        <f>IF($C61=D$3,1,0)</f>
        <v>0</v>
      </c>
      <c r="E61" s="57">
        <f>IF($C61=E$3,1,0)</f>
        <v>0</v>
      </c>
      <c r="F61" s="57">
        <f>IF($C61=F$3,1,0)</f>
        <v>0</v>
      </c>
      <c r="G61" s="57">
        <f>IF($C61=G$3,1,0)</f>
        <v>0</v>
      </c>
      <c r="H61" s="57">
        <f>IF($C61=H$3,1,0)</f>
        <v>0</v>
      </c>
      <c r="I61" s="57">
        <f>IF($C61=I$3,1,0)</f>
        <v>0</v>
      </c>
      <c r="J61" s="57">
        <f>IF($C61=J$3,1,0)</f>
        <v>0</v>
      </c>
      <c r="K61" s="57">
        <f>IF($C61=K$3,1,0)</f>
        <v>0</v>
      </c>
      <c r="L61" s="57">
        <f>IF($C61=L$3,1,0)</f>
        <v>1</v>
      </c>
      <c r="M61" s="57">
        <f>IF($C61=M$3,1,0)</f>
        <v>0</v>
      </c>
      <c r="N61" s="57">
        <f>IF($C61=N$3,1,0)</f>
        <v>0</v>
      </c>
      <c r="O61" s="58">
        <v>25.25</v>
      </c>
      <c r="P61" s="34"/>
      <c r="R61" s="24"/>
      <c r="S61" s="24"/>
      <c r="T61" s="24"/>
      <c r="U61" s="24"/>
      <c r="V61" s="24"/>
      <c r="W61" s="24"/>
      <c r="AB61" s="59">
        <f>$P61</f>
        <v>0</v>
      </c>
      <c r="AC61" s="28">
        <f t="shared" si="0"/>
        <v>0</v>
      </c>
    </row>
    <row r="62" spans="2:29" ht="15.6" x14ac:dyDescent="0.3">
      <c r="B62" s="61">
        <v>2019</v>
      </c>
      <c r="C62" s="61" t="s">
        <v>232</v>
      </c>
      <c r="D62" s="57">
        <f>IF($C62=D$3,1,0)</f>
        <v>0</v>
      </c>
      <c r="E62" s="57">
        <f>IF($C62=E$3,1,0)</f>
        <v>0</v>
      </c>
      <c r="F62" s="57">
        <f>IF($C62=F$3,1,0)</f>
        <v>0</v>
      </c>
      <c r="G62" s="57">
        <f>IF($C62=G$3,1,0)</f>
        <v>0</v>
      </c>
      <c r="H62" s="57">
        <f>IF($C62=H$3,1,0)</f>
        <v>0</v>
      </c>
      <c r="I62" s="57">
        <f>IF($C62=I$3,1,0)</f>
        <v>0</v>
      </c>
      <c r="J62" s="57">
        <f>IF($C62=J$3,1,0)</f>
        <v>0</v>
      </c>
      <c r="K62" s="57">
        <f>IF($C62=K$3,1,0)</f>
        <v>0</v>
      </c>
      <c r="L62" s="57">
        <f>IF($C62=L$3,1,0)</f>
        <v>0</v>
      </c>
      <c r="M62" s="57">
        <f>IF($C62=M$3,1,0)</f>
        <v>1</v>
      </c>
      <c r="N62" s="57">
        <f>IF($C62=N$3,1,0)</f>
        <v>0</v>
      </c>
      <c r="O62" s="62"/>
      <c r="P62" s="34"/>
      <c r="R62" s="24"/>
      <c r="S62" s="24"/>
      <c r="T62" s="24"/>
      <c r="U62" s="24"/>
      <c r="V62" s="24"/>
      <c r="W62" s="24"/>
      <c r="AB62" s="59">
        <f>$P62</f>
        <v>0</v>
      </c>
      <c r="AC62" s="28">
        <f t="shared" si="0"/>
        <v>0</v>
      </c>
    </row>
    <row r="63" spans="2:29" ht="15.6" x14ac:dyDescent="0.3">
      <c r="B63" s="61">
        <v>2019</v>
      </c>
      <c r="C63" s="61" t="s">
        <v>233</v>
      </c>
      <c r="D63" s="57">
        <f>IF($C63=D$3,1,0)</f>
        <v>0</v>
      </c>
      <c r="E63" s="57">
        <f>IF($C63=E$3,1,0)</f>
        <v>0</v>
      </c>
      <c r="F63" s="57">
        <f>IF($C63=F$3,1,0)</f>
        <v>0</v>
      </c>
      <c r="G63" s="57">
        <f>IF($C63=G$3,1,0)</f>
        <v>0</v>
      </c>
      <c r="H63" s="57">
        <f>IF($C63=H$3,1,0)</f>
        <v>0</v>
      </c>
      <c r="I63" s="57">
        <f>IF($C63=I$3,1,0)</f>
        <v>0</v>
      </c>
      <c r="J63" s="57">
        <f>IF($C63=J$3,1,0)</f>
        <v>0</v>
      </c>
      <c r="K63" s="57">
        <f>IF($C63=K$3,1,0)</f>
        <v>0</v>
      </c>
      <c r="L63" s="57">
        <f>IF($C63=L$3,1,0)</f>
        <v>0</v>
      </c>
      <c r="M63" s="57">
        <f>IF($C63=M$3,1,0)</f>
        <v>0</v>
      </c>
      <c r="N63" s="57">
        <f>IF($C63=N$3,1,0)</f>
        <v>1</v>
      </c>
      <c r="O63" s="62"/>
      <c r="P63" s="34"/>
      <c r="R63" s="24"/>
      <c r="S63" s="24"/>
      <c r="T63" s="24"/>
      <c r="U63" s="24"/>
      <c r="V63" s="24"/>
      <c r="W63" s="24"/>
      <c r="AB63" s="59">
        <f>$P63</f>
        <v>0</v>
      </c>
      <c r="AC63" s="28">
        <f t="shared" si="0"/>
        <v>0</v>
      </c>
    </row>
    <row r="64" spans="2:29" ht="15.6" x14ac:dyDescent="0.3">
      <c r="B64" s="61">
        <v>2020</v>
      </c>
      <c r="C64" s="61" t="str">
        <f t="shared" ref="C64:C75" si="1">C52</f>
        <v>Jan</v>
      </c>
      <c r="D64" s="57">
        <f>IF($C64=D$3,1,0)</f>
        <v>0</v>
      </c>
      <c r="E64" s="57">
        <f>IF($C64=E$3,1,0)</f>
        <v>0</v>
      </c>
      <c r="F64" s="57">
        <f>IF($C64=F$3,1,0)</f>
        <v>0</v>
      </c>
      <c r="G64" s="57">
        <f>IF($C64=G$3,1,0)</f>
        <v>0</v>
      </c>
      <c r="H64" s="57">
        <f>IF($C64=H$3,1,0)</f>
        <v>0</v>
      </c>
      <c r="I64" s="57">
        <f>IF($C64=I$3,1,0)</f>
        <v>0</v>
      </c>
      <c r="J64" s="57">
        <f>IF($C64=J$3,1,0)</f>
        <v>0</v>
      </c>
      <c r="K64" s="57">
        <f>IF($C64=K$3,1,0)</f>
        <v>0</v>
      </c>
      <c r="L64" s="57">
        <f>IF($C64=L$3,1,0)</f>
        <v>0</v>
      </c>
      <c r="M64" s="57">
        <f>IF($C64=M$3,1,0)</f>
        <v>0</v>
      </c>
      <c r="N64" s="57">
        <f>IF($C64=N$3,1,0)</f>
        <v>0</v>
      </c>
      <c r="O64" s="62"/>
      <c r="P64" s="34"/>
      <c r="AB64" s="59">
        <f>$P64</f>
        <v>0</v>
      </c>
      <c r="AC64" s="28">
        <f t="shared" si="0"/>
        <v>0</v>
      </c>
    </row>
    <row r="65" spans="2:29" ht="15.6" x14ac:dyDescent="0.3">
      <c r="B65" s="61">
        <v>2020</v>
      </c>
      <c r="C65" s="61" t="str">
        <f t="shared" si="1"/>
        <v>Feb</v>
      </c>
      <c r="D65" s="57">
        <f>IF($C65=D$3,1,0)</f>
        <v>1</v>
      </c>
      <c r="E65" s="57">
        <f>IF($C65=E$3,1,0)</f>
        <v>0</v>
      </c>
      <c r="F65" s="57">
        <f>IF($C65=F$3,1,0)</f>
        <v>0</v>
      </c>
      <c r="G65" s="57">
        <f>IF($C65=G$3,1,0)</f>
        <v>0</v>
      </c>
      <c r="H65" s="57">
        <f>IF($C65=H$3,1,0)</f>
        <v>0</v>
      </c>
      <c r="I65" s="57">
        <f>IF($C65=I$3,1,0)</f>
        <v>0</v>
      </c>
      <c r="J65" s="57">
        <f>IF($C65=J$3,1,0)</f>
        <v>0</v>
      </c>
      <c r="K65" s="57">
        <f>IF($C65=K$3,1,0)</f>
        <v>0</v>
      </c>
      <c r="L65" s="57">
        <f>IF($C65=L$3,1,0)</f>
        <v>0</v>
      </c>
      <c r="M65" s="57">
        <f>IF($C65=M$3,1,0)</f>
        <v>0</v>
      </c>
      <c r="N65" s="57">
        <f>IF($C65=N$3,1,0)</f>
        <v>0</v>
      </c>
      <c r="O65" s="62"/>
      <c r="P65" s="34"/>
      <c r="AB65" s="59">
        <f>$P65</f>
        <v>0</v>
      </c>
      <c r="AC65" s="28">
        <f t="shared" si="0"/>
        <v>0</v>
      </c>
    </row>
    <row r="66" spans="2:29" ht="15.6" x14ac:dyDescent="0.3">
      <c r="B66" s="61">
        <v>2020</v>
      </c>
      <c r="C66" s="61" t="str">
        <f t="shared" si="1"/>
        <v>Mar</v>
      </c>
      <c r="D66" s="57">
        <f>IF($C66=D$3,1,0)</f>
        <v>0</v>
      </c>
      <c r="E66" s="57">
        <f>IF($C66=E$3,1,0)</f>
        <v>1</v>
      </c>
      <c r="F66" s="57">
        <f>IF($C66=F$3,1,0)</f>
        <v>0</v>
      </c>
      <c r="G66" s="57">
        <f>IF($C66=G$3,1,0)</f>
        <v>0</v>
      </c>
      <c r="H66" s="57">
        <f>IF($C66=H$3,1,0)</f>
        <v>0</v>
      </c>
      <c r="I66" s="57">
        <f>IF($C66=I$3,1,0)</f>
        <v>0</v>
      </c>
      <c r="J66" s="57">
        <f>IF($C66=J$3,1,0)</f>
        <v>0</v>
      </c>
      <c r="K66" s="57">
        <f>IF($C66=K$3,1,0)</f>
        <v>0</v>
      </c>
      <c r="L66" s="57">
        <f>IF($C66=L$3,1,0)</f>
        <v>0</v>
      </c>
      <c r="M66" s="57">
        <f>IF($C66=M$3,1,0)</f>
        <v>0</v>
      </c>
      <c r="N66" s="57">
        <f>IF($C66=N$3,1,0)</f>
        <v>0</v>
      </c>
      <c r="O66" s="62"/>
      <c r="P66" s="34"/>
      <c r="AB66" s="59">
        <f>$P66</f>
        <v>0</v>
      </c>
      <c r="AC66" s="28">
        <f t="shared" si="0"/>
        <v>0</v>
      </c>
    </row>
    <row r="67" spans="2:29" ht="15.6" x14ac:dyDescent="0.3">
      <c r="B67" s="61">
        <v>2020</v>
      </c>
      <c r="C67" s="61" t="str">
        <f t="shared" si="1"/>
        <v>Apr</v>
      </c>
      <c r="D67" s="57">
        <f>IF($C67=D$3,1,0)</f>
        <v>0</v>
      </c>
      <c r="E67" s="57">
        <f>IF($C67=E$3,1,0)</f>
        <v>0</v>
      </c>
      <c r="F67" s="57">
        <f>IF($C67=F$3,1,0)</f>
        <v>1</v>
      </c>
      <c r="G67" s="57">
        <f>IF($C67=G$3,1,0)</f>
        <v>0</v>
      </c>
      <c r="H67" s="57">
        <f>IF($C67=H$3,1,0)</f>
        <v>0</v>
      </c>
      <c r="I67" s="57">
        <f>IF($C67=I$3,1,0)</f>
        <v>0</v>
      </c>
      <c r="J67" s="57">
        <f>IF($C67=J$3,1,0)</f>
        <v>0</v>
      </c>
      <c r="K67" s="57">
        <f>IF($C67=K$3,1,0)</f>
        <v>0</v>
      </c>
      <c r="L67" s="57">
        <f>IF($C67=L$3,1,0)</f>
        <v>0</v>
      </c>
      <c r="M67" s="57">
        <f>IF($C67=M$3,1,0)</f>
        <v>0</v>
      </c>
      <c r="N67" s="57">
        <f>IF($C67=N$3,1,0)</f>
        <v>0</v>
      </c>
      <c r="O67" s="62"/>
      <c r="P67" s="34"/>
      <c r="AB67" s="59">
        <f>$P67</f>
        <v>0</v>
      </c>
      <c r="AC67" s="28">
        <f t="shared" si="0"/>
        <v>0</v>
      </c>
    </row>
    <row r="68" spans="2:29" ht="15.6" x14ac:dyDescent="0.3">
      <c r="B68" s="61">
        <v>2020</v>
      </c>
      <c r="C68" s="61" t="str">
        <f t="shared" si="1"/>
        <v>May</v>
      </c>
      <c r="D68" s="57">
        <f>IF($C68=D$3,1,0)</f>
        <v>0</v>
      </c>
      <c r="E68" s="57">
        <f>IF($C68=E$3,1,0)</f>
        <v>0</v>
      </c>
      <c r="F68" s="57">
        <f>IF($C68=F$3,1,0)</f>
        <v>0</v>
      </c>
      <c r="G68" s="57">
        <f>IF($C68=G$3,1,0)</f>
        <v>1</v>
      </c>
      <c r="H68" s="57">
        <f>IF($C68=H$3,1,0)</f>
        <v>0</v>
      </c>
      <c r="I68" s="57">
        <f>IF($C68=I$3,1,0)</f>
        <v>0</v>
      </c>
      <c r="J68" s="57">
        <f>IF($C68=J$3,1,0)</f>
        <v>0</v>
      </c>
      <c r="K68" s="57">
        <f>IF($C68=K$3,1,0)</f>
        <v>0</v>
      </c>
      <c r="L68" s="57">
        <f>IF($C68=L$3,1,0)</f>
        <v>0</v>
      </c>
      <c r="M68" s="57">
        <f>IF($C68=M$3,1,0)</f>
        <v>0</v>
      </c>
      <c r="N68" s="57">
        <f>IF($C68=N$3,1,0)</f>
        <v>0</v>
      </c>
      <c r="O68" s="62"/>
      <c r="P68" s="34"/>
      <c r="AB68" s="59">
        <f>$P68</f>
        <v>0</v>
      </c>
      <c r="AC68" s="28">
        <f t="shared" si="0"/>
        <v>0</v>
      </c>
    </row>
    <row r="69" spans="2:29" ht="15.6" x14ac:dyDescent="0.3">
      <c r="B69" s="61">
        <v>2020</v>
      </c>
      <c r="C69" s="61" t="str">
        <f t="shared" si="1"/>
        <v>Jun</v>
      </c>
      <c r="D69" s="57">
        <f>IF($C69=D$3,1,0)</f>
        <v>0</v>
      </c>
      <c r="E69" s="57">
        <f>IF($C69=E$3,1,0)</f>
        <v>0</v>
      </c>
      <c r="F69" s="57">
        <f>IF($C69=F$3,1,0)</f>
        <v>0</v>
      </c>
      <c r="G69" s="57">
        <f>IF($C69=G$3,1,0)</f>
        <v>0</v>
      </c>
      <c r="H69" s="57">
        <f>IF($C69=H$3,1,0)</f>
        <v>1</v>
      </c>
      <c r="I69" s="57">
        <f>IF($C69=I$3,1,0)</f>
        <v>0</v>
      </c>
      <c r="J69" s="57">
        <f>IF($C69=J$3,1,0)</f>
        <v>0</v>
      </c>
      <c r="K69" s="57">
        <f>IF($C69=K$3,1,0)</f>
        <v>0</v>
      </c>
      <c r="L69" s="57">
        <f>IF($C69=L$3,1,0)</f>
        <v>0</v>
      </c>
      <c r="M69" s="57">
        <f>IF($C69=M$3,1,0)</f>
        <v>0</v>
      </c>
      <c r="N69" s="57">
        <f>IF($C69=N$3,1,0)</f>
        <v>0</v>
      </c>
      <c r="O69" s="62"/>
      <c r="P69" s="34"/>
      <c r="AB69" s="59">
        <f>$P69</f>
        <v>0</v>
      </c>
      <c r="AC69" s="28">
        <f t="shared" ref="AC69:AC132" si="2">IF($AE$3=TRUE,AB69,NA())</f>
        <v>0</v>
      </c>
    </row>
    <row r="70" spans="2:29" ht="15.6" x14ac:dyDescent="0.3">
      <c r="B70" s="61">
        <v>2020</v>
      </c>
      <c r="C70" s="61" t="str">
        <f t="shared" si="1"/>
        <v>Jul</v>
      </c>
      <c r="D70" s="57">
        <f>IF($C70=D$3,1,0)</f>
        <v>0</v>
      </c>
      <c r="E70" s="57">
        <f>IF($C70=E$3,1,0)</f>
        <v>0</v>
      </c>
      <c r="F70" s="57">
        <f>IF($C70=F$3,1,0)</f>
        <v>0</v>
      </c>
      <c r="G70" s="57">
        <f>IF($C70=G$3,1,0)</f>
        <v>0</v>
      </c>
      <c r="H70" s="57">
        <f>IF($C70=H$3,1,0)</f>
        <v>0</v>
      </c>
      <c r="I70" s="57">
        <f>IF($C70=I$3,1,0)</f>
        <v>1</v>
      </c>
      <c r="J70" s="57">
        <f>IF($C70=J$3,1,0)</f>
        <v>0</v>
      </c>
      <c r="K70" s="57">
        <f>IF($C70=K$3,1,0)</f>
        <v>0</v>
      </c>
      <c r="L70" s="57">
        <f>IF($C70=L$3,1,0)</f>
        <v>0</v>
      </c>
      <c r="M70" s="57">
        <f>IF($C70=M$3,1,0)</f>
        <v>0</v>
      </c>
      <c r="N70" s="57">
        <f>IF($C70=N$3,1,0)</f>
        <v>0</v>
      </c>
      <c r="O70" s="62"/>
      <c r="P70" s="34"/>
      <c r="AB70" s="59">
        <f>$P70</f>
        <v>0</v>
      </c>
      <c r="AC70" s="28">
        <f t="shared" si="2"/>
        <v>0</v>
      </c>
    </row>
    <row r="71" spans="2:29" ht="15.6" x14ac:dyDescent="0.3">
      <c r="B71" s="61">
        <v>2020</v>
      </c>
      <c r="C71" s="61" t="str">
        <f t="shared" si="1"/>
        <v>Aug</v>
      </c>
      <c r="D71" s="57">
        <f>IF($C71=D$3,1,0)</f>
        <v>0</v>
      </c>
      <c r="E71" s="57">
        <f>IF($C71=E$3,1,0)</f>
        <v>0</v>
      </c>
      <c r="F71" s="57">
        <f>IF($C71=F$3,1,0)</f>
        <v>0</v>
      </c>
      <c r="G71" s="57">
        <f>IF($C71=G$3,1,0)</f>
        <v>0</v>
      </c>
      <c r="H71" s="57">
        <f>IF($C71=H$3,1,0)</f>
        <v>0</v>
      </c>
      <c r="I71" s="57">
        <f>IF($C71=I$3,1,0)</f>
        <v>0</v>
      </c>
      <c r="J71" s="57">
        <f>IF($C71=J$3,1,0)</f>
        <v>1</v>
      </c>
      <c r="K71" s="57">
        <f>IF($C71=K$3,1,0)</f>
        <v>0</v>
      </c>
      <c r="L71" s="57">
        <f>IF($C71=L$3,1,0)</f>
        <v>0</v>
      </c>
      <c r="M71" s="57">
        <f>IF($C71=M$3,1,0)</f>
        <v>0</v>
      </c>
      <c r="N71" s="57">
        <f>IF($C71=N$3,1,0)</f>
        <v>0</v>
      </c>
      <c r="O71" s="62"/>
      <c r="P71" s="34"/>
      <c r="AB71" s="59">
        <f>$P71</f>
        <v>0</v>
      </c>
      <c r="AC71" s="28">
        <f t="shared" si="2"/>
        <v>0</v>
      </c>
    </row>
    <row r="72" spans="2:29" ht="15.6" x14ac:dyDescent="0.3">
      <c r="B72" s="61">
        <v>2020</v>
      </c>
      <c r="C72" s="61" t="str">
        <f t="shared" si="1"/>
        <v>Sep</v>
      </c>
      <c r="D72" s="57">
        <f>IF($C72=D$3,1,0)</f>
        <v>0</v>
      </c>
      <c r="E72" s="57">
        <f>IF($C72=E$3,1,0)</f>
        <v>0</v>
      </c>
      <c r="F72" s="57">
        <f>IF($C72=F$3,1,0)</f>
        <v>0</v>
      </c>
      <c r="G72" s="57">
        <f>IF($C72=G$3,1,0)</f>
        <v>0</v>
      </c>
      <c r="H72" s="57">
        <f>IF($C72=H$3,1,0)</f>
        <v>0</v>
      </c>
      <c r="I72" s="57">
        <f>IF($C72=I$3,1,0)</f>
        <v>0</v>
      </c>
      <c r="J72" s="57">
        <f>IF($C72=J$3,1,0)</f>
        <v>0</v>
      </c>
      <c r="K72" s="57">
        <f>IF($C72=K$3,1,0)</f>
        <v>1</v>
      </c>
      <c r="L72" s="57">
        <f>IF($C72=L$3,1,0)</f>
        <v>0</v>
      </c>
      <c r="M72" s="57">
        <f>IF($C72=M$3,1,0)</f>
        <v>0</v>
      </c>
      <c r="N72" s="57">
        <f>IF($C72=N$3,1,0)</f>
        <v>0</v>
      </c>
      <c r="O72" s="62"/>
      <c r="P72" s="34"/>
      <c r="AB72" s="59">
        <f>$P72</f>
        <v>0</v>
      </c>
      <c r="AC72" s="28">
        <f t="shared" si="2"/>
        <v>0</v>
      </c>
    </row>
    <row r="73" spans="2:29" ht="15.6" x14ac:dyDescent="0.3">
      <c r="B73" s="61">
        <v>2020</v>
      </c>
      <c r="C73" s="61" t="str">
        <f t="shared" si="1"/>
        <v>Oct</v>
      </c>
      <c r="D73" s="57">
        <f>IF($C73=D$3,1,0)</f>
        <v>0</v>
      </c>
      <c r="E73" s="57">
        <f>IF($C73=E$3,1,0)</f>
        <v>0</v>
      </c>
      <c r="F73" s="57">
        <f>IF($C73=F$3,1,0)</f>
        <v>0</v>
      </c>
      <c r="G73" s="57">
        <f>IF($C73=G$3,1,0)</f>
        <v>0</v>
      </c>
      <c r="H73" s="57">
        <f>IF($C73=H$3,1,0)</f>
        <v>0</v>
      </c>
      <c r="I73" s="57">
        <f>IF($C73=I$3,1,0)</f>
        <v>0</v>
      </c>
      <c r="J73" s="57">
        <f>IF($C73=J$3,1,0)</f>
        <v>0</v>
      </c>
      <c r="K73" s="57">
        <f>IF($C73=K$3,1,0)</f>
        <v>0</v>
      </c>
      <c r="L73" s="57">
        <f>IF($C73=L$3,1,0)</f>
        <v>1</v>
      </c>
      <c r="M73" s="57">
        <f>IF($C73=M$3,1,0)</f>
        <v>0</v>
      </c>
      <c r="N73" s="57">
        <f>IF($C73=N$3,1,0)</f>
        <v>0</v>
      </c>
      <c r="O73" s="62"/>
      <c r="P73" s="34"/>
      <c r="AB73" s="59">
        <f>$P73</f>
        <v>0</v>
      </c>
      <c r="AC73" s="28">
        <f t="shared" si="2"/>
        <v>0</v>
      </c>
    </row>
    <row r="74" spans="2:29" ht="15.6" x14ac:dyDescent="0.3">
      <c r="B74" s="61">
        <v>2020</v>
      </c>
      <c r="C74" s="61" t="str">
        <f t="shared" si="1"/>
        <v>Nov</v>
      </c>
      <c r="D74" s="57">
        <f>IF($C74=D$3,1,0)</f>
        <v>0</v>
      </c>
      <c r="E74" s="57">
        <f>IF($C74=E$3,1,0)</f>
        <v>0</v>
      </c>
      <c r="F74" s="57">
        <f>IF($C74=F$3,1,0)</f>
        <v>0</v>
      </c>
      <c r="G74" s="57">
        <f>IF($C74=G$3,1,0)</f>
        <v>0</v>
      </c>
      <c r="H74" s="57">
        <f>IF($C74=H$3,1,0)</f>
        <v>0</v>
      </c>
      <c r="I74" s="57">
        <f>IF($C74=I$3,1,0)</f>
        <v>0</v>
      </c>
      <c r="J74" s="57">
        <f>IF($C74=J$3,1,0)</f>
        <v>0</v>
      </c>
      <c r="K74" s="57">
        <f>IF($C74=K$3,1,0)</f>
        <v>0</v>
      </c>
      <c r="L74" s="57">
        <f>IF($C74=L$3,1,0)</f>
        <v>0</v>
      </c>
      <c r="M74" s="57">
        <f>IF($C74=M$3,1,0)</f>
        <v>1</v>
      </c>
      <c r="N74" s="57">
        <f>IF($C74=N$3,1,0)</f>
        <v>0</v>
      </c>
      <c r="O74" s="62"/>
      <c r="P74" s="34"/>
      <c r="AB74" s="59">
        <f>$P74</f>
        <v>0</v>
      </c>
      <c r="AC74" s="28">
        <f t="shared" si="2"/>
        <v>0</v>
      </c>
    </row>
    <row r="75" spans="2:29" ht="15.6" x14ac:dyDescent="0.3">
      <c r="B75" s="61">
        <v>2020</v>
      </c>
      <c r="C75" s="61" t="str">
        <f t="shared" si="1"/>
        <v>Dec</v>
      </c>
      <c r="D75" s="57">
        <f>IF($C75=D$3,1,0)</f>
        <v>0</v>
      </c>
      <c r="E75" s="57">
        <f>IF($C75=E$3,1,0)</f>
        <v>0</v>
      </c>
      <c r="F75" s="57">
        <f>IF($C75=F$3,1,0)</f>
        <v>0</v>
      </c>
      <c r="G75" s="57">
        <f>IF($C75=G$3,1,0)</f>
        <v>0</v>
      </c>
      <c r="H75" s="57">
        <f>IF($C75=H$3,1,0)</f>
        <v>0</v>
      </c>
      <c r="I75" s="57">
        <f>IF($C75=I$3,1,0)</f>
        <v>0</v>
      </c>
      <c r="J75" s="57">
        <f>IF($C75=J$3,1,0)</f>
        <v>0</v>
      </c>
      <c r="K75" s="57">
        <f>IF($C75=K$3,1,0)</f>
        <v>0</v>
      </c>
      <c r="L75" s="57">
        <f>IF($C75=L$3,1,0)</f>
        <v>0</v>
      </c>
      <c r="M75" s="57">
        <f>IF($C75=M$3,1,0)</f>
        <v>0</v>
      </c>
      <c r="N75" s="57">
        <f>IF($C75=N$3,1,0)</f>
        <v>1</v>
      </c>
      <c r="O75" s="62"/>
      <c r="P75" s="34"/>
      <c r="AB75" s="59">
        <f>$P75</f>
        <v>0</v>
      </c>
      <c r="AC75" s="28">
        <f t="shared" si="2"/>
        <v>0</v>
      </c>
    </row>
    <row r="76" spans="2:29" ht="15.6" x14ac:dyDescent="0.3">
      <c r="AB76" s="59"/>
      <c r="AC76" s="28"/>
    </row>
    <row r="77" spans="2:29" ht="15.6" x14ac:dyDescent="0.3">
      <c r="AB77" s="59"/>
      <c r="AC77" s="28"/>
    </row>
    <row r="78" spans="2:29" ht="15.6" x14ac:dyDescent="0.3">
      <c r="AB78" s="59"/>
      <c r="AC78" s="28"/>
    </row>
    <row r="79" spans="2:29" ht="15.6" x14ac:dyDescent="0.3">
      <c r="AB79" s="59"/>
      <c r="AC79" s="28"/>
    </row>
    <row r="80" spans="2:29" ht="15.6" x14ac:dyDescent="0.3">
      <c r="AB80" s="59"/>
      <c r="AC80" s="28"/>
    </row>
    <row r="81" spans="18:29" ht="15.6" x14ac:dyDescent="0.3">
      <c r="AB81" s="59"/>
      <c r="AC81" s="28"/>
    </row>
    <row r="82" spans="18:29" ht="15.6" x14ac:dyDescent="0.3">
      <c r="AB82" s="59"/>
      <c r="AC82" s="28"/>
    </row>
    <row r="83" spans="18:29" ht="15.6" x14ac:dyDescent="0.3">
      <c r="AB83" s="59"/>
      <c r="AC83" s="28"/>
    </row>
    <row r="84" spans="18:29" ht="15.6" x14ac:dyDescent="0.3">
      <c r="AB84" s="59"/>
      <c r="AC84" s="28"/>
    </row>
    <row r="85" spans="18:29" ht="15.6" x14ac:dyDescent="0.3">
      <c r="AB85" s="59"/>
      <c r="AC85" s="28"/>
    </row>
    <row r="86" spans="18:29" ht="15.6" x14ac:dyDescent="0.3">
      <c r="AB86" s="59"/>
      <c r="AC86" s="28"/>
    </row>
    <row r="87" spans="18:29" ht="15.6" x14ac:dyDescent="0.3">
      <c r="AB87" s="59"/>
      <c r="AC87" s="28"/>
    </row>
    <row r="88" spans="18:29" ht="15.6" x14ac:dyDescent="0.3">
      <c r="AB88" s="59"/>
      <c r="AC88" s="28"/>
    </row>
    <row r="89" spans="18:29" ht="15.6" x14ac:dyDescent="0.3">
      <c r="AB89" s="59"/>
      <c r="AC89" s="28"/>
    </row>
    <row r="90" spans="18:29" ht="15.6" x14ac:dyDescent="0.3">
      <c r="AB90" s="59"/>
      <c r="AC90" s="28"/>
    </row>
    <row r="91" spans="18:29" ht="15.6" x14ac:dyDescent="0.3">
      <c r="AB91" s="59"/>
      <c r="AC91" s="28"/>
    </row>
    <row r="92" spans="18:29" ht="15.6" x14ac:dyDescent="0.3">
      <c r="R92"/>
      <c r="S92"/>
      <c r="T92"/>
      <c r="U92"/>
      <c r="V92"/>
      <c r="W92"/>
      <c r="X92"/>
      <c r="Y92"/>
      <c r="Z92"/>
      <c r="AB92" s="59"/>
      <c r="AC92" s="28"/>
    </row>
    <row r="93" spans="18:29" ht="15.6" x14ac:dyDescent="0.3">
      <c r="R93"/>
      <c r="S93"/>
      <c r="T93"/>
      <c r="U93"/>
      <c r="V93"/>
      <c r="W93"/>
      <c r="X93"/>
      <c r="Y93"/>
      <c r="Z93"/>
      <c r="AB93" s="59"/>
      <c r="AC93" s="28"/>
    </row>
    <row r="94" spans="18:29" ht="15.6" x14ac:dyDescent="0.3">
      <c r="R94"/>
      <c r="S94"/>
      <c r="T94"/>
      <c r="U94"/>
      <c r="V94"/>
      <c r="W94"/>
      <c r="X94"/>
      <c r="Y94"/>
      <c r="Z94"/>
      <c r="AB94" s="59"/>
      <c r="AC94" s="28"/>
    </row>
    <row r="95" spans="18:29" ht="15.6" x14ac:dyDescent="0.3">
      <c r="R95" s="24"/>
      <c r="S95" s="24"/>
      <c r="T95" s="24"/>
      <c r="U95" s="24"/>
      <c r="V95" s="24"/>
      <c r="W95" s="24"/>
      <c r="AB95" s="59"/>
      <c r="AC95" s="28"/>
    </row>
    <row r="96" spans="18:29" ht="15.6" x14ac:dyDescent="0.3">
      <c r="R96" s="24"/>
      <c r="S96" s="24"/>
      <c r="T96" s="24"/>
      <c r="U96" s="24"/>
      <c r="V96" s="24"/>
      <c r="W96" s="24"/>
      <c r="AB96" s="59"/>
      <c r="AC96" s="28"/>
    </row>
    <row r="97" spans="18:29" ht="15.6" x14ac:dyDescent="0.3">
      <c r="R97" s="24"/>
      <c r="S97" s="24"/>
      <c r="T97" s="24"/>
      <c r="U97" s="24"/>
      <c r="V97" s="24"/>
      <c r="W97" s="24"/>
      <c r="AB97" s="59"/>
      <c r="AC97" s="28"/>
    </row>
    <row r="98" spans="18:29" ht="15.6" x14ac:dyDescent="0.3">
      <c r="R98" s="24"/>
      <c r="S98" s="24"/>
      <c r="T98" s="24"/>
      <c r="U98" s="24"/>
      <c r="V98" s="24"/>
      <c r="W98" s="24"/>
      <c r="AB98" s="59"/>
      <c r="AC98" s="28"/>
    </row>
    <row r="99" spans="18:29" ht="15.6" x14ac:dyDescent="0.3">
      <c r="R99" s="24"/>
      <c r="S99" s="24"/>
      <c r="T99" s="24"/>
      <c r="U99" s="24"/>
      <c r="V99" s="24"/>
      <c r="W99" s="24"/>
      <c r="AB99" s="59"/>
      <c r="AC99" s="28"/>
    </row>
    <row r="100" spans="18:29" ht="15.6" x14ac:dyDescent="0.3">
      <c r="R100" s="24"/>
      <c r="S100" s="24"/>
      <c r="T100" s="24"/>
      <c r="U100" s="24"/>
      <c r="V100" s="24"/>
      <c r="W100" s="24"/>
      <c r="AB100" s="59"/>
      <c r="AC100" s="28"/>
    </row>
    <row r="101" spans="18:29" ht="15.6" x14ac:dyDescent="0.3">
      <c r="R101" s="24"/>
      <c r="S101" s="24"/>
      <c r="T101" s="24"/>
      <c r="U101" s="24"/>
      <c r="V101" s="24"/>
      <c r="W101" s="24"/>
      <c r="AB101" s="59"/>
      <c r="AC101" s="28"/>
    </row>
    <row r="102" spans="18:29" ht="15.6" x14ac:dyDescent="0.3">
      <c r="R102" s="24"/>
      <c r="S102" s="24"/>
      <c r="T102" s="24"/>
      <c r="U102" s="24"/>
      <c r="V102" s="24"/>
      <c r="W102" s="24"/>
      <c r="AB102" s="59"/>
      <c r="AC102" s="28"/>
    </row>
    <row r="103" spans="18:29" ht="15.6" x14ac:dyDescent="0.3">
      <c r="R103" s="24"/>
      <c r="S103" s="24"/>
      <c r="T103" s="24"/>
      <c r="U103" s="24"/>
      <c r="V103" s="24"/>
      <c r="W103" s="24"/>
      <c r="AB103" s="59"/>
      <c r="AC103" s="28"/>
    </row>
    <row r="104" spans="18:29" ht="15.6" x14ac:dyDescent="0.3">
      <c r="R104" s="24"/>
      <c r="S104" s="24"/>
      <c r="T104" s="24"/>
      <c r="U104" s="24"/>
      <c r="V104" s="24"/>
      <c r="W104" s="24"/>
      <c r="AB104" s="59"/>
      <c r="AC104" s="28"/>
    </row>
    <row r="105" spans="18:29" ht="15.6" x14ac:dyDescent="0.3">
      <c r="R105" s="24"/>
      <c r="S105" s="24"/>
      <c r="T105" s="24"/>
      <c r="U105" s="24"/>
      <c r="V105" s="24"/>
      <c r="W105" s="24"/>
      <c r="AB105" s="59"/>
      <c r="AC105" s="28"/>
    </row>
    <row r="106" spans="18:29" ht="15.6" x14ac:dyDescent="0.3">
      <c r="R106" s="24"/>
      <c r="S106" s="24"/>
      <c r="T106" s="24"/>
      <c r="U106" s="24"/>
      <c r="V106" s="24"/>
      <c r="W106" s="24"/>
      <c r="AB106" s="59"/>
      <c r="AC106" s="28"/>
    </row>
    <row r="107" spans="18:29" ht="15.6" x14ac:dyDescent="0.3">
      <c r="R107" s="24"/>
      <c r="S107" s="24"/>
      <c r="T107" s="24"/>
      <c r="U107" s="24"/>
      <c r="V107" s="24"/>
      <c r="W107" s="24"/>
      <c r="AB107" s="59"/>
      <c r="AC107" s="28"/>
    </row>
    <row r="108" spans="18:29" ht="15.6" x14ac:dyDescent="0.3">
      <c r="R108" s="24"/>
      <c r="S108" s="24"/>
      <c r="T108" s="24"/>
      <c r="U108" s="24"/>
      <c r="V108" s="24"/>
      <c r="W108" s="24"/>
      <c r="AB108" s="59"/>
      <c r="AC108" s="28"/>
    </row>
    <row r="109" spans="18:29" ht="15.6" x14ac:dyDescent="0.3">
      <c r="R109" s="24"/>
      <c r="S109" s="24"/>
      <c r="T109" s="24"/>
      <c r="U109" s="24"/>
      <c r="V109" s="24"/>
      <c r="W109" s="24"/>
      <c r="AB109" s="59"/>
      <c r="AC109" s="28"/>
    </row>
    <row r="110" spans="18:29" ht="15.6" x14ac:dyDescent="0.3">
      <c r="R110" s="24"/>
      <c r="S110" s="24"/>
      <c r="T110" s="24"/>
      <c r="U110" s="24"/>
      <c r="V110" s="24"/>
      <c r="W110" s="24"/>
      <c r="AB110" s="59"/>
      <c r="AC110" s="28"/>
    </row>
    <row r="111" spans="18:29" ht="15.6" x14ac:dyDescent="0.3">
      <c r="R111" s="24"/>
      <c r="S111" s="24"/>
      <c r="T111" s="24"/>
      <c r="U111" s="24"/>
      <c r="V111" s="24"/>
      <c r="W111" s="24"/>
      <c r="AB111" s="59"/>
      <c r="AC111" s="28"/>
    </row>
    <row r="112" spans="18:29" ht="15.6" x14ac:dyDescent="0.3">
      <c r="R112" s="24"/>
      <c r="S112" s="24"/>
      <c r="T112" s="24"/>
      <c r="U112" s="24"/>
      <c r="V112" s="24"/>
      <c r="W112" s="24"/>
      <c r="AB112" s="59"/>
      <c r="AC112" s="28"/>
    </row>
    <row r="113" spans="18:29" ht="15.6" x14ac:dyDescent="0.3">
      <c r="R113" s="24"/>
      <c r="S113" s="24"/>
      <c r="T113" s="24"/>
      <c r="U113" s="24"/>
      <c r="V113" s="24"/>
      <c r="W113" s="24"/>
      <c r="AB113" s="59"/>
      <c r="AC113" s="28"/>
    </row>
    <row r="114" spans="18:29" ht="15.6" x14ac:dyDescent="0.3">
      <c r="R114" s="24"/>
      <c r="S114" s="24"/>
      <c r="T114" s="24"/>
      <c r="U114" s="24"/>
      <c r="V114" s="24"/>
      <c r="W114" s="24"/>
      <c r="AB114" s="59"/>
      <c r="AC114" s="28"/>
    </row>
    <row r="115" spans="18:29" ht="15.6" x14ac:dyDescent="0.3">
      <c r="R115" s="24"/>
      <c r="S115" s="24"/>
      <c r="T115" s="24"/>
      <c r="U115" s="24"/>
      <c r="V115" s="24"/>
      <c r="W115" s="24"/>
      <c r="AB115" s="59"/>
      <c r="AC115" s="28"/>
    </row>
    <row r="116" spans="18:29" ht="15.6" x14ac:dyDescent="0.3">
      <c r="R116" s="24"/>
      <c r="S116" s="24"/>
      <c r="T116" s="24"/>
      <c r="U116" s="24"/>
      <c r="V116" s="24"/>
      <c r="W116" s="24"/>
      <c r="AB116" s="59"/>
      <c r="AC116" s="28"/>
    </row>
    <row r="117" spans="18:29" ht="15.6" x14ac:dyDescent="0.3">
      <c r="R117" s="24"/>
      <c r="S117" s="24"/>
      <c r="T117" s="24"/>
      <c r="U117" s="24"/>
      <c r="V117" s="24"/>
      <c r="W117" s="24"/>
      <c r="AB117" s="59"/>
      <c r="AC117" s="28"/>
    </row>
    <row r="118" spans="18:29" ht="15.6" x14ac:dyDescent="0.3">
      <c r="R118" s="24"/>
      <c r="S118" s="24"/>
      <c r="T118" s="24"/>
      <c r="U118" s="24"/>
      <c r="V118" s="24"/>
      <c r="W118" s="24"/>
      <c r="AB118" s="59"/>
      <c r="AC118" s="28"/>
    </row>
    <row r="119" spans="18:29" ht="15.6" x14ac:dyDescent="0.3">
      <c r="R119" s="24"/>
      <c r="S119" s="24"/>
      <c r="T119" s="24"/>
      <c r="U119" s="24"/>
      <c r="V119" s="24"/>
      <c r="W119" s="24"/>
      <c r="AB119" s="59"/>
      <c r="AC119" s="28"/>
    </row>
    <row r="120" spans="18:29" ht="15.6" x14ac:dyDescent="0.3">
      <c r="R120" s="24"/>
      <c r="S120" s="24"/>
      <c r="T120" s="24"/>
      <c r="U120" s="24"/>
      <c r="V120" s="24"/>
      <c r="W120" s="24"/>
      <c r="AB120" s="59"/>
      <c r="AC120" s="28"/>
    </row>
    <row r="121" spans="18:29" ht="15.6" x14ac:dyDescent="0.3">
      <c r="R121" s="24"/>
      <c r="S121" s="24"/>
      <c r="T121" s="24"/>
      <c r="U121" s="24"/>
      <c r="V121" s="24"/>
      <c r="W121" s="24"/>
      <c r="AB121" s="59"/>
      <c r="AC121" s="28"/>
    </row>
    <row r="122" spans="18:29" ht="15.6" x14ac:dyDescent="0.3">
      <c r="R122" s="24"/>
      <c r="S122" s="24"/>
      <c r="T122" s="24"/>
      <c r="U122" s="24"/>
      <c r="V122" s="24"/>
      <c r="W122" s="24"/>
      <c r="AB122" s="59"/>
      <c r="AC122" s="28"/>
    </row>
    <row r="123" spans="18:29" ht="15.6" x14ac:dyDescent="0.3">
      <c r="R123" s="24"/>
      <c r="S123" s="24"/>
      <c r="T123" s="24"/>
      <c r="U123" s="24"/>
      <c r="V123" s="24"/>
      <c r="W123" s="24"/>
      <c r="AB123" s="59"/>
      <c r="AC123" s="28"/>
    </row>
    <row r="124" spans="18:29" ht="15.6" x14ac:dyDescent="0.3">
      <c r="R124" s="24"/>
      <c r="S124" s="24"/>
      <c r="T124" s="24"/>
      <c r="U124" s="24"/>
      <c r="V124" s="24"/>
      <c r="W124" s="24"/>
      <c r="AB124" s="59"/>
      <c r="AC124" s="28"/>
    </row>
    <row r="125" spans="18:29" ht="15.6" x14ac:dyDescent="0.3">
      <c r="R125" s="24"/>
      <c r="S125" s="24"/>
      <c r="T125" s="24"/>
      <c r="U125" s="24"/>
      <c r="V125" s="24"/>
      <c r="W125" s="24"/>
      <c r="AB125" s="59"/>
      <c r="AC125" s="28"/>
    </row>
    <row r="126" spans="18:29" ht="15.6" x14ac:dyDescent="0.3">
      <c r="R126" s="24"/>
      <c r="S126" s="24"/>
      <c r="T126" s="24"/>
      <c r="U126" s="24"/>
      <c r="V126" s="24"/>
      <c r="W126" s="24"/>
      <c r="AB126" s="59"/>
      <c r="AC126" s="28"/>
    </row>
    <row r="127" spans="18:29" ht="15.6" x14ac:dyDescent="0.3">
      <c r="R127" s="24"/>
      <c r="S127" s="24"/>
      <c r="T127" s="24"/>
      <c r="U127" s="24"/>
      <c r="V127" s="24"/>
      <c r="W127" s="24"/>
      <c r="AB127" s="59"/>
      <c r="AC127" s="28"/>
    </row>
    <row r="128" spans="18:29" ht="15.6" x14ac:dyDescent="0.3">
      <c r="R128" s="24"/>
      <c r="S128" s="24"/>
      <c r="T128" s="24"/>
      <c r="U128" s="24"/>
      <c r="V128" s="24"/>
      <c r="W128" s="24"/>
      <c r="AB128" s="59"/>
      <c r="AC128" s="28"/>
    </row>
    <row r="129" spans="18:29" ht="15.6" x14ac:dyDescent="0.3">
      <c r="R129" s="24"/>
      <c r="S129" s="24"/>
      <c r="T129" s="24"/>
      <c r="U129" s="24"/>
      <c r="V129" s="24"/>
      <c r="W129" s="24"/>
      <c r="AB129" s="59"/>
      <c r="AC129" s="28"/>
    </row>
    <row r="130" spans="18:29" ht="15.6" x14ac:dyDescent="0.3">
      <c r="R130" s="24"/>
      <c r="S130" s="24"/>
      <c r="T130" s="24"/>
      <c r="U130" s="24"/>
      <c r="V130" s="24"/>
      <c r="W130" s="24"/>
      <c r="AB130" s="59"/>
      <c r="AC130" s="28"/>
    </row>
    <row r="131" spans="18:29" ht="15.6" x14ac:dyDescent="0.3">
      <c r="R131" s="24"/>
      <c r="S131" s="24"/>
      <c r="T131" s="24"/>
      <c r="U131" s="24"/>
      <c r="V131" s="24"/>
      <c r="W131" s="24"/>
      <c r="AB131" s="59"/>
      <c r="AC131" s="28"/>
    </row>
    <row r="132" spans="18:29" ht="15.6" x14ac:dyDescent="0.3">
      <c r="R132" s="24"/>
      <c r="S132" s="24"/>
      <c r="T132" s="24"/>
      <c r="U132" s="24"/>
      <c r="V132" s="24"/>
      <c r="W132" s="24"/>
      <c r="AB132" s="59"/>
      <c r="AC132" s="28"/>
    </row>
    <row r="133" spans="18:29" ht="15.6" x14ac:dyDescent="0.3">
      <c r="R133" s="24"/>
      <c r="S133" s="24"/>
      <c r="T133" s="24"/>
      <c r="U133" s="24"/>
      <c r="V133" s="24"/>
      <c r="W133" s="24"/>
      <c r="AB133" s="59"/>
      <c r="AC133" s="28"/>
    </row>
    <row r="134" spans="18:29" ht="15.6" x14ac:dyDescent="0.3">
      <c r="R134" s="24"/>
      <c r="S134" s="24"/>
      <c r="T134" s="24"/>
      <c r="U134" s="24"/>
      <c r="V134" s="24"/>
      <c r="W134" s="24"/>
      <c r="AB134" s="59"/>
      <c r="AC134" s="28"/>
    </row>
    <row r="135" spans="18:29" ht="15.6" x14ac:dyDescent="0.3">
      <c r="R135" s="24"/>
      <c r="S135" s="24"/>
      <c r="T135" s="24"/>
      <c r="U135" s="24"/>
      <c r="V135" s="24"/>
      <c r="W135" s="24"/>
      <c r="AB135" s="59"/>
      <c r="AC135" s="28"/>
    </row>
    <row r="136" spans="18:29" ht="15.6" x14ac:dyDescent="0.3">
      <c r="R136" s="24"/>
      <c r="S136" s="24"/>
      <c r="T136" s="24"/>
      <c r="U136" s="24"/>
      <c r="V136" s="24"/>
      <c r="W136" s="24"/>
      <c r="AB136" s="59"/>
    </row>
    <row r="137" spans="18:29" ht="15.6" x14ac:dyDescent="0.3">
      <c r="R137" s="24"/>
      <c r="S137" s="24"/>
      <c r="T137" s="24"/>
      <c r="U137" s="24"/>
      <c r="V137" s="24"/>
      <c r="W137" s="24"/>
      <c r="AB137" s="59"/>
    </row>
    <row r="138" spans="18:29" ht="15.6" x14ac:dyDescent="0.3">
      <c r="R138" s="24"/>
      <c r="S138" s="24"/>
      <c r="T138" s="24"/>
      <c r="U138" s="24"/>
      <c r="V138" s="24"/>
      <c r="W138" s="24"/>
    </row>
    <row r="139" spans="18:29" ht="15.6" x14ac:dyDescent="0.3">
      <c r="R139" s="24"/>
      <c r="S139" s="24"/>
      <c r="T139" s="24"/>
      <c r="U139" s="24"/>
      <c r="V139" s="24"/>
      <c r="W139" s="24"/>
    </row>
    <row r="140" spans="18:29" ht="15.6" x14ac:dyDescent="0.3">
      <c r="R140" s="24"/>
      <c r="S140" s="24"/>
      <c r="T140" s="24"/>
      <c r="U140" s="24"/>
      <c r="V140" s="24"/>
      <c r="W140" s="24"/>
    </row>
  </sheetData>
  <mergeCells count="3">
    <mergeCell ref="B2:O2"/>
    <mergeCell ref="AB2:AE2"/>
    <mergeCell ref="R20:Z20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Check Box 1">
              <controlPr defaultSize="0" autoFill="0" autoLine="0" autoPict="0">
                <anchor moveWithCells="1">
                  <from>
                    <xdr:col>24</xdr:col>
                    <xdr:colOff>739140</xdr:colOff>
                    <xdr:row>16</xdr:row>
                    <xdr:rowOff>91440</xdr:rowOff>
                  </from>
                  <to>
                    <xdr:col>26</xdr:col>
                    <xdr:colOff>53340</xdr:colOff>
                    <xdr:row>17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C783E-5481-4411-96AE-FA3311B4FD4E}">
  <sheetPr>
    <tabColor theme="9" tint="0.59999389629810485"/>
  </sheetPr>
  <dimension ref="B1:AV140"/>
  <sheetViews>
    <sheetView showGridLines="0" zoomScaleNormal="100" workbookViewId="0">
      <selection activeCell="V56" sqref="V56"/>
    </sheetView>
  </sheetViews>
  <sheetFormatPr defaultColWidth="9.5546875" defaultRowHeight="15.6" outlineLevelCol="1" x14ac:dyDescent="0.3"/>
  <cols>
    <col min="1" max="1" width="5.21875" style="44" customWidth="1"/>
    <col min="2" max="3" width="9.5546875" style="42"/>
    <col min="4" max="15" width="9.5546875" style="42" hidden="1" customWidth="1" outlineLevel="1"/>
    <col min="16" max="16" width="16.44140625" style="42" customWidth="1" collapsed="1"/>
    <col min="17" max="18" width="12" customWidth="1"/>
    <col min="19" max="19" width="12.6640625" style="42" customWidth="1"/>
    <col min="20" max="20" width="16.77734375" style="42" customWidth="1"/>
    <col min="21" max="21" width="12.44140625" style="42" customWidth="1"/>
    <col min="22" max="22" width="11.44140625" style="42" customWidth="1"/>
    <col min="23" max="23" width="11.77734375" style="42" customWidth="1"/>
    <col min="24" max="24" width="9.5546875" style="42"/>
    <col min="25" max="25" width="13.44140625" style="42" customWidth="1"/>
    <col min="26" max="26" width="13" style="42" customWidth="1"/>
    <col min="27" max="27" width="9.5546875" style="42"/>
    <col min="28" max="28" width="14.5546875" style="42" customWidth="1"/>
    <col min="29" max="29" width="5.5546875" style="42" customWidth="1"/>
    <col min="30" max="35" width="13.44140625" style="24" hidden="1" customWidth="1" outlineLevel="1"/>
    <col min="36" max="36" width="13.44140625" style="24" customWidth="1" collapsed="1"/>
    <col min="37" max="37" width="13.44140625" style="82" customWidth="1"/>
    <col min="38" max="40" width="13.44140625" style="82" hidden="1" customWidth="1"/>
    <col min="41" max="41" width="5.5546875" style="24" hidden="1" customWidth="1"/>
    <col min="42" max="42" width="20.21875" style="44" hidden="1" customWidth="1"/>
    <col min="43" max="43" width="17.44140625" style="44" hidden="1" customWidth="1"/>
    <col min="44" max="16384" width="9.5546875" style="44"/>
  </cols>
  <sheetData>
    <row r="1" spans="2:43" ht="21" customHeight="1" x14ac:dyDescent="0.3">
      <c r="AK1" s="63"/>
      <c r="AL1" s="1" t="s">
        <v>0</v>
      </c>
      <c r="AM1" s="1"/>
      <c r="AN1" s="1"/>
      <c r="AO1" s="1"/>
      <c r="AP1" s="1"/>
      <c r="AQ1" s="1"/>
    </row>
    <row r="2" spans="2:43" ht="27" customHeight="1" x14ac:dyDescent="0.3">
      <c r="B2" s="22" t="s">
        <v>301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134" t="s">
        <v>288</v>
      </c>
      <c r="R2" s="134" t="s">
        <v>289</v>
      </c>
      <c r="AK2" s="64"/>
      <c r="AL2" s="24"/>
      <c r="AM2" s="64" t="s">
        <v>240</v>
      </c>
      <c r="AN2" s="64" t="s">
        <v>241</v>
      </c>
      <c r="AP2" s="44" t="b">
        <v>0</v>
      </c>
      <c r="AQ2" s="44" t="b">
        <v>0</v>
      </c>
    </row>
    <row r="3" spans="2:43" x14ac:dyDescent="0.3">
      <c r="B3" s="26" t="s">
        <v>222</v>
      </c>
      <c r="C3" s="26" t="s">
        <v>26</v>
      </c>
      <c r="D3" s="65" t="s">
        <v>238</v>
      </c>
      <c r="E3" s="65" t="s">
        <v>223</v>
      </c>
      <c r="F3" s="65" t="s">
        <v>224</v>
      </c>
      <c r="G3" s="65" t="s">
        <v>225</v>
      </c>
      <c r="H3" s="65" t="s">
        <v>226</v>
      </c>
      <c r="I3" s="65" t="s">
        <v>227</v>
      </c>
      <c r="J3" s="65" t="s">
        <v>228</v>
      </c>
      <c r="K3" s="65" t="s">
        <v>229</v>
      </c>
      <c r="L3" s="65" t="s">
        <v>230</v>
      </c>
      <c r="M3" s="65" t="s">
        <v>231</v>
      </c>
      <c r="N3" s="65" t="s">
        <v>232</v>
      </c>
      <c r="O3" s="66" t="s">
        <v>242</v>
      </c>
      <c r="P3" s="67" t="s">
        <v>243</v>
      </c>
      <c r="Q3" s="134"/>
      <c r="R3" s="13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K3" s="64"/>
      <c r="AL3" s="68" t="s">
        <v>244</v>
      </c>
      <c r="AM3" s="68" t="s">
        <v>245</v>
      </c>
      <c r="AN3" s="68" t="s">
        <v>245</v>
      </c>
      <c r="AP3" s="69" t="s">
        <v>246</v>
      </c>
      <c r="AQ3" s="69" t="s">
        <v>247</v>
      </c>
    </row>
    <row r="4" spans="2:43" x14ac:dyDescent="0.3">
      <c r="B4" s="52">
        <v>2010</v>
      </c>
      <c r="C4" s="52" t="s">
        <v>238</v>
      </c>
      <c r="D4" s="57">
        <f>IF($C4=D$3,1,0)</f>
        <v>1</v>
      </c>
      <c r="E4" s="57">
        <f t="shared" ref="E4:N19" si="0">IF($C4=E$3,1,0)</f>
        <v>0</v>
      </c>
      <c r="F4" s="57">
        <f t="shared" si="0"/>
        <v>0</v>
      </c>
      <c r="G4" s="57">
        <f t="shared" si="0"/>
        <v>0</v>
      </c>
      <c r="H4" s="57">
        <f t="shared" si="0"/>
        <v>0</v>
      </c>
      <c r="I4" s="57">
        <f t="shared" si="0"/>
        <v>0</v>
      </c>
      <c r="J4" s="57">
        <f t="shared" si="0"/>
        <v>0</v>
      </c>
      <c r="K4" s="57">
        <f t="shared" si="0"/>
        <v>0</v>
      </c>
      <c r="L4" s="57">
        <f t="shared" si="0"/>
        <v>0</v>
      </c>
      <c r="M4" s="57">
        <f t="shared" si="0"/>
        <v>0</v>
      </c>
      <c r="N4" s="57">
        <f t="shared" si="0"/>
        <v>0</v>
      </c>
      <c r="O4" s="70">
        <v>1</v>
      </c>
      <c r="P4" s="71">
        <v>3.2411502617680248</v>
      </c>
      <c r="Q4" s="72"/>
      <c r="R4" s="72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K4" s="73"/>
      <c r="AL4" s="74">
        <v>1</v>
      </c>
      <c r="AM4" s="75">
        <f>P4-Q4</f>
        <v>3.2411502617680248</v>
      </c>
      <c r="AN4" s="75">
        <f>P4-R4</f>
        <v>3.2411502617680248</v>
      </c>
      <c r="AP4" s="76" t="str">
        <f>IF(AP$2=TRUE,Q4,"")</f>
        <v/>
      </c>
      <c r="AQ4" s="76" t="str">
        <f>IF(AQ$2=TRUE,R4,"")</f>
        <v/>
      </c>
    </row>
    <row r="5" spans="2:43" x14ac:dyDescent="0.3">
      <c r="B5" s="52">
        <v>2010</v>
      </c>
      <c r="C5" s="52" t="s">
        <v>223</v>
      </c>
      <c r="D5" s="57">
        <f t="shared" ref="D5:N24" si="1">IF($C5=D$3,1,0)</f>
        <v>0</v>
      </c>
      <c r="E5" s="57">
        <f t="shared" si="0"/>
        <v>1</v>
      </c>
      <c r="F5" s="57">
        <f t="shared" si="0"/>
        <v>0</v>
      </c>
      <c r="G5" s="57">
        <f t="shared" si="0"/>
        <v>0</v>
      </c>
      <c r="H5" s="57">
        <f t="shared" si="0"/>
        <v>0</v>
      </c>
      <c r="I5" s="57">
        <f t="shared" si="0"/>
        <v>0</v>
      </c>
      <c r="J5" s="57">
        <f t="shared" si="0"/>
        <v>0</v>
      </c>
      <c r="K5" s="57">
        <f t="shared" si="0"/>
        <v>0</v>
      </c>
      <c r="L5" s="57">
        <f t="shared" si="0"/>
        <v>0</v>
      </c>
      <c r="M5" s="57">
        <f t="shared" si="0"/>
        <v>0</v>
      </c>
      <c r="N5" s="57">
        <f t="shared" si="0"/>
        <v>0</v>
      </c>
      <c r="O5" s="70">
        <v>2</v>
      </c>
      <c r="P5" s="71">
        <v>3.0307467783919986</v>
      </c>
      <c r="Q5" s="72"/>
      <c r="R5" s="72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K5" s="73"/>
      <c r="AL5" s="74">
        <v>2</v>
      </c>
      <c r="AM5" s="75">
        <f>P5-Q5</f>
        <v>3.0307467783919986</v>
      </c>
      <c r="AN5" s="75">
        <f>P5-R5</f>
        <v>3.0307467783919986</v>
      </c>
      <c r="AP5" s="76" t="str">
        <f>IF(AP$2=TRUE,Q5,"")</f>
        <v/>
      </c>
      <c r="AQ5" s="76" t="str">
        <f>IF(AQ$2=TRUE,R5,"")</f>
        <v/>
      </c>
    </row>
    <row r="6" spans="2:43" x14ac:dyDescent="0.3">
      <c r="B6" s="52">
        <v>2010</v>
      </c>
      <c r="C6" s="52" t="s">
        <v>224</v>
      </c>
      <c r="D6" s="57">
        <f t="shared" si="1"/>
        <v>0</v>
      </c>
      <c r="E6" s="57">
        <f t="shared" si="0"/>
        <v>0</v>
      </c>
      <c r="F6" s="57">
        <f t="shared" si="0"/>
        <v>1</v>
      </c>
      <c r="G6" s="57">
        <f t="shared" si="0"/>
        <v>0</v>
      </c>
      <c r="H6" s="57">
        <f t="shared" si="0"/>
        <v>0</v>
      </c>
      <c r="I6" s="57">
        <f t="shared" si="0"/>
        <v>0</v>
      </c>
      <c r="J6" s="57">
        <f t="shared" si="0"/>
        <v>0</v>
      </c>
      <c r="K6" s="57">
        <f t="shared" si="0"/>
        <v>0</v>
      </c>
      <c r="L6" s="57">
        <f t="shared" si="0"/>
        <v>0</v>
      </c>
      <c r="M6" s="57">
        <f t="shared" si="0"/>
        <v>0</v>
      </c>
      <c r="N6" s="57">
        <f t="shared" si="0"/>
        <v>0</v>
      </c>
      <c r="O6" s="70">
        <v>3</v>
      </c>
      <c r="P6" s="71">
        <v>2.9453787431199419</v>
      </c>
      <c r="Q6" s="72"/>
      <c r="R6" s="72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K6" s="73"/>
      <c r="AL6" s="74">
        <v>3</v>
      </c>
      <c r="AM6" s="75">
        <f>P6-Q6</f>
        <v>2.9453787431199419</v>
      </c>
      <c r="AN6" s="75">
        <f>P6-R6</f>
        <v>2.9453787431199419</v>
      </c>
      <c r="AP6" s="76" t="str">
        <f>IF(AP$2=TRUE,Q6,"")</f>
        <v/>
      </c>
      <c r="AQ6" s="76" t="str">
        <f>IF(AQ$2=TRUE,R6,"")</f>
        <v/>
      </c>
    </row>
    <row r="7" spans="2:43" x14ac:dyDescent="0.3">
      <c r="B7" s="52">
        <v>2010</v>
      </c>
      <c r="C7" s="52" t="s">
        <v>225</v>
      </c>
      <c r="D7" s="57">
        <f t="shared" si="1"/>
        <v>0</v>
      </c>
      <c r="E7" s="57">
        <f t="shared" si="0"/>
        <v>0</v>
      </c>
      <c r="F7" s="57">
        <f t="shared" si="0"/>
        <v>0</v>
      </c>
      <c r="G7" s="57">
        <f t="shared" si="0"/>
        <v>1</v>
      </c>
      <c r="H7" s="57">
        <f t="shared" si="0"/>
        <v>0</v>
      </c>
      <c r="I7" s="57">
        <f t="shared" si="0"/>
        <v>0</v>
      </c>
      <c r="J7" s="57">
        <f t="shared" si="0"/>
        <v>0</v>
      </c>
      <c r="K7" s="57">
        <f t="shared" si="0"/>
        <v>0</v>
      </c>
      <c r="L7" s="57">
        <f t="shared" si="0"/>
        <v>0</v>
      </c>
      <c r="M7" s="57">
        <f t="shared" si="0"/>
        <v>0</v>
      </c>
      <c r="N7" s="57">
        <f t="shared" si="0"/>
        <v>0</v>
      </c>
      <c r="O7" s="70">
        <v>4</v>
      </c>
      <c r="P7" s="71">
        <v>2.8417517299078643</v>
      </c>
      <c r="Q7" s="72"/>
      <c r="R7" s="72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K7" s="73"/>
      <c r="AL7" s="74">
        <v>4</v>
      </c>
      <c r="AM7" s="75">
        <f>P7-Q7</f>
        <v>2.8417517299078643</v>
      </c>
      <c r="AN7" s="75">
        <f>P7-R7</f>
        <v>2.8417517299078643</v>
      </c>
      <c r="AP7" s="76" t="str">
        <f>IF(AP$2=TRUE,Q7,"")</f>
        <v/>
      </c>
      <c r="AQ7" s="76" t="str">
        <f>IF(AQ$2=TRUE,R7,"")</f>
        <v/>
      </c>
    </row>
    <row r="8" spans="2:43" x14ac:dyDescent="0.3">
      <c r="B8" s="52">
        <v>2010</v>
      </c>
      <c r="C8" s="52" t="s">
        <v>226</v>
      </c>
      <c r="D8" s="57">
        <f t="shared" si="1"/>
        <v>0</v>
      </c>
      <c r="E8" s="57">
        <f t="shared" si="0"/>
        <v>0</v>
      </c>
      <c r="F8" s="57">
        <f t="shared" si="0"/>
        <v>0</v>
      </c>
      <c r="G8" s="57">
        <f t="shared" si="0"/>
        <v>0</v>
      </c>
      <c r="H8" s="57">
        <f t="shared" si="0"/>
        <v>1</v>
      </c>
      <c r="I8" s="57">
        <f t="shared" si="0"/>
        <v>0</v>
      </c>
      <c r="J8" s="57">
        <f t="shared" si="0"/>
        <v>0</v>
      </c>
      <c r="K8" s="57">
        <f t="shared" si="0"/>
        <v>0</v>
      </c>
      <c r="L8" s="57">
        <f t="shared" si="0"/>
        <v>0</v>
      </c>
      <c r="M8" s="57">
        <f t="shared" si="0"/>
        <v>0</v>
      </c>
      <c r="N8" s="57">
        <f t="shared" si="0"/>
        <v>0</v>
      </c>
      <c r="O8" s="70">
        <v>5</v>
      </c>
      <c r="P8" s="71">
        <v>2.6973367398244101</v>
      </c>
      <c r="Q8" s="72"/>
      <c r="R8" s="72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K8" s="73"/>
      <c r="AL8" s="74">
        <v>5</v>
      </c>
      <c r="AM8" s="75">
        <f>P8-Q8</f>
        <v>2.6973367398244101</v>
      </c>
      <c r="AN8" s="75">
        <f>P8-R8</f>
        <v>2.6973367398244101</v>
      </c>
      <c r="AP8" s="76" t="str">
        <f>IF(AP$2=TRUE,Q8,"")</f>
        <v/>
      </c>
      <c r="AQ8" s="76" t="str">
        <f>IF(AQ$2=TRUE,R8,"")</f>
        <v/>
      </c>
    </row>
    <row r="9" spans="2:43" x14ac:dyDescent="0.3">
      <c r="B9" s="52">
        <v>2010</v>
      </c>
      <c r="C9" s="52" t="s">
        <v>227</v>
      </c>
      <c r="D9" s="57">
        <f t="shared" si="1"/>
        <v>0</v>
      </c>
      <c r="E9" s="57">
        <f t="shared" si="0"/>
        <v>0</v>
      </c>
      <c r="F9" s="57">
        <f t="shared" si="0"/>
        <v>0</v>
      </c>
      <c r="G9" s="57">
        <f t="shared" si="0"/>
        <v>0</v>
      </c>
      <c r="H9" s="57">
        <f t="shared" si="0"/>
        <v>0</v>
      </c>
      <c r="I9" s="57">
        <f t="shared" si="0"/>
        <v>1</v>
      </c>
      <c r="J9" s="57">
        <f t="shared" si="0"/>
        <v>0</v>
      </c>
      <c r="K9" s="57">
        <f t="shared" si="0"/>
        <v>0</v>
      </c>
      <c r="L9" s="57">
        <f t="shared" si="0"/>
        <v>0</v>
      </c>
      <c r="M9" s="57">
        <f t="shared" si="0"/>
        <v>0</v>
      </c>
      <c r="N9" s="57">
        <f t="shared" si="0"/>
        <v>0</v>
      </c>
      <c r="O9" s="70">
        <v>6</v>
      </c>
      <c r="P9" s="71">
        <v>2.446736073460098</v>
      </c>
      <c r="Q9" s="72"/>
      <c r="R9" s="72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K9" s="73"/>
      <c r="AL9" s="74">
        <v>6</v>
      </c>
      <c r="AM9" s="75">
        <f>P9-Q9</f>
        <v>2.446736073460098</v>
      </c>
      <c r="AN9" s="75">
        <f>P9-R9</f>
        <v>2.446736073460098</v>
      </c>
      <c r="AP9" s="76" t="str">
        <f>IF(AP$2=TRUE,Q9,"")</f>
        <v/>
      </c>
      <c r="AQ9" s="76" t="str">
        <f>IF(AQ$2=TRUE,R9,"")</f>
        <v/>
      </c>
    </row>
    <row r="10" spans="2:43" x14ac:dyDescent="0.3">
      <c r="B10" s="52">
        <v>2010</v>
      </c>
      <c r="C10" s="52" t="s">
        <v>228</v>
      </c>
      <c r="D10" s="57">
        <f t="shared" si="1"/>
        <v>0</v>
      </c>
      <c r="E10" s="57">
        <f t="shared" si="0"/>
        <v>0</v>
      </c>
      <c r="F10" s="57">
        <f t="shared" si="0"/>
        <v>0</v>
      </c>
      <c r="G10" s="57">
        <f t="shared" si="0"/>
        <v>0</v>
      </c>
      <c r="H10" s="57">
        <f t="shared" si="0"/>
        <v>0</v>
      </c>
      <c r="I10" s="57">
        <f t="shared" si="0"/>
        <v>0</v>
      </c>
      <c r="J10" s="57">
        <f t="shared" si="0"/>
        <v>1</v>
      </c>
      <c r="K10" s="57">
        <f t="shared" si="0"/>
        <v>0</v>
      </c>
      <c r="L10" s="57">
        <f t="shared" si="0"/>
        <v>0</v>
      </c>
      <c r="M10" s="57">
        <f t="shared" si="0"/>
        <v>0</v>
      </c>
      <c r="N10" s="57">
        <f t="shared" si="0"/>
        <v>0</v>
      </c>
      <c r="O10" s="70">
        <v>7</v>
      </c>
      <c r="P10" s="71">
        <v>2.6643482328704717</v>
      </c>
      <c r="Q10" s="72"/>
      <c r="R10" s="72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K10" s="73"/>
      <c r="AL10" s="74">
        <v>7</v>
      </c>
      <c r="AM10" s="75">
        <f>P10-Q10</f>
        <v>2.6643482328704717</v>
      </c>
      <c r="AN10" s="75">
        <f>P10-R10</f>
        <v>2.6643482328704717</v>
      </c>
      <c r="AP10" s="76" t="str">
        <f>IF(AP$2=TRUE,Q10,"")</f>
        <v/>
      </c>
      <c r="AQ10" s="76" t="str">
        <f>IF(AQ$2=TRUE,R10,"")</f>
        <v/>
      </c>
    </row>
    <row r="11" spans="2:43" x14ac:dyDescent="0.3">
      <c r="B11" s="52">
        <v>2010</v>
      </c>
      <c r="C11" s="52" t="s">
        <v>229</v>
      </c>
      <c r="D11" s="57">
        <f t="shared" si="1"/>
        <v>0</v>
      </c>
      <c r="E11" s="57">
        <f t="shared" si="0"/>
        <v>0</v>
      </c>
      <c r="F11" s="57">
        <f t="shared" si="0"/>
        <v>0</v>
      </c>
      <c r="G11" s="57">
        <f t="shared" si="0"/>
        <v>0</v>
      </c>
      <c r="H11" s="57">
        <f t="shared" si="0"/>
        <v>0</v>
      </c>
      <c r="I11" s="57">
        <f t="shared" si="0"/>
        <v>0</v>
      </c>
      <c r="J11" s="57">
        <f t="shared" si="0"/>
        <v>0</v>
      </c>
      <c r="K11" s="57">
        <f t="shared" si="0"/>
        <v>1</v>
      </c>
      <c r="L11" s="57">
        <f t="shared" si="0"/>
        <v>0</v>
      </c>
      <c r="M11" s="57">
        <f t="shared" si="0"/>
        <v>0</v>
      </c>
      <c r="N11" s="57">
        <f t="shared" si="0"/>
        <v>0</v>
      </c>
      <c r="O11" s="70">
        <v>8</v>
      </c>
      <c r="P11" s="71">
        <v>2.3248530324823875</v>
      </c>
      <c r="Q11" s="72"/>
      <c r="R11" s="72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K11" s="73"/>
      <c r="AL11" s="74">
        <v>8</v>
      </c>
      <c r="AM11" s="75">
        <f>P11-Q11</f>
        <v>2.3248530324823875</v>
      </c>
      <c r="AN11" s="75">
        <f>P11-R11</f>
        <v>2.3248530324823875</v>
      </c>
      <c r="AP11" s="76" t="str">
        <f>IF(AP$2=TRUE,Q11,"")</f>
        <v/>
      </c>
      <c r="AQ11" s="76" t="str">
        <f>IF(AQ$2=TRUE,R11,"")</f>
        <v/>
      </c>
    </row>
    <row r="12" spans="2:43" x14ac:dyDescent="0.3">
      <c r="B12" s="52">
        <v>2010</v>
      </c>
      <c r="C12" s="52" t="s">
        <v>230</v>
      </c>
      <c r="D12" s="57">
        <f t="shared" si="1"/>
        <v>0</v>
      </c>
      <c r="E12" s="57">
        <f t="shared" si="0"/>
        <v>0</v>
      </c>
      <c r="F12" s="57">
        <f t="shared" si="0"/>
        <v>0</v>
      </c>
      <c r="G12" s="57">
        <f t="shared" si="0"/>
        <v>0</v>
      </c>
      <c r="H12" s="57">
        <f t="shared" si="0"/>
        <v>0</v>
      </c>
      <c r="I12" s="57">
        <f t="shared" si="0"/>
        <v>0</v>
      </c>
      <c r="J12" s="57">
        <f t="shared" si="0"/>
        <v>0</v>
      </c>
      <c r="K12" s="57">
        <f t="shared" si="0"/>
        <v>0</v>
      </c>
      <c r="L12" s="57">
        <f t="shared" si="0"/>
        <v>1</v>
      </c>
      <c r="M12" s="57">
        <f t="shared" si="0"/>
        <v>0</v>
      </c>
      <c r="N12" s="57">
        <f t="shared" si="0"/>
        <v>0</v>
      </c>
      <c r="O12" s="70">
        <v>9</v>
      </c>
      <c r="P12" s="71">
        <v>2.7299329436420314</v>
      </c>
      <c r="Q12" s="72"/>
      <c r="R12" s="72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K12" s="73"/>
      <c r="AL12" s="74">
        <v>9</v>
      </c>
      <c r="AM12" s="75">
        <f>P12-Q12</f>
        <v>2.7299329436420314</v>
      </c>
      <c r="AN12" s="75">
        <f>P12-R12</f>
        <v>2.7299329436420314</v>
      </c>
      <c r="AP12" s="76" t="str">
        <f>IF(AP$2=TRUE,Q12,"")</f>
        <v/>
      </c>
      <c r="AQ12" s="76" t="str">
        <f>IF(AQ$2=TRUE,R12,"")</f>
        <v/>
      </c>
    </row>
    <row r="13" spans="2:43" x14ac:dyDescent="0.3">
      <c r="B13" s="52">
        <v>2010</v>
      </c>
      <c r="C13" s="52" t="s">
        <v>231</v>
      </c>
      <c r="D13" s="57">
        <f t="shared" si="1"/>
        <v>0</v>
      </c>
      <c r="E13" s="57">
        <f t="shared" si="0"/>
        <v>0</v>
      </c>
      <c r="F13" s="57">
        <f t="shared" si="0"/>
        <v>0</v>
      </c>
      <c r="G13" s="57">
        <f t="shared" si="0"/>
        <v>0</v>
      </c>
      <c r="H13" s="57">
        <f t="shared" si="0"/>
        <v>0</v>
      </c>
      <c r="I13" s="57">
        <f t="shared" si="0"/>
        <v>0</v>
      </c>
      <c r="J13" s="57">
        <f t="shared" si="0"/>
        <v>0</v>
      </c>
      <c r="K13" s="57">
        <f t="shared" si="0"/>
        <v>0</v>
      </c>
      <c r="L13" s="57">
        <f t="shared" si="0"/>
        <v>0</v>
      </c>
      <c r="M13" s="57">
        <f t="shared" si="0"/>
        <v>1</v>
      </c>
      <c r="N13" s="57">
        <f t="shared" si="0"/>
        <v>0</v>
      </c>
      <c r="O13" s="70">
        <v>10</v>
      </c>
      <c r="P13" s="71">
        <v>2.9573222051692101</v>
      </c>
      <c r="Q13" s="72"/>
      <c r="R13" s="72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K13" s="73"/>
      <c r="AL13" s="74">
        <v>10</v>
      </c>
      <c r="AM13" s="75">
        <f>P13-Q13</f>
        <v>2.9573222051692101</v>
      </c>
      <c r="AN13" s="75">
        <f>P13-R13</f>
        <v>2.9573222051692101</v>
      </c>
      <c r="AP13" s="76" t="str">
        <f>IF(AP$2=TRUE,Q13,"")</f>
        <v/>
      </c>
      <c r="AQ13" s="76" t="str">
        <f>IF(AQ$2=TRUE,R13,"")</f>
        <v/>
      </c>
    </row>
    <row r="14" spans="2:43" x14ac:dyDescent="0.3">
      <c r="B14" s="52">
        <v>2010</v>
      </c>
      <c r="C14" s="52" t="s">
        <v>232</v>
      </c>
      <c r="D14" s="57">
        <f t="shared" si="1"/>
        <v>0</v>
      </c>
      <c r="E14" s="57">
        <f t="shared" si="0"/>
        <v>0</v>
      </c>
      <c r="F14" s="57">
        <f t="shared" si="0"/>
        <v>0</v>
      </c>
      <c r="G14" s="57">
        <f t="shared" si="0"/>
        <v>0</v>
      </c>
      <c r="H14" s="57">
        <f t="shared" si="0"/>
        <v>0</v>
      </c>
      <c r="I14" s="57">
        <f t="shared" si="0"/>
        <v>0</v>
      </c>
      <c r="J14" s="57">
        <f t="shared" si="0"/>
        <v>0</v>
      </c>
      <c r="K14" s="57">
        <f t="shared" si="0"/>
        <v>0</v>
      </c>
      <c r="L14" s="57">
        <f t="shared" si="0"/>
        <v>0</v>
      </c>
      <c r="M14" s="57">
        <f t="shared" si="0"/>
        <v>0</v>
      </c>
      <c r="N14" s="57">
        <f t="shared" si="0"/>
        <v>1</v>
      </c>
      <c r="O14" s="70">
        <v>11</v>
      </c>
      <c r="P14" s="71">
        <v>3.001667176731015</v>
      </c>
      <c r="Q14" s="72"/>
      <c r="R14" s="72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K14" s="73"/>
      <c r="AL14" s="74">
        <v>11</v>
      </c>
      <c r="AM14" s="75">
        <f>P14-Q14</f>
        <v>3.001667176731015</v>
      </c>
      <c r="AN14" s="75">
        <f>P14-R14</f>
        <v>3.001667176731015</v>
      </c>
      <c r="AP14" s="76" t="str">
        <f>IF(AP$2=TRUE,Q14,"")</f>
        <v/>
      </c>
      <c r="AQ14" s="76" t="str">
        <f>IF(AQ$2=TRUE,R14,"")</f>
        <v/>
      </c>
    </row>
    <row r="15" spans="2:43" x14ac:dyDescent="0.3">
      <c r="B15" s="52">
        <v>2010</v>
      </c>
      <c r="C15" s="52" t="s">
        <v>233</v>
      </c>
      <c r="D15" s="57">
        <f t="shared" si="1"/>
        <v>0</v>
      </c>
      <c r="E15" s="57">
        <f t="shared" si="0"/>
        <v>0</v>
      </c>
      <c r="F15" s="57">
        <f t="shared" si="0"/>
        <v>0</v>
      </c>
      <c r="G15" s="57">
        <f t="shared" si="0"/>
        <v>0</v>
      </c>
      <c r="H15" s="57">
        <f t="shared" si="0"/>
        <v>0</v>
      </c>
      <c r="I15" s="57">
        <f t="shared" si="0"/>
        <v>0</v>
      </c>
      <c r="J15" s="57">
        <f t="shared" si="0"/>
        <v>0</v>
      </c>
      <c r="K15" s="57">
        <f t="shared" si="0"/>
        <v>0</v>
      </c>
      <c r="L15" s="57">
        <f t="shared" si="0"/>
        <v>0</v>
      </c>
      <c r="M15" s="57">
        <f t="shared" si="0"/>
        <v>0</v>
      </c>
      <c r="N15" s="57">
        <f t="shared" si="0"/>
        <v>0</v>
      </c>
      <c r="O15" s="70">
        <v>12</v>
      </c>
      <c r="P15" s="71">
        <v>3.0207668049318408</v>
      </c>
      <c r="Q15" s="72"/>
      <c r="R15" s="72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K15" s="73"/>
      <c r="AL15" s="74">
        <v>12</v>
      </c>
      <c r="AM15" s="75">
        <f>P15-Q15</f>
        <v>3.0207668049318408</v>
      </c>
      <c r="AN15" s="75">
        <f>P15-R15</f>
        <v>3.0207668049318408</v>
      </c>
      <c r="AP15" s="76" t="str">
        <f>IF(AP$2=TRUE,Q15,"")</f>
        <v/>
      </c>
      <c r="AQ15" s="76" t="str">
        <f>IF(AQ$2=TRUE,R15,"")</f>
        <v/>
      </c>
    </row>
    <row r="16" spans="2:43" x14ac:dyDescent="0.3">
      <c r="B16" s="52">
        <v>2011</v>
      </c>
      <c r="C16" s="52" t="s">
        <v>238</v>
      </c>
      <c r="D16" s="57">
        <f t="shared" si="1"/>
        <v>1</v>
      </c>
      <c r="E16" s="57">
        <f t="shared" si="0"/>
        <v>0</v>
      </c>
      <c r="F16" s="57">
        <f t="shared" si="0"/>
        <v>0</v>
      </c>
      <c r="G16" s="57">
        <f t="shared" si="0"/>
        <v>0</v>
      </c>
      <c r="H16" s="57">
        <f t="shared" si="0"/>
        <v>0</v>
      </c>
      <c r="I16" s="57">
        <f t="shared" si="0"/>
        <v>0</v>
      </c>
      <c r="J16" s="57">
        <f t="shared" si="0"/>
        <v>0</v>
      </c>
      <c r="K16" s="57">
        <f t="shared" si="0"/>
        <v>0</v>
      </c>
      <c r="L16" s="57">
        <f t="shared" si="0"/>
        <v>0</v>
      </c>
      <c r="M16" s="57">
        <f t="shared" si="0"/>
        <v>0</v>
      </c>
      <c r="N16" s="57">
        <f t="shared" si="0"/>
        <v>0</v>
      </c>
      <c r="O16" s="70">
        <v>13</v>
      </c>
      <c r="P16" s="71">
        <v>3.3080611646585245</v>
      </c>
      <c r="Q16" s="72"/>
      <c r="R16" s="72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K16" s="73"/>
      <c r="AL16" s="74">
        <v>13</v>
      </c>
      <c r="AM16" s="75">
        <f>P16-Q16</f>
        <v>3.3080611646585245</v>
      </c>
      <c r="AN16" s="75">
        <f>P16-R16</f>
        <v>3.3080611646585245</v>
      </c>
      <c r="AP16" s="76" t="str">
        <f>IF(AP$2=TRUE,Q16,"")</f>
        <v/>
      </c>
      <c r="AQ16" s="76" t="str">
        <f>IF(AQ$2=TRUE,R16,"")</f>
        <v/>
      </c>
    </row>
    <row r="17" spans="2:43" x14ac:dyDescent="0.3">
      <c r="B17" s="52">
        <v>2011</v>
      </c>
      <c r="C17" s="52" t="s">
        <v>223</v>
      </c>
      <c r="D17" s="57">
        <f t="shared" si="1"/>
        <v>0</v>
      </c>
      <c r="E17" s="57">
        <f t="shared" si="0"/>
        <v>1</v>
      </c>
      <c r="F17" s="57">
        <f t="shared" si="0"/>
        <v>0</v>
      </c>
      <c r="G17" s="57">
        <f t="shared" si="0"/>
        <v>0</v>
      </c>
      <c r="H17" s="57">
        <f t="shared" si="0"/>
        <v>0</v>
      </c>
      <c r="I17" s="57">
        <f t="shared" si="0"/>
        <v>0</v>
      </c>
      <c r="J17" s="57">
        <f t="shared" si="0"/>
        <v>0</v>
      </c>
      <c r="K17" s="57">
        <f t="shared" si="0"/>
        <v>0</v>
      </c>
      <c r="L17" s="57">
        <f t="shared" si="0"/>
        <v>0</v>
      </c>
      <c r="M17" s="57">
        <f t="shared" si="0"/>
        <v>0</v>
      </c>
      <c r="N17" s="57">
        <f t="shared" si="0"/>
        <v>0</v>
      </c>
      <c r="O17" s="70">
        <v>14</v>
      </c>
      <c r="P17" s="71">
        <v>3.3661065969362678</v>
      </c>
      <c r="Q17" s="72"/>
      <c r="R17" s="72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K17" s="73"/>
      <c r="AL17" s="74">
        <v>14</v>
      </c>
      <c r="AM17" s="75">
        <f>P17-Q17</f>
        <v>3.3661065969362678</v>
      </c>
      <c r="AN17" s="75">
        <f>P17-R17</f>
        <v>3.3661065969362678</v>
      </c>
      <c r="AP17" s="76" t="str">
        <f>IF(AP$2=TRUE,Q17,"")</f>
        <v/>
      </c>
      <c r="AQ17" s="76" t="str">
        <f>IF(AQ$2=TRUE,R17,"")</f>
        <v/>
      </c>
    </row>
    <row r="18" spans="2:43" x14ac:dyDescent="0.3">
      <c r="B18" s="52">
        <v>2011</v>
      </c>
      <c r="C18" s="52" t="s">
        <v>224</v>
      </c>
      <c r="D18" s="57">
        <f t="shared" si="1"/>
        <v>0</v>
      </c>
      <c r="E18" s="57">
        <f t="shared" si="0"/>
        <v>0</v>
      </c>
      <c r="F18" s="57">
        <f t="shared" si="0"/>
        <v>1</v>
      </c>
      <c r="G18" s="57">
        <f t="shared" si="0"/>
        <v>0</v>
      </c>
      <c r="H18" s="57">
        <f t="shared" si="0"/>
        <v>0</v>
      </c>
      <c r="I18" s="57">
        <f t="shared" si="0"/>
        <v>0</v>
      </c>
      <c r="J18" s="57">
        <f t="shared" si="0"/>
        <v>0</v>
      </c>
      <c r="K18" s="57">
        <f t="shared" si="0"/>
        <v>0</v>
      </c>
      <c r="L18" s="57">
        <f t="shared" si="0"/>
        <v>0</v>
      </c>
      <c r="M18" s="57">
        <f t="shared" si="0"/>
        <v>0</v>
      </c>
      <c r="N18" s="57">
        <f t="shared" si="0"/>
        <v>0</v>
      </c>
      <c r="O18" s="70">
        <v>15</v>
      </c>
      <c r="P18" s="71">
        <v>3.2554604143106456</v>
      </c>
      <c r="Q18" s="72"/>
      <c r="R18" s="72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K18" s="73"/>
      <c r="AL18" s="74">
        <v>15</v>
      </c>
      <c r="AM18" s="75">
        <f>P18-Q18</f>
        <v>3.2554604143106456</v>
      </c>
      <c r="AN18" s="75">
        <f>P18-R18</f>
        <v>3.2554604143106456</v>
      </c>
      <c r="AP18" s="76" t="str">
        <f>IF(AP$2=TRUE,Q18,"")</f>
        <v/>
      </c>
      <c r="AQ18" s="76" t="str">
        <f>IF(AQ$2=TRUE,R18,"")</f>
        <v/>
      </c>
    </row>
    <row r="19" spans="2:43" x14ac:dyDescent="0.3">
      <c r="B19" s="52">
        <v>2011</v>
      </c>
      <c r="C19" s="52" t="s">
        <v>225</v>
      </c>
      <c r="D19" s="57">
        <f t="shared" si="1"/>
        <v>0</v>
      </c>
      <c r="E19" s="57">
        <f t="shared" si="0"/>
        <v>0</v>
      </c>
      <c r="F19" s="57">
        <f t="shared" si="0"/>
        <v>0</v>
      </c>
      <c r="G19" s="57">
        <f t="shared" si="0"/>
        <v>1</v>
      </c>
      <c r="H19" s="57">
        <f t="shared" si="0"/>
        <v>0</v>
      </c>
      <c r="I19" s="57">
        <f t="shared" si="0"/>
        <v>0</v>
      </c>
      <c r="J19" s="57">
        <f t="shared" si="0"/>
        <v>0</v>
      </c>
      <c r="K19" s="57">
        <f t="shared" si="0"/>
        <v>0</v>
      </c>
      <c r="L19" s="57">
        <f t="shared" si="0"/>
        <v>0</v>
      </c>
      <c r="M19" s="57">
        <f t="shared" si="0"/>
        <v>0</v>
      </c>
      <c r="N19" s="57">
        <f t="shared" si="0"/>
        <v>0</v>
      </c>
      <c r="O19" s="70">
        <v>16</v>
      </c>
      <c r="P19" s="71">
        <v>3.3189975706649593</v>
      </c>
      <c r="Q19" s="72"/>
      <c r="R19" s="72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K19" s="73"/>
      <c r="AL19" s="74">
        <v>16</v>
      </c>
      <c r="AM19" s="75">
        <f>P19-Q19</f>
        <v>3.3189975706649593</v>
      </c>
      <c r="AN19" s="75">
        <f>P19-R19</f>
        <v>3.3189975706649593</v>
      </c>
      <c r="AP19" s="76" t="str">
        <f>IF(AP$2=TRUE,Q19,"")</f>
        <v/>
      </c>
      <c r="AQ19" s="76" t="str">
        <f>IF(AQ$2=TRUE,R19,"")</f>
        <v/>
      </c>
    </row>
    <row r="20" spans="2:43" ht="15.6" customHeight="1" x14ac:dyDescent="0.3">
      <c r="B20" s="52">
        <v>2011</v>
      </c>
      <c r="C20" s="52" t="s">
        <v>226</v>
      </c>
      <c r="D20" s="57">
        <f t="shared" si="1"/>
        <v>0</v>
      </c>
      <c r="E20" s="57">
        <f t="shared" si="1"/>
        <v>0</v>
      </c>
      <c r="F20" s="57">
        <f t="shared" si="1"/>
        <v>0</v>
      </c>
      <c r="G20" s="57">
        <f t="shared" si="1"/>
        <v>0</v>
      </c>
      <c r="H20" s="57">
        <f t="shared" si="1"/>
        <v>1</v>
      </c>
      <c r="I20" s="57">
        <f t="shared" si="1"/>
        <v>0</v>
      </c>
      <c r="J20" s="57">
        <f t="shared" si="1"/>
        <v>0</v>
      </c>
      <c r="K20" s="57">
        <f t="shared" si="1"/>
        <v>0</v>
      </c>
      <c r="L20" s="57">
        <f t="shared" si="1"/>
        <v>0</v>
      </c>
      <c r="M20" s="57">
        <f t="shared" si="1"/>
        <v>0</v>
      </c>
      <c r="N20" s="57">
        <f t="shared" si="1"/>
        <v>0</v>
      </c>
      <c r="O20" s="70">
        <v>17</v>
      </c>
      <c r="P20" s="71">
        <v>2.7790622289129185</v>
      </c>
      <c r="Q20" s="72"/>
      <c r="R20" s="72"/>
      <c r="S20" s="24"/>
      <c r="T20"/>
      <c r="U20"/>
      <c r="V20"/>
      <c r="W20"/>
      <c r="X20"/>
      <c r="Y20"/>
      <c r="Z20"/>
      <c r="AA20"/>
      <c r="AB20"/>
      <c r="AC20" s="24"/>
      <c r="AK20" s="73"/>
      <c r="AL20" s="74">
        <v>17</v>
      </c>
      <c r="AM20" s="75">
        <f>P20-Q20</f>
        <v>2.7790622289129185</v>
      </c>
      <c r="AN20" s="75">
        <f>P20-R20</f>
        <v>2.7790622289129185</v>
      </c>
      <c r="AP20" s="76" t="str">
        <f>IF(AP$2=TRUE,Q20,"")</f>
        <v/>
      </c>
      <c r="AQ20" s="76" t="str">
        <f>IF(AQ$2=TRUE,R20,"")</f>
        <v/>
      </c>
    </row>
    <row r="21" spans="2:43" ht="15.6" customHeight="1" x14ac:dyDescent="0.3">
      <c r="B21" s="52">
        <v>2011</v>
      </c>
      <c r="C21" s="52" t="s">
        <v>227</v>
      </c>
      <c r="D21" s="57">
        <f t="shared" si="1"/>
        <v>0</v>
      </c>
      <c r="E21" s="57">
        <f t="shared" si="1"/>
        <v>0</v>
      </c>
      <c r="F21" s="57">
        <f t="shared" si="1"/>
        <v>0</v>
      </c>
      <c r="G21" s="57">
        <f t="shared" si="1"/>
        <v>0</v>
      </c>
      <c r="H21" s="57">
        <f t="shared" si="1"/>
        <v>0</v>
      </c>
      <c r="I21" s="57">
        <f t="shared" si="1"/>
        <v>1</v>
      </c>
      <c r="J21" s="57">
        <f t="shared" si="1"/>
        <v>0</v>
      </c>
      <c r="K21" s="57">
        <f t="shared" si="1"/>
        <v>0</v>
      </c>
      <c r="L21" s="57">
        <f t="shared" si="1"/>
        <v>0</v>
      </c>
      <c r="M21" s="57">
        <f t="shared" si="1"/>
        <v>0</v>
      </c>
      <c r="N21" s="57">
        <f t="shared" si="1"/>
        <v>0</v>
      </c>
      <c r="O21" s="70">
        <v>18</v>
      </c>
      <c r="P21" s="71">
        <v>2.6537454477029723</v>
      </c>
      <c r="Q21" s="72"/>
      <c r="R21" s="72"/>
      <c r="S21" s="24"/>
      <c r="AC21" s="24"/>
      <c r="AK21" s="73"/>
      <c r="AL21" s="74">
        <v>18</v>
      </c>
      <c r="AM21" s="75">
        <f>P21-Q21</f>
        <v>2.6537454477029723</v>
      </c>
      <c r="AN21" s="75">
        <f>P21-R21</f>
        <v>2.6537454477029723</v>
      </c>
      <c r="AP21" s="76" t="str">
        <f>IF(AP$2=TRUE,Q21,"")</f>
        <v/>
      </c>
      <c r="AQ21" s="76" t="str">
        <f>IF(AQ$2=TRUE,R21,"")</f>
        <v/>
      </c>
    </row>
    <row r="22" spans="2:43" x14ac:dyDescent="0.3">
      <c r="B22" s="52">
        <v>2011</v>
      </c>
      <c r="C22" s="52" t="s">
        <v>228</v>
      </c>
      <c r="D22" s="57">
        <f t="shared" si="1"/>
        <v>0</v>
      </c>
      <c r="E22" s="57">
        <f t="shared" si="1"/>
        <v>0</v>
      </c>
      <c r="F22" s="57">
        <f t="shared" si="1"/>
        <v>0</v>
      </c>
      <c r="G22" s="57">
        <f t="shared" si="1"/>
        <v>0</v>
      </c>
      <c r="H22" s="57">
        <f t="shared" si="1"/>
        <v>0</v>
      </c>
      <c r="I22" s="57">
        <f t="shared" si="1"/>
        <v>0</v>
      </c>
      <c r="J22" s="57">
        <f t="shared" si="1"/>
        <v>1</v>
      </c>
      <c r="K22" s="57">
        <f t="shared" si="1"/>
        <v>0</v>
      </c>
      <c r="L22" s="57">
        <f t="shared" si="1"/>
        <v>0</v>
      </c>
      <c r="M22" s="57">
        <f t="shared" si="1"/>
        <v>0</v>
      </c>
      <c r="N22" s="57">
        <f t="shared" si="1"/>
        <v>0</v>
      </c>
      <c r="O22" s="70">
        <v>19</v>
      </c>
      <c r="P22" s="71">
        <v>2.6062329873339505</v>
      </c>
      <c r="Q22" s="72"/>
      <c r="R22" s="72"/>
      <c r="S22" s="24"/>
      <c r="AC22" s="24"/>
      <c r="AK22" s="73"/>
      <c r="AL22" s="74">
        <v>19</v>
      </c>
      <c r="AM22" s="75">
        <f>P22-Q22</f>
        <v>2.6062329873339505</v>
      </c>
      <c r="AN22" s="75">
        <f>P22-R22</f>
        <v>2.6062329873339505</v>
      </c>
      <c r="AP22" s="76" t="str">
        <f>IF(AP$2=TRUE,Q22,"")</f>
        <v/>
      </c>
      <c r="AQ22" s="76" t="str">
        <f>IF(AQ$2=TRUE,R22,"")</f>
        <v/>
      </c>
    </row>
    <row r="23" spans="2:43" x14ac:dyDescent="0.3">
      <c r="B23" s="52">
        <v>2011</v>
      </c>
      <c r="C23" s="52" t="s">
        <v>229</v>
      </c>
      <c r="D23" s="57">
        <f t="shared" si="1"/>
        <v>0</v>
      </c>
      <c r="E23" s="57">
        <f t="shared" si="1"/>
        <v>0</v>
      </c>
      <c r="F23" s="57">
        <f t="shared" si="1"/>
        <v>0</v>
      </c>
      <c r="G23" s="57">
        <f t="shared" si="1"/>
        <v>0</v>
      </c>
      <c r="H23" s="57">
        <f t="shared" si="1"/>
        <v>0</v>
      </c>
      <c r="I23" s="57">
        <f t="shared" si="1"/>
        <v>0</v>
      </c>
      <c r="J23" s="57">
        <f t="shared" si="1"/>
        <v>0</v>
      </c>
      <c r="K23" s="57">
        <f t="shared" si="1"/>
        <v>1</v>
      </c>
      <c r="L23" s="57">
        <f t="shared" si="1"/>
        <v>0</v>
      </c>
      <c r="M23" s="57">
        <f t="shared" si="1"/>
        <v>0</v>
      </c>
      <c r="N23" s="57">
        <f t="shared" si="1"/>
        <v>0</v>
      </c>
      <c r="O23" s="70">
        <v>20</v>
      </c>
      <c r="P23" s="71">
        <v>2.8203301541500538</v>
      </c>
      <c r="Q23" s="72"/>
      <c r="R23" s="72"/>
      <c r="S23" s="24"/>
      <c r="AC23" s="24"/>
      <c r="AK23" s="73"/>
      <c r="AL23" s="74">
        <v>20</v>
      </c>
      <c r="AM23" s="75">
        <f>P23-Q23</f>
        <v>2.8203301541500538</v>
      </c>
      <c r="AN23" s="75">
        <f>P23-R23</f>
        <v>2.8203301541500538</v>
      </c>
      <c r="AP23" s="76" t="str">
        <f>IF(AP$2=TRUE,Q23,"")</f>
        <v/>
      </c>
      <c r="AQ23" s="76" t="str">
        <f>IF(AQ$2=TRUE,R23,"")</f>
        <v/>
      </c>
    </row>
    <row r="24" spans="2:43" x14ac:dyDescent="0.3">
      <c r="B24" s="52">
        <v>2011</v>
      </c>
      <c r="C24" s="52" t="s">
        <v>230</v>
      </c>
      <c r="D24" s="57">
        <f t="shared" si="1"/>
        <v>0</v>
      </c>
      <c r="E24" s="57">
        <f t="shared" si="1"/>
        <v>0</v>
      </c>
      <c r="F24" s="57">
        <f t="shared" si="1"/>
        <v>0</v>
      </c>
      <c r="G24" s="57">
        <f t="shared" si="1"/>
        <v>0</v>
      </c>
      <c r="H24" s="57">
        <f t="shared" si="1"/>
        <v>0</v>
      </c>
      <c r="I24" s="57">
        <f t="shared" si="1"/>
        <v>0</v>
      </c>
      <c r="J24" s="57">
        <f t="shared" si="1"/>
        <v>0</v>
      </c>
      <c r="K24" s="57">
        <f t="shared" si="1"/>
        <v>0</v>
      </c>
      <c r="L24" s="57">
        <f t="shared" si="1"/>
        <v>1</v>
      </c>
      <c r="M24" s="57">
        <f t="shared" si="1"/>
        <v>0</v>
      </c>
      <c r="N24" s="57">
        <f t="shared" si="1"/>
        <v>0</v>
      </c>
      <c r="O24" s="70">
        <v>21</v>
      </c>
      <c r="P24" s="71">
        <v>2.8806617159280323</v>
      </c>
      <c r="Q24" s="72"/>
      <c r="R24" s="72"/>
      <c r="S24" s="24"/>
      <c r="AC24" s="24"/>
      <c r="AK24" s="73"/>
      <c r="AL24" s="74">
        <v>21</v>
      </c>
      <c r="AM24" s="75">
        <f>P24-Q24</f>
        <v>2.8806617159280323</v>
      </c>
      <c r="AN24" s="75">
        <f>P24-R24</f>
        <v>2.8806617159280323</v>
      </c>
      <c r="AP24" s="76" t="str">
        <f>IF(AP$2=TRUE,Q24,"")</f>
        <v/>
      </c>
      <c r="AQ24" s="76" t="str">
        <f>IF(AQ$2=TRUE,R24,"")</f>
        <v/>
      </c>
    </row>
    <row r="25" spans="2:43" x14ac:dyDescent="0.3">
      <c r="B25" s="52">
        <v>2011</v>
      </c>
      <c r="C25" s="52" t="s">
        <v>231</v>
      </c>
      <c r="D25" s="57">
        <f t="shared" ref="D25:N88" si="2">IF($C25=D$3,1,0)</f>
        <v>0</v>
      </c>
      <c r="E25" s="57">
        <f t="shared" si="2"/>
        <v>0</v>
      </c>
      <c r="F25" s="57">
        <f t="shared" si="2"/>
        <v>0</v>
      </c>
      <c r="G25" s="57">
        <f t="shared" si="2"/>
        <v>0</v>
      </c>
      <c r="H25" s="57">
        <f t="shared" si="2"/>
        <v>0</v>
      </c>
      <c r="I25" s="57">
        <f t="shared" si="2"/>
        <v>0</v>
      </c>
      <c r="J25" s="57">
        <f t="shared" si="2"/>
        <v>0</v>
      </c>
      <c r="K25" s="57">
        <f t="shared" si="2"/>
        <v>0</v>
      </c>
      <c r="L25" s="57">
        <f t="shared" si="2"/>
        <v>0</v>
      </c>
      <c r="M25" s="57">
        <f t="shared" si="2"/>
        <v>1</v>
      </c>
      <c r="N25" s="57">
        <f t="shared" si="2"/>
        <v>0</v>
      </c>
      <c r="O25" s="70">
        <v>22</v>
      </c>
      <c r="P25" s="71">
        <v>2.8890938873891412</v>
      </c>
      <c r="Q25" s="72"/>
      <c r="R25" s="72"/>
      <c r="S25" s="24"/>
      <c r="AC25" s="24"/>
      <c r="AK25" s="73"/>
      <c r="AL25" s="74">
        <v>22</v>
      </c>
      <c r="AM25" s="75">
        <f>P25-Q25</f>
        <v>2.8890938873891412</v>
      </c>
      <c r="AN25" s="75">
        <f>P25-R25</f>
        <v>2.8890938873891412</v>
      </c>
      <c r="AP25" s="76" t="str">
        <f>IF(AP$2=TRUE,Q25,"")</f>
        <v/>
      </c>
      <c r="AQ25" s="76" t="str">
        <f>IF(AQ$2=TRUE,R25,"")</f>
        <v/>
      </c>
    </row>
    <row r="26" spans="2:43" x14ac:dyDescent="0.3">
      <c r="B26" s="52">
        <v>2011</v>
      </c>
      <c r="C26" s="52" t="s">
        <v>232</v>
      </c>
      <c r="D26" s="57">
        <f t="shared" si="2"/>
        <v>0</v>
      </c>
      <c r="E26" s="57">
        <f t="shared" si="2"/>
        <v>0</v>
      </c>
      <c r="F26" s="57">
        <f t="shared" si="2"/>
        <v>0</v>
      </c>
      <c r="G26" s="57">
        <f t="shared" si="2"/>
        <v>0</v>
      </c>
      <c r="H26" s="57">
        <f t="shared" si="2"/>
        <v>0</v>
      </c>
      <c r="I26" s="57">
        <f t="shared" si="2"/>
        <v>0</v>
      </c>
      <c r="J26" s="57">
        <f t="shared" si="2"/>
        <v>0</v>
      </c>
      <c r="K26" s="57">
        <f t="shared" si="2"/>
        <v>0</v>
      </c>
      <c r="L26" s="57">
        <f t="shared" si="2"/>
        <v>0</v>
      </c>
      <c r="M26" s="57">
        <f t="shared" si="2"/>
        <v>0</v>
      </c>
      <c r="N26" s="57">
        <f t="shared" si="2"/>
        <v>1</v>
      </c>
      <c r="O26" s="70">
        <v>23</v>
      </c>
      <c r="P26" s="71">
        <v>3.2126989137546369</v>
      </c>
      <c r="Q26" s="72"/>
      <c r="R26" s="72"/>
      <c r="S26" s="24"/>
      <c r="AC26" s="24"/>
      <c r="AK26" s="73"/>
      <c r="AL26" s="74">
        <v>23</v>
      </c>
      <c r="AM26" s="75">
        <f>P26-Q26</f>
        <v>3.2126989137546369</v>
      </c>
      <c r="AN26" s="75">
        <f>P26-R26</f>
        <v>3.2126989137546369</v>
      </c>
      <c r="AP26" s="76" t="str">
        <f>IF(AP$2=TRUE,Q26,"")</f>
        <v/>
      </c>
      <c r="AQ26" s="76" t="str">
        <f>IF(AQ$2=TRUE,R26,"")</f>
        <v/>
      </c>
    </row>
    <row r="27" spans="2:43" x14ac:dyDescent="0.3">
      <c r="B27" s="52">
        <v>2011</v>
      </c>
      <c r="C27" s="52" t="s">
        <v>233</v>
      </c>
      <c r="D27" s="57">
        <f t="shared" si="2"/>
        <v>0</v>
      </c>
      <c r="E27" s="57">
        <f t="shared" si="2"/>
        <v>0</v>
      </c>
      <c r="F27" s="57">
        <f t="shared" si="2"/>
        <v>0</v>
      </c>
      <c r="G27" s="57">
        <f t="shared" si="2"/>
        <v>0</v>
      </c>
      <c r="H27" s="57">
        <f t="shared" si="2"/>
        <v>0</v>
      </c>
      <c r="I27" s="57">
        <f t="shared" si="2"/>
        <v>0</v>
      </c>
      <c r="J27" s="57">
        <f t="shared" si="2"/>
        <v>0</v>
      </c>
      <c r="K27" s="57">
        <f t="shared" si="2"/>
        <v>0</v>
      </c>
      <c r="L27" s="57">
        <f t="shared" si="2"/>
        <v>0</v>
      </c>
      <c r="M27" s="57">
        <f t="shared" si="2"/>
        <v>0</v>
      </c>
      <c r="N27" s="57">
        <f t="shared" si="2"/>
        <v>0</v>
      </c>
      <c r="O27" s="70">
        <v>24</v>
      </c>
      <c r="P27" s="71">
        <v>3.1323532922313118</v>
      </c>
      <c r="Q27" s="72"/>
      <c r="R27" s="72"/>
      <c r="S27" s="24"/>
      <c r="AC27" s="24"/>
      <c r="AK27" s="73"/>
      <c r="AL27" s="74">
        <v>24</v>
      </c>
      <c r="AM27" s="75">
        <f>P27-Q27</f>
        <v>3.1323532922313118</v>
      </c>
      <c r="AN27" s="75">
        <f>P27-R27</f>
        <v>3.1323532922313118</v>
      </c>
      <c r="AP27" s="76" t="str">
        <f>IF(AP$2=TRUE,Q27,"")</f>
        <v/>
      </c>
      <c r="AQ27" s="76" t="str">
        <f>IF(AQ$2=TRUE,R27,"")</f>
        <v/>
      </c>
    </row>
    <row r="28" spans="2:43" x14ac:dyDescent="0.3">
      <c r="B28" s="52">
        <v>2012</v>
      </c>
      <c r="C28" s="52" t="s">
        <v>238</v>
      </c>
      <c r="D28" s="57">
        <f t="shared" si="2"/>
        <v>1</v>
      </c>
      <c r="E28" s="57">
        <f t="shared" si="2"/>
        <v>0</v>
      </c>
      <c r="F28" s="57">
        <f t="shared" si="2"/>
        <v>0</v>
      </c>
      <c r="G28" s="57">
        <f t="shared" si="2"/>
        <v>0</v>
      </c>
      <c r="H28" s="57">
        <f t="shared" si="2"/>
        <v>0</v>
      </c>
      <c r="I28" s="57">
        <f t="shared" si="2"/>
        <v>0</v>
      </c>
      <c r="J28" s="57">
        <f t="shared" si="2"/>
        <v>0</v>
      </c>
      <c r="K28" s="57">
        <f t="shared" si="2"/>
        <v>0</v>
      </c>
      <c r="L28" s="57">
        <f t="shared" si="2"/>
        <v>0</v>
      </c>
      <c r="M28" s="57">
        <f t="shared" si="2"/>
        <v>0</v>
      </c>
      <c r="N28" s="57">
        <f t="shared" si="2"/>
        <v>0</v>
      </c>
      <c r="O28" s="70">
        <v>25</v>
      </c>
      <c r="P28" s="71">
        <v>3.4421657101447583</v>
      </c>
      <c r="Q28" s="72"/>
      <c r="R28" s="72"/>
      <c r="S28" s="24"/>
      <c r="T28" s="60" t="s">
        <v>248</v>
      </c>
      <c r="U28" s="60"/>
      <c r="V28" s="60"/>
      <c r="W28" s="60"/>
      <c r="X28" s="60"/>
      <c r="Y28" s="60"/>
      <c r="Z28" s="60"/>
      <c r="AA28" s="60"/>
      <c r="AB28" s="60"/>
      <c r="AC28" s="24"/>
      <c r="AK28" s="73"/>
      <c r="AL28" s="74">
        <v>25</v>
      </c>
      <c r="AM28" s="75">
        <f>P28-Q28</f>
        <v>3.4421657101447583</v>
      </c>
      <c r="AN28" s="75">
        <f>P28-R28</f>
        <v>3.4421657101447583</v>
      </c>
      <c r="AP28" s="76" t="str">
        <f>IF(AP$2=TRUE,Q28,"")</f>
        <v/>
      </c>
      <c r="AQ28" s="76" t="str">
        <f>IF(AQ$2=TRUE,R28,"")</f>
        <v/>
      </c>
    </row>
    <row r="29" spans="2:43" x14ac:dyDescent="0.3">
      <c r="B29" s="52">
        <v>2012</v>
      </c>
      <c r="C29" s="52" t="s">
        <v>223</v>
      </c>
      <c r="D29" s="57">
        <f t="shared" si="2"/>
        <v>0</v>
      </c>
      <c r="E29" s="57">
        <f t="shared" si="2"/>
        <v>1</v>
      </c>
      <c r="F29" s="57">
        <f t="shared" si="2"/>
        <v>0</v>
      </c>
      <c r="G29" s="57">
        <f t="shared" si="2"/>
        <v>0</v>
      </c>
      <c r="H29" s="57">
        <f t="shared" si="2"/>
        <v>0</v>
      </c>
      <c r="I29" s="57">
        <f t="shared" si="2"/>
        <v>0</v>
      </c>
      <c r="J29" s="57">
        <f t="shared" si="2"/>
        <v>0</v>
      </c>
      <c r="K29" s="57">
        <f t="shared" si="2"/>
        <v>0</v>
      </c>
      <c r="L29" s="57">
        <f t="shared" si="2"/>
        <v>0</v>
      </c>
      <c r="M29" s="57">
        <f t="shared" si="2"/>
        <v>0</v>
      </c>
      <c r="N29" s="57">
        <f t="shared" si="2"/>
        <v>0</v>
      </c>
      <c r="O29" s="70">
        <v>26</v>
      </c>
      <c r="P29" s="71">
        <v>3.8145169868704376</v>
      </c>
      <c r="Q29" s="72"/>
      <c r="R29" s="72"/>
      <c r="S29" s="24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 s="73"/>
      <c r="AL29" s="74">
        <v>26</v>
      </c>
      <c r="AM29" s="75">
        <f>P29-Q29</f>
        <v>3.8145169868704376</v>
      </c>
      <c r="AN29" s="75">
        <f>P29-R29</f>
        <v>3.8145169868704376</v>
      </c>
      <c r="AP29" s="76" t="str">
        <f>IF(AP$2=TRUE,Q29,"")</f>
        <v/>
      </c>
      <c r="AQ29" s="76" t="str">
        <f>IF(AQ$2=TRUE,R29,"")</f>
        <v/>
      </c>
    </row>
    <row r="30" spans="2:43" x14ac:dyDescent="0.3">
      <c r="B30" s="52">
        <v>2012</v>
      </c>
      <c r="C30" s="52" t="s">
        <v>224</v>
      </c>
      <c r="D30" s="57">
        <f t="shared" si="2"/>
        <v>0</v>
      </c>
      <c r="E30" s="57">
        <f t="shared" si="2"/>
        <v>0</v>
      </c>
      <c r="F30" s="57">
        <f t="shared" si="2"/>
        <v>1</v>
      </c>
      <c r="G30" s="57">
        <f t="shared" si="2"/>
        <v>0</v>
      </c>
      <c r="H30" s="57">
        <f t="shared" si="2"/>
        <v>0</v>
      </c>
      <c r="I30" s="57">
        <f t="shared" si="2"/>
        <v>0</v>
      </c>
      <c r="J30" s="57">
        <f t="shared" si="2"/>
        <v>0</v>
      </c>
      <c r="K30" s="57">
        <f t="shared" si="2"/>
        <v>0</v>
      </c>
      <c r="L30" s="57">
        <f t="shared" si="2"/>
        <v>0</v>
      </c>
      <c r="M30" s="57">
        <f t="shared" si="2"/>
        <v>0</v>
      </c>
      <c r="N30" s="57">
        <f t="shared" si="2"/>
        <v>0</v>
      </c>
      <c r="O30" s="70">
        <v>27</v>
      </c>
      <c r="P30" s="71">
        <v>3.6016705133437958</v>
      </c>
      <c r="Q30" s="72"/>
      <c r="R30" s="72"/>
      <c r="S30" s="24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 s="73"/>
      <c r="AL30" s="74">
        <v>27</v>
      </c>
      <c r="AM30" s="75">
        <f>P30-Q30</f>
        <v>3.6016705133437958</v>
      </c>
      <c r="AN30" s="75">
        <f>P30-R30</f>
        <v>3.6016705133437958</v>
      </c>
      <c r="AP30" s="76" t="str">
        <f>IF(AP$2=TRUE,Q30,"")</f>
        <v/>
      </c>
      <c r="AQ30" s="76" t="str">
        <f>IF(AQ$2=TRUE,R30,"")</f>
        <v/>
      </c>
    </row>
    <row r="31" spans="2:43" x14ac:dyDescent="0.3">
      <c r="B31" s="52">
        <v>2012</v>
      </c>
      <c r="C31" s="52" t="s">
        <v>225</v>
      </c>
      <c r="D31" s="57">
        <f t="shared" si="2"/>
        <v>0</v>
      </c>
      <c r="E31" s="57">
        <f t="shared" si="2"/>
        <v>0</v>
      </c>
      <c r="F31" s="57">
        <f t="shared" si="2"/>
        <v>0</v>
      </c>
      <c r="G31" s="57">
        <f t="shared" si="2"/>
        <v>1</v>
      </c>
      <c r="H31" s="57">
        <f t="shared" si="2"/>
        <v>0</v>
      </c>
      <c r="I31" s="57">
        <f t="shared" si="2"/>
        <v>0</v>
      </c>
      <c r="J31" s="57">
        <f t="shared" si="2"/>
        <v>0</v>
      </c>
      <c r="K31" s="57">
        <f t="shared" si="2"/>
        <v>0</v>
      </c>
      <c r="L31" s="57">
        <f t="shared" si="2"/>
        <v>0</v>
      </c>
      <c r="M31" s="57">
        <f t="shared" si="2"/>
        <v>0</v>
      </c>
      <c r="N31" s="57">
        <f t="shared" si="2"/>
        <v>0</v>
      </c>
      <c r="O31" s="70">
        <v>28</v>
      </c>
      <c r="P31" s="71">
        <v>3.4320151558986938</v>
      </c>
      <c r="Q31" s="72"/>
      <c r="R31" s="72"/>
      <c r="S31" s="24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 s="73"/>
      <c r="AL31" s="74">
        <v>28</v>
      </c>
      <c r="AM31" s="75">
        <f>P31-Q31</f>
        <v>3.4320151558986938</v>
      </c>
      <c r="AN31" s="75">
        <f>P31-R31</f>
        <v>3.4320151558986938</v>
      </c>
      <c r="AP31" s="76" t="str">
        <f>IF(AP$2=TRUE,Q31,"")</f>
        <v/>
      </c>
      <c r="AQ31" s="76" t="str">
        <f>IF(AQ$2=TRUE,R31,"")</f>
        <v/>
      </c>
    </row>
    <row r="32" spans="2:43" x14ac:dyDescent="0.3">
      <c r="B32" s="52">
        <v>2012</v>
      </c>
      <c r="C32" s="52" t="s">
        <v>226</v>
      </c>
      <c r="D32" s="57">
        <f t="shared" si="2"/>
        <v>0</v>
      </c>
      <c r="E32" s="57">
        <f t="shared" si="2"/>
        <v>0</v>
      </c>
      <c r="F32" s="57">
        <f t="shared" si="2"/>
        <v>0</v>
      </c>
      <c r="G32" s="57">
        <f t="shared" si="2"/>
        <v>0</v>
      </c>
      <c r="H32" s="57">
        <f t="shared" si="2"/>
        <v>1</v>
      </c>
      <c r="I32" s="57">
        <f t="shared" si="2"/>
        <v>0</v>
      </c>
      <c r="J32" s="57">
        <f t="shared" si="2"/>
        <v>0</v>
      </c>
      <c r="K32" s="57">
        <f t="shared" si="2"/>
        <v>0</v>
      </c>
      <c r="L32" s="57">
        <f t="shared" si="2"/>
        <v>0</v>
      </c>
      <c r="M32" s="57">
        <f t="shared" si="2"/>
        <v>0</v>
      </c>
      <c r="N32" s="57">
        <f t="shared" si="2"/>
        <v>0</v>
      </c>
      <c r="O32" s="70">
        <v>29</v>
      </c>
      <c r="P32" s="71">
        <v>3.0121084684097754</v>
      </c>
      <c r="Q32" s="72"/>
      <c r="R32" s="72"/>
      <c r="S32" s="24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 s="73"/>
      <c r="AL32" s="74">
        <v>29</v>
      </c>
      <c r="AM32" s="75">
        <f>P32-Q32</f>
        <v>3.0121084684097754</v>
      </c>
      <c r="AN32" s="75">
        <f>P32-R32</f>
        <v>3.0121084684097754</v>
      </c>
      <c r="AP32" s="76" t="str">
        <f>IF(AP$2=TRUE,Q32,"")</f>
        <v/>
      </c>
      <c r="AQ32" s="76" t="str">
        <f>IF(AQ$2=TRUE,R32,"")</f>
        <v/>
      </c>
    </row>
    <row r="33" spans="2:43" x14ac:dyDescent="0.3">
      <c r="B33" s="52">
        <v>2012</v>
      </c>
      <c r="C33" s="52" t="s">
        <v>227</v>
      </c>
      <c r="D33" s="57">
        <f t="shared" si="2"/>
        <v>0</v>
      </c>
      <c r="E33" s="57">
        <f t="shared" si="2"/>
        <v>0</v>
      </c>
      <c r="F33" s="57">
        <f t="shared" si="2"/>
        <v>0</v>
      </c>
      <c r="G33" s="57">
        <f t="shared" si="2"/>
        <v>0</v>
      </c>
      <c r="H33" s="57">
        <f t="shared" si="2"/>
        <v>0</v>
      </c>
      <c r="I33" s="57">
        <f t="shared" si="2"/>
        <v>1</v>
      </c>
      <c r="J33" s="57">
        <f t="shared" si="2"/>
        <v>0</v>
      </c>
      <c r="K33" s="57">
        <f t="shared" si="2"/>
        <v>0</v>
      </c>
      <c r="L33" s="57">
        <f t="shared" si="2"/>
        <v>0</v>
      </c>
      <c r="M33" s="57">
        <f t="shared" si="2"/>
        <v>0</v>
      </c>
      <c r="N33" s="57">
        <f t="shared" si="2"/>
        <v>0</v>
      </c>
      <c r="O33" s="70">
        <v>30</v>
      </c>
      <c r="P33" s="71">
        <v>3.1512825122097836</v>
      </c>
      <c r="Q33" s="72"/>
      <c r="R33" s="72"/>
      <c r="S33" s="24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 s="73"/>
      <c r="AL33" s="74">
        <v>30</v>
      </c>
      <c r="AM33" s="75">
        <f>P33-Q33</f>
        <v>3.1512825122097836</v>
      </c>
      <c r="AN33" s="75">
        <f>P33-R33</f>
        <v>3.1512825122097836</v>
      </c>
      <c r="AP33" s="76" t="str">
        <f>IF(AP$2=TRUE,Q33,"")</f>
        <v/>
      </c>
      <c r="AQ33" s="76" t="str">
        <f>IF(AQ$2=TRUE,R33,"")</f>
        <v/>
      </c>
    </row>
    <row r="34" spans="2:43" x14ac:dyDescent="0.3">
      <c r="B34" s="52">
        <v>2012</v>
      </c>
      <c r="C34" s="52" t="s">
        <v>228</v>
      </c>
      <c r="D34" s="57">
        <f t="shared" si="2"/>
        <v>0</v>
      </c>
      <c r="E34" s="57">
        <f t="shared" si="2"/>
        <v>0</v>
      </c>
      <c r="F34" s="57">
        <f t="shared" si="2"/>
        <v>0</v>
      </c>
      <c r="G34" s="57">
        <f t="shared" si="2"/>
        <v>0</v>
      </c>
      <c r="H34" s="57">
        <f t="shared" si="2"/>
        <v>0</v>
      </c>
      <c r="I34" s="57">
        <f t="shared" si="2"/>
        <v>0</v>
      </c>
      <c r="J34" s="57">
        <f t="shared" si="2"/>
        <v>1</v>
      </c>
      <c r="K34" s="57">
        <f t="shared" si="2"/>
        <v>0</v>
      </c>
      <c r="L34" s="57">
        <f t="shared" si="2"/>
        <v>0</v>
      </c>
      <c r="M34" s="57">
        <f t="shared" si="2"/>
        <v>0</v>
      </c>
      <c r="N34" s="57">
        <f t="shared" si="2"/>
        <v>0</v>
      </c>
      <c r="O34" s="70">
        <v>31</v>
      </c>
      <c r="P34" s="71">
        <v>2.9957167169806933</v>
      </c>
      <c r="Q34" s="72"/>
      <c r="R34" s="72"/>
      <c r="S34" s="2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 s="73"/>
      <c r="AL34" s="74">
        <v>31</v>
      </c>
      <c r="AM34" s="75">
        <f>P34-Q34</f>
        <v>2.9957167169806933</v>
      </c>
      <c r="AN34" s="75">
        <f>P34-R34</f>
        <v>2.9957167169806933</v>
      </c>
      <c r="AP34" s="76" t="str">
        <f>IF(AP$2=TRUE,Q34,"")</f>
        <v/>
      </c>
      <c r="AQ34" s="76" t="str">
        <f>IF(AQ$2=TRUE,R34,"")</f>
        <v/>
      </c>
    </row>
    <row r="35" spans="2:43" x14ac:dyDescent="0.3">
      <c r="B35" s="52">
        <v>2012</v>
      </c>
      <c r="C35" s="52" t="s">
        <v>229</v>
      </c>
      <c r="D35" s="57">
        <f t="shared" si="2"/>
        <v>0</v>
      </c>
      <c r="E35" s="57">
        <f t="shared" si="2"/>
        <v>0</v>
      </c>
      <c r="F35" s="57">
        <f t="shared" si="2"/>
        <v>0</v>
      </c>
      <c r="G35" s="57">
        <f t="shared" si="2"/>
        <v>0</v>
      </c>
      <c r="H35" s="57">
        <f t="shared" si="2"/>
        <v>0</v>
      </c>
      <c r="I35" s="57">
        <f t="shared" si="2"/>
        <v>0</v>
      </c>
      <c r="J35" s="57">
        <f t="shared" si="2"/>
        <v>0</v>
      </c>
      <c r="K35" s="57">
        <f t="shared" si="2"/>
        <v>1</v>
      </c>
      <c r="L35" s="57">
        <f t="shared" si="2"/>
        <v>0</v>
      </c>
      <c r="M35" s="57">
        <f t="shared" si="2"/>
        <v>0</v>
      </c>
      <c r="N35" s="57">
        <f t="shared" si="2"/>
        <v>0</v>
      </c>
      <c r="O35" s="70">
        <v>32</v>
      </c>
      <c r="P35" s="71">
        <v>3.1535317298177334</v>
      </c>
      <c r="Q35" s="72"/>
      <c r="R35" s="72"/>
      <c r="S35" s="24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 s="73"/>
      <c r="AL35" s="74">
        <v>32</v>
      </c>
      <c r="AM35" s="75">
        <f>P35-Q35</f>
        <v>3.1535317298177334</v>
      </c>
      <c r="AN35" s="75">
        <f>P35-R35</f>
        <v>3.1535317298177334</v>
      </c>
      <c r="AP35" s="76" t="str">
        <f>IF(AP$2=TRUE,Q35,"")</f>
        <v/>
      </c>
      <c r="AQ35" s="76" t="str">
        <f>IF(AQ$2=TRUE,R35,"")</f>
        <v/>
      </c>
    </row>
    <row r="36" spans="2:43" x14ac:dyDescent="0.3">
      <c r="B36" s="52">
        <v>2012</v>
      </c>
      <c r="C36" s="52" t="s">
        <v>230</v>
      </c>
      <c r="D36" s="57">
        <f t="shared" si="2"/>
        <v>0</v>
      </c>
      <c r="E36" s="57">
        <f t="shared" si="2"/>
        <v>0</v>
      </c>
      <c r="F36" s="57">
        <f t="shared" si="2"/>
        <v>0</v>
      </c>
      <c r="G36" s="57">
        <f t="shared" si="2"/>
        <v>0</v>
      </c>
      <c r="H36" s="57">
        <f t="shared" si="2"/>
        <v>0</v>
      </c>
      <c r="I36" s="57">
        <f t="shared" si="2"/>
        <v>0</v>
      </c>
      <c r="J36" s="57">
        <f t="shared" si="2"/>
        <v>0</v>
      </c>
      <c r="K36" s="57">
        <f t="shared" si="2"/>
        <v>0</v>
      </c>
      <c r="L36" s="57">
        <f t="shared" si="2"/>
        <v>1</v>
      </c>
      <c r="M36" s="57">
        <f t="shared" si="2"/>
        <v>0</v>
      </c>
      <c r="N36" s="57">
        <f t="shared" si="2"/>
        <v>0</v>
      </c>
      <c r="O36" s="70">
        <v>33</v>
      </c>
      <c r="P36" s="71">
        <v>3.2049900421168891</v>
      </c>
      <c r="Q36" s="72"/>
      <c r="R36" s="72"/>
      <c r="S36" s="24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 s="73"/>
      <c r="AL36" s="74">
        <v>33</v>
      </c>
      <c r="AM36" s="75">
        <f>P36-Q36</f>
        <v>3.2049900421168891</v>
      </c>
      <c r="AN36" s="75">
        <f>P36-R36</f>
        <v>3.2049900421168891</v>
      </c>
      <c r="AP36" s="76" t="str">
        <f>IF(AP$2=TRUE,Q36,"")</f>
        <v/>
      </c>
      <c r="AQ36" s="76" t="str">
        <f>IF(AQ$2=TRUE,R36,"")</f>
        <v/>
      </c>
    </row>
    <row r="37" spans="2:43" x14ac:dyDescent="0.3">
      <c r="B37" s="52">
        <v>2012</v>
      </c>
      <c r="C37" s="52" t="s">
        <v>231</v>
      </c>
      <c r="D37" s="57">
        <f t="shared" si="2"/>
        <v>0</v>
      </c>
      <c r="E37" s="57">
        <f t="shared" si="2"/>
        <v>0</v>
      </c>
      <c r="F37" s="57">
        <f t="shared" si="2"/>
        <v>0</v>
      </c>
      <c r="G37" s="57">
        <f t="shared" si="2"/>
        <v>0</v>
      </c>
      <c r="H37" s="57">
        <f t="shared" si="2"/>
        <v>0</v>
      </c>
      <c r="I37" s="57">
        <f t="shared" si="2"/>
        <v>0</v>
      </c>
      <c r="J37" s="57">
        <f t="shared" si="2"/>
        <v>0</v>
      </c>
      <c r="K37" s="57">
        <f t="shared" si="2"/>
        <v>0</v>
      </c>
      <c r="L37" s="57">
        <f t="shared" si="2"/>
        <v>0</v>
      </c>
      <c r="M37" s="57">
        <f t="shared" si="2"/>
        <v>1</v>
      </c>
      <c r="N37" s="57">
        <f t="shared" si="2"/>
        <v>0</v>
      </c>
      <c r="O37" s="70">
        <v>34</v>
      </c>
      <c r="P37" s="71">
        <v>3.5228820402269188</v>
      </c>
      <c r="Q37" s="72"/>
      <c r="R37" s="72"/>
      <c r="S37" s="24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 s="73"/>
      <c r="AL37" s="74">
        <v>34</v>
      </c>
      <c r="AM37" s="75">
        <f>P37-Q37</f>
        <v>3.5228820402269188</v>
      </c>
      <c r="AN37" s="75">
        <f>P37-R37</f>
        <v>3.5228820402269188</v>
      </c>
      <c r="AP37" s="76" t="str">
        <f>IF(AP$2=TRUE,Q37,"")</f>
        <v/>
      </c>
      <c r="AQ37" s="76" t="str">
        <f>IF(AQ$2=TRUE,R37,"")</f>
        <v/>
      </c>
    </row>
    <row r="38" spans="2:43" x14ac:dyDescent="0.3">
      <c r="B38" s="52">
        <v>2012</v>
      </c>
      <c r="C38" s="52" t="s">
        <v>232</v>
      </c>
      <c r="D38" s="57">
        <f t="shared" si="2"/>
        <v>0</v>
      </c>
      <c r="E38" s="57">
        <f t="shared" si="2"/>
        <v>0</v>
      </c>
      <c r="F38" s="57">
        <f t="shared" si="2"/>
        <v>0</v>
      </c>
      <c r="G38" s="57">
        <f t="shared" si="2"/>
        <v>0</v>
      </c>
      <c r="H38" s="57">
        <f t="shared" si="2"/>
        <v>0</v>
      </c>
      <c r="I38" s="57">
        <f t="shared" si="2"/>
        <v>0</v>
      </c>
      <c r="J38" s="57">
        <f t="shared" si="2"/>
        <v>0</v>
      </c>
      <c r="K38" s="57">
        <f t="shared" si="2"/>
        <v>0</v>
      </c>
      <c r="L38" s="57">
        <f t="shared" si="2"/>
        <v>0</v>
      </c>
      <c r="M38" s="57">
        <f t="shared" si="2"/>
        <v>0</v>
      </c>
      <c r="N38" s="57">
        <f t="shared" si="2"/>
        <v>1</v>
      </c>
      <c r="O38" s="70">
        <v>35</v>
      </c>
      <c r="P38" s="71">
        <v>3.4487404180906083</v>
      </c>
      <c r="Q38" s="72"/>
      <c r="R38" s="72"/>
      <c r="S38" s="24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 s="73"/>
      <c r="AL38" s="74">
        <v>35</v>
      </c>
      <c r="AM38" s="75">
        <f>P38-Q38</f>
        <v>3.4487404180906083</v>
      </c>
      <c r="AN38" s="75">
        <f>P38-R38</f>
        <v>3.4487404180906083</v>
      </c>
      <c r="AP38" s="76" t="str">
        <f>IF(AP$2=TRUE,Q38,"")</f>
        <v/>
      </c>
      <c r="AQ38" s="76" t="str">
        <f>IF(AQ$2=TRUE,R38,"")</f>
        <v/>
      </c>
    </row>
    <row r="39" spans="2:43" x14ac:dyDescent="0.3">
      <c r="B39" s="52">
        <v>2012</v>
      </c>
      <c r="C39" s="52" t="s">
        <v>233</v>
      </c>
      <c r="D39" s="57">
        <f t="shared" si="2"/>
        <v>0</v>
      </c>
      <c r="E39" s="57">
        <f t="shared" si="2"/>
        <v>0</v>
      </c>
      <c r="F39" s="57">
        <f t="shared" si="2"/>
        <v>0</v>
      </c>
      <c r="G39" s="57">
        <f t="shared" si="2"/>
        <v>0</v>
      </c>
      <c r="H39" s="57">
        <f t="shared" si="2"/>
        <v>0</v>
      </c>
      <c r="I39" s="57">
        <f t="shared" si="2"/>
        <v>0</v>
      </c>
      <c r="J39" s="57">
        <f t="shared" si="2"/>
        <v>0</v>
      </c>
      <c r="K39" s="57">
        <f t="shared" si="2"/>
        <v>0</v>
      </c>
      <c r="L39" s="57">
        <f t="shared" si="2"/>
        <v>0</v>
      </c>
      <c r="M39" s="57">
        <f t="shared" si="2"/>
        <v>0</v>
      </c>
      <c r="N39" s="57">
        <f t="shared" si="2"/>
        <v>0</v>
      </c>
      <c r="O39" s="70">
        <v>36</v>
      </c>
      <c r="P39" s="71">
        <v>4.0049125589369794</v>
      </c>
      <c r="Q39" s="72"/>
      <c r="R39" s="72"/>
      <c r="S39" s="24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 s="73"/>
      <c r="AL39" s="74">
        <v>36</v>
      </c>
      <c r="AM39" s="75">
        <f>P39-Q39</f>
        <v>4.0049125589369794</v>
      </c>
      <c r="AN39" s="75">
        <f>P39-R39</f>
        <v>4.0049125589369794</v>
      </c>
      <c r="AP39" s="76" t="str">
        <f>IF(AP$2=TRUE,Q39,"")</f>
        <v/>
      </c>
      <c r="AQ39" s="76" t="str">
        <f>IF(AQ$2=TRUE,R39,"")</f>
        <v/>
      </c>
    </row>
    <row r="40" spans="2:43" x14ac:dyDescent="0.3">
      <c r="B40" s="52">
        <v>2013</v>
      </c>
      <c r="C40" s="52" t="s">
        <v>238</v>
      </c>
      <c r="D40" s="57">
        <f t="shared" si="2"/>
        <v>1</v>
      </c>
      <c r="E40" s="57">
        <f t="shared" si="2"/>
        <v>0</v>
      </c>
      <c r="F40" s="57">
        <f t="shared" si="2"/>
        <v>0</v>
      </c>
      <c r="G40" s="57">
        <f t="shared" si="2"/>
        <v>0</v>
      </c>
      <c r="H40" s="57">
        <f t="shared" si="2"/>
        <v>0</v>
      </c>
      <c r="I40" s="57">
        <f t="shared" si="2"/>
        <v>0</v>
      </c>
      <c r="J40" s="57">
        <f t="shared" si="2"/>
        <v>0</v>
      </c>
      <c r="K40" s="57">
        <f t="shared" si="2"/>
        <v>0</v>
      </c>
      <c r="L40" s="57">
        <f t="shared" si="2"/>
        <v>0</v>
      </c>
      <c r="M40" s="57">
        <f t="shared" si="2"/>
        <v>0</v>
      </c>
      <c r="N40" s="57">
        <f t="shared" si="2"/>
        <v>0</v>
      </c>
      <c r="O40" s="70">
        <v>37</v>
      </c>
      <c r="P40" s="71">
        <v>3.6139656134191052</v>
      </c>
      <c r="Q40" s="72"/>
      <c r="R40" s="72"/>
      <c r="S40" s="24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 s="73"/>
      <c r="AL40" s="74">
        <v>37</v>
      </c>
      <c r="AM40" s="75">
        <f>P40-Q40</f>
        <v>3.6139656134191052</v>
      </c>
      <c r="AN40" s="75">
        <f>P40-R40</f>
        <v>3.6139656134191052</v>
      </c>
      <c r="AP40" s="76" t="str">
        <f>IF(AP$2=TRUE,Q40,"")</f>
        <v/>
      </c>
      <c r="AQ40" s="76" t="str">
        <f>IF(AQ$2=TRUE,R40,"")</f>
        <v/>
      </c>
    </row>
    <row r="41" spans="2:43" x14ac:dyDescent="0.3">
      <c r="B41" s="52">
        <v>2013</v>
      </c>
      <c r="C41" s="52" t="s">
        <v>223</v>
      </c>
      <c r="D41" s="57">
        <f t="shared" si="2"/>
        <v>0</v>
      </c>
      <c r="E41" s="57">
        <f t="shared" si="2"/>
        <v>1</v>
      </c>
      <c r="F41" s="57">
        <f t="shared" si="2"/>
        <v>0</v>
      </c>
      <c r="G41" s="57">
        <f t="shared" si="2"/>
        <v>0</v>
      </c>
      <c r="H41" s="57">
        <f t="shared" si="2"/>
        <v>0</v>
      </c>
      <c r="I41" s="57">
        <f t="shared" si="2"/>
        <v>0</v>
      </c>
      <c r="J41" s="57">
        <f t="shared" si="2"/>
        <v>0</v>
      </c>
      <c r="K41" s="57">
        <f t="shared" si="2"/>
        <v>0</v>
      </c>
      <c r="L41" s="57">
        <f t="shared" si="2"/>
        <v>0</v>
      </c>
      <c r="M41" s="57">
        <f t="shared" si="2"/>
        <v>0</v>
      </c>
      <c r="N41" s="57">
        <f t="shared" si="2"/>
        <v>0</v>
      </c>
      <c r="O41" s="70">
        <v>38</v>
      </c>
      <c r="P41" s="71">
        <v>3.8313397950870938</v>
      </c>
      <c r="Q41" s="72"/>
      <c r="R41" s="72"/>
      <c r="S41" s="24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 s="73"/>
      <c r="AL41" s="74">
        <v>38</v>
      </c>
      <c r="AM41" s="75">
        <f>P41-Q41</f>
        <v>3.8313397950870938</v>
      </c>
      <c r="AN41" s="75">
        <f>P41-R41</f>
        <v>3.8313397950870938</v>
      </c>
      <c r="AP41" s="76" t="str">
        <f>IF(AP$2=TRUE,Q41,"")</f>
        <v/>
      </c>
      <c r="AQ41" s="76" t="str">
        <f>IF(AQ$2=TRUE,R41,"")</f>
        <v/>
      </c>
    </row>
    <row r="42" spans="2:43" x14ac:dyDescent="0.3">
      <c r="B42" s="52">
        <v>2013</v>
      </c>
      <c r="C42" s="52" t="s">
        <v>224</v>
      </c>
      <c r="D42" s="57">
        <f t="shared" si="2"/>
        <v>0</v>
      </c>
      <c r="E42" s="57">
        <f t="shared" si="2"/>
        <v>0</v>
      </c>
      <c r="F42" s="57">
        <f t="shared" si="2"/>
        <v>1</v>
      </c>
      <c r="G42" s="57">
        <f t="shared" si="2"/>
        <v>0</v>
      </c>
      <c r="H42" s="57">
        <f t="shared" si="2"/>
        <v>0</v>
      </c>
      <c r="I42" s="57">
        <f t="shared" si="2"/>
        <v>0</v>
      </c>
      <c r="J42" s="57">
        <f t="shared" si="2"/>
        <v>0</v>
      </c>
      <c r="K42" s="57">
        <f t="shared" si="2"/>
        <v>0</v>
      </c>
      <c r="L42" s="57">
        <f t="shared" si="2"/>
        <v>0</v>
      </c>
      <c r="M42" s="57">
        <f t="shared" si="2"/>
        <v>0</v>
      </c>
      <c r="N42" s="57">
        <f t="shared" si="2"/>
        <v>0</v>
      </c>
      <c r="O42" s="70">
        <v>39</v>
      </c>
      <c r="P42" s="71">
        <v>3.7427988474588956</v>
      </c>
      <c r="Q42" s="72"/>
      <c r="R42" s="72"/>
      <c r="S42" s="24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 s="73"/>
      <c r="AL42" s="74">
        <v>39</v>
      </c>
      <c r="AM42" s="75">
        <f>P42-Q42</f>
        <v>3.7427988474588956</v>
      </c>
      <c r="AN42" s="75">
        <f>P42-R42</f>
        <v>3.7427988474588956</v>
      </c>
      <c r="AP42" s="76" t="str">
        <f>IF(AP$2=TRUE,Q42,"")</f>
        <v/>
      </c>
      <c r="AQ42" s="76" t="str">
        <f>IF(AQ$2=TRUE,R42,"")</f>
        <v/>
      </c>
    </row>
    <row r="43" spans="2:43" x14ac:dyDescent="0.3">
      <c r="B43" s="52">
        <v>2013</v>
      </c>
      <c r="C43" s="52" t="s">
        <v>225</v>
      </c>
      <c r="D43" s="57">
        <f t="shared" si="2"/>
        <v>0</v>
      </c>
      <c r="E43" s="57">
        <f t="shared" si="2"/>
        <v>0</v>
      </c>
      <c r="F43" s="57">
        <f t="shared" si="2"/>
        <v>0</v>
      </c>
      <c r="G43" s="57">
        <f t="shared" si="2"/>
        <v>1</v>
      </c>
      <c r="H43" s="57">
        <f t="shared" si="2"/>
        <v>0</v>
      </c>
      <c r="I43" s="57">
        <f t="shared" si="2"/>
        <v>0</v>
      </c>
      <c r="J43" s="57">
        <f t="shared" si="2"/>
        <v>0</v>
      </c>
      <c r="K43" s="57">
        <f t="shared" si="2"/>
        <v>0</v>
      </c>
      <c r="L43" s="57">
        <f t="shared" si="2"/>
        <v>0</v>
      </c>
      <c r="M43" s="57">
        <f t="shared" si="2"/>
        <v>0</v>
      </c>
      <c r="N43" s="57">
        <f t="shared" si="2"/>
        <v>0</v>
      </c>
      <c r="O43" s="70">
        <v>40</v>
      </c>
      <c r="P43" s="71">
        <v>3.4883907666313263</v>
      </c>
      <c r="Q43" s="72"/>
      <c r="R43" s="72"/>
      <c r="S43" s="24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 s="73"/>
      <c r="AL43" s="74">
        <v>40</v>
      </c>
      <c r="AM43" s="75">
        <f>P43-Q43</f>
        <v>3.4883907666313263</v>
      </c>
      <c r="AN43" s="75">
        <f>P43-R43</f>
        <v>3.4883907666313263</v>
      </c>
      <c r="AP43" s="76" t="str">
        <f>IF(AP$2=TRUE,Q43,"")</f>
        <v/>
      </c>
      <c r="AQ43" s="76" t="str">
        <f>IF(AQ$2=TRUE,R43,"")</f>
        <v/>
      </c>
    </row>
    <row r="44" spans="2:43" x14ac:dyDescent="0.3">
      <c r="B44" s="52">
        <v>2013</v>
      </c>
      <c r="C44" s="52" t="s">
        <v>226</v>
      </c>
      <c r="D44" s="57">
        <f t="shared" si="2"/>
        <v>0</v>
      </c>
      <c r="E44" s="57">
        <f t="shared" si="2"/>
        <v>0</v>
      </c>
      <c r="F44" s="57">
        <f t="shared" si="2"/>
        <v>0</v>
      </c>
      <c r="G44" s="57">
        <f t="shared" si="2"/>
        <v>0</v>
      </c>
      <c r="H44" s="57">
        <f t="shared" si="2"/>
        <v>1</v>
      </c>
      <c r="I44" s="57">
        <f t="shared" si="2"/>
        <v>0</v>
      </c>
      <c r="J44" s="57">
        <f t="shared" si="2"/>
        <v>0</v>
      </c>
      <c r="K44" s="57">
        <f t="shared" si="2"/>
        <v>0</v>
      </c>
      <c r="L44" s="57">
        <f t="shared" si="2"/>
        <v>0</v>
      </c>
      <c r="M44" s="57">
        <f t="shared" si="2"/>
        <v>0</v>
      </c>
      <c r="N44" s="57">
        <f t="shared" si="2"/>
        <v>0</v>
      </c>
      <c r="O44" s="70">
        <v>41</v>
      </c>
      <c r="P44" s="71">
        <v>3.3448947387858086</v>
      </c>
      <c r="Q44" s="72"/>
      <c r="R44" s="72"/>
      <c r="S44" s="2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 s="73"/>
      <c r="AL44" s="74">
        <v>41</v>
      </c>
      <c r="AM44" s="75">
        <f>P44-Q44</f>
        <v>3.3448947387858086</v>
      </c>
      <c r="AN44" s="75">
        <f>P44-R44</f>
        <v>3.3448947387858086</v>
      </c>
      <c r="AP44" s="76" t="str">
        <f>IF(AP$2=TRUE,Q44,"")</f>
        <v/>
      </c>
      <c r="AQ44" s="76" t="str">
        <f>IF(AQ$2=TRUE,R44,"")</f>
        <v/>
      </c>
    </row>
    <row r="45" spans="2:43" ht="15.6" customHeight="1" x14ac:dyDescent="0.3">
      <c r="B45" s="52">
        <v>2013</v>
      </c>
      <c r="C45" s="52" t="s">
        <v>227</v>
      </c>
      <c r="D45" s="57">
        <f t="shared" si="2"/>
        <v>0</v>
      </c>
      <c r="E45" s="57">
        <f t="shared" si="2"/>
        <v>0</v>
      </c>
      <c r="F45" s="57">
        <f t="shared" si="2"/>
        <v>0</v>
      </c>
      <c r="G45" s="57">
        <f t="shared" si="2"/>
        <v>0</v>
      </c>
      <c r="H45" s="57">
        <f t="shared" si="2"/>
        <v>0</v>
      </c>
      <c r="I45" s="57">
        <f t="shared" si="2"/>
        <v>1</v>
      </c>
      <c r="J45" s="57">
        <f t="shared" si="2"/>
        <v>0</v>
      </c>
      <c r="K45" s="57">
        <f t="shared" si="2"/>
        <v>0</v>
      </c>
      <c r="L45" s="57">
        <f t="shared" si="2"/>
        <v>0</v>
      </c>
      <c r="M45" s="57">
        <f t="shared" si="2"/>
        <v>0</v>
      </c>
      <c r="N45" s="57">
        <f t="shared" si="2"/>
        <v>0</v>
      </c>
      <c r="O45" s="70">
        <v>42</v>
      </c>
      <c r="P45" s="71">
        <v>3.4337023259012636</v>
      </c>
      <c r="Q45" s="72"/>
      <c r="R45" s="72"/>
      <c r="S45" s="24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 s="73"/>
      <c r="AL45" s="74">
        <v>42</v>
      </c>
      <c r="AM45" s="75">
        <f>P45-Q45</f>
        <v>3.4337023259012636</v>
      </c>
      <c r="AN45" s="75">
        <f>P45-R45</f>
        <v>3.4337023259012636</v>
      </c>
      <c r="AP45" s="76" t="str">
        <f>IF(AP$2=TRUE,Q45,"")</f>
        <v/>
      </c>
      <c r="AQ45" s="76" t="str">
        <f>IF(AQ$2=TRUE,R45,"")</f>
        <v/>
      </c>
    </row>
    <row r="46" spans="2:43" ht="15.6" customHeight="1" x14ac:dyDescent="0.3">
      <c r="B46" s="52">
        <v>2013</v>
      </c>
      <c r="C46" s="52" t="s">
        <v>228</v>
      </c>
      <c r="D46" s="57">
        <f t="shared" si="2"/>
        <v>0</v>
      </c>
      <c r="E46" s="57">
        <f t="shared" si="2"/>
        <v>0</v>
      </c>
      <c r="F46" s="57">
        <f t="shared" si="2"/>
        <v>0</v>
      </c>
      <c r="G46" s="57">
        <f t="shared" si="2"/>
        <v>0</v>
      </c>
      <c r="H46" s="57">
        <f t="shared" si="2"/>
        <v>0</v>
      </c>
      <c r="I46" s="57">
        <f t="shared" si="2"/>
        <v>0</v>
      </c>
      <c r="J46" s="57">
        <f t="shared" si="2"/>
        <v>1</v>
      </c>
      <c r="K46" s="57">
        <f t="shared" si="2"/>
        <v>0</v>
      </c>
      <c r="L46" s="57">
        <f t="shared" si="2"/>
        <v>0</v>
      </c>
      <c r="M46" s="57">
        <f t="shared" si="2"/>
        <v>0</v>
      </c>
      <c r="N46" s="57">
        <f t="shared" si="2"/>
        <v>0</v>
      </c>
      <c r="O46" s="70">
        <v>43</v>
      </c>
      <c r="P46" s="71">
        <v>3.1303397497660104</v>
      </c>
      <c r="Q46" s="72"/>
      <c r="R46" s="72"/>
      <c r="S46" s="24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 s="73"/>
      <c r="AL46" s="74">
        <v>43</v>
      </c>
      <c r="AM46" s="75">
        <f>P46-Q46</f>
        <v>3.1303397497660104</v>
      </c>
      <c r="AN46" s="75">
        <f>P46-R46</f>
        <v>3.1303397497660104</v>
      </c>
      <c r="AP46" s="76" t="str">
        <f>IF(AP$2=TRUE,Q46,"")</f>
        <v/>
      </c>
      <c r="AQ46" s="76" t="str">
        <f>IF(AQ$2=TRUE,R46,"")</f>
        <v/>
      </c>
    </row>
    <row r="47" spans="2:43" x14ac:dyDescent="0.3">
      <c r="B47" s="52">
        <v>2013</v>
      </c>
      <c r="C47" s="52" t="s">
        <v>229</v>
      </c>
      <c r="D47" s="57">
        <f t="shared" si="2"/>
        <v>0</v>
      </c>
      <c r="E47" s="57">
        <f t="shared" si="2"/>
        <v>0</v>
      </c>
      <c r="F47" s="57">
        <f t="shared" si="2"/>
        <v>0</v>
      </c>
      <c r="G47" s="57">
        <f t="shared" si="2"/>
        <v>0</v>
      </c>
      <c r="H47" s="57">
        <f t="shared" si="2"/>
        <v>0</v>
      </c>
      <c r="I47" s="57">
        <f t="shared" si="2"/>
        <v>0</v>
      </c>
      <c r="J47" s="57">
        <f t="shared" si="2"/>
        <v>0</v>
      </c>
      <c r="K47" s="57">
        <f t="shared" si="2"/>
        <v>1</v>
      </c>
      <c r="L47" s="57">
        <f t="shared" si="2"/>
        <v>0</v>
      </c>
      <c r="M47" s="57">
        <f t="shared" si="2"/>
        <v>0</v>
      </c>
      <c r="N47" s="57">
        <f t="shared" si="2"/>
        <v>0</v>
      </c>
      <c r="O47" s="70">
        <v>44</v>
      </c>
      <c r="P47" s="71">
        <v>3.2683573852301908</v>
      </c>
      <c r="Q47" s="72"/>
      <c r="R47" s="72"/>
      <c r="S47" s="24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 s="73"/>
      <c r="AL47" s="74">
        <v>44</v>
      </c>
      <c r="AM47" s="75">
        <f>P47-Q47</f>
        <v>3.2683573852301908</v>
      </c>
      <c r="AN47" s="75">
        <f>P47-R47</f>
        <v>3.2683573852301908</v>
      </c>
      <c r="AP47" s="76" t="str">
        <f>IF(AP$2=TRUE,Q47,"")</f>
        <v/>
      </c>
      <c r="AQ47" s="76" t="str">
        <f>IF(AQ$2=TRUE,R47,"")</f>
        <v/>
      </c>
    </row>
    <row r="48" spans="2:43" x14ac:dyDescent="0.3">
      <c r="B48" s="52">
        <v>2013</v>
      </c>
      <c r="C48" s="52" t="s">
        <v>230</v>
      </c>
      <c r="D48" s="57">
        <f t="shared" si="2"/>
        <v>0</v>
      </c>
      <c r="E48" s="57">
        <f t="shared" si="2"/>
        <v>0</v>
      </c>
      <c r="F48" s="57">
        <f t="shared" ref="F48:P76" si="3">IF($C48=F$3,1,0)</f>
        <v>0</v>
      </c>
      <c r="G48" s="57">
        <f t="shared" si="3"/>
        <v>0</v>
      </c>
      <c r="H48" s="57">
        <f t="shared" si="3"/>
        <v>0</v>
      </c>
      <c r="I48" s="57">
        <f t="shared" si="3"/>
        <v>0</v>
      </c>
      <c r="J48" s="57">
        <f t="shared" si="3"/>
        <v>0</v>
      </c>
      <c r="K48" s="57">
        <f t="shared" si="3"/>
        <v>0</v>
      </c>
      <c r="L48" s="57">
        <f t="shared" si="3"/>
        <v>1</v>
      </c>
      <c r="M48" s="57">
        <f t="shared" si="3"/>
        <v>0</v>
      </c>
      <c r="N48" s="57">
        <f t="shared" si="3"/>
        <v>0</v>
      </c>
      <c r="O48" s="70">
        <v>45</v>
      </c>
      <c r="P48" s="71">
        <v>3.4905232921057152</v>
      </c>
      <c r="Q48" s="72"/>
      <c r="R48" s="72"/>
      <c r="S48" s="24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 s="73"/>
      <c r="AL48" s="74">
        <v>45</v>
      </c>
      <c r="AM48" s="75">
        <f>P48-Q48</f>
        <v>3.4905232921057152</v>
      </c>
      <c r="AN48" s="75">
        <f>P48-R48</f>
        <v>3.4905232921057152</v>
      </c>
      <c r="AP48" s="76" t="str">
        <f>IF(AP$2=TRUE,Q48,"")</f>
        <v/>
      </c>
      <c r="AQ48" s="76" t="str">
        <f>IF(AQ$2=TRUE,R48,"")</f>
        <v/>
      </c>
    </row>
    <row r="49" spans="2:43" x14ac:dyDescent="0.3">
      <c r="B49" s="52">
        <v>2013</v>
      </c>
      <c r="C49" s="52" t="s">
        <v>231</v>
      </c>
      <c r="D49" s="57">
        <f t="shared" ref="D49:N112" si="4">IF($C49=D$3,1,0)</f>
        <v>0</v>
      </c>
      <c r="E49" s="57">
        <f t="shared" si="4"/>
        <v>0</v>
      </c>
      <c r="F49" s="57">
        <f t="shared" si="4"/>
        <v>0</v>
      </c>
      <c r="G49" s="57">
        <f t="shared" si="4"/>
        <v>0</v>
      </c>
      <c r="H49" s="57">
        <f t="shared" si="4"/>
        <v>0</v>
      </c>
      <c r="I49" s="57">
        <f t="shared" si="4"/>
        <v>0</v>
      </c>
      <c r="J49" s="57">
        <f t="shared" si="4"/>
        <v>0</v>
      </c>
      <c r="K49" s="57">
        <f t="shared" si="4"/>
        <v>0</v>
      </c>
      <c r="L49" s="57">
        <f t="shared" si="4"/>
        <v>0</v>
      </c>
      <c r="M49" s="57">
        <f t="shared" si="4"/>
        <v>1</v>
      </c>
      <c r="N49" s="57">
        <f t="shared" si="4"/>
        <v>0</v>
      </c>
      <c r="O49" s="70">
        <v>46</v>
      </c>
      <c r="P49" s="71">
        <v>3.3926487867453092</v>
      </c>
      <c r="Q49" s="72"/>
      <c r="R49" s="72"/>
      <c r="S49" s="24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 s="73"/>
      <c r="AL49" s="74">
        <v>46</v>
      </c>
      <c r="AM49" s="75">
        <f>P49-Q49</f>
        <v>3.3926487867453092</v>
      </c>
      <c r="AN49" s="75">
        <f>P49-R49</f>
        <v>3.3926487867453092</v>
      </c>
      <c r="AP49" s="76" t="str">
        <f>IF(AP$2=TRUE,Q49,"")</f>
        <v/>
      </c>
      <c r="AQ49" s="76" t="str">
        <f>IF(AQ$2=TRUE,R49,"")</f>
        <v/>
      </c>
    </row>
    <row r="50" spans="2:43" x14ac:dyDescent="0.3">
      <c r="B50" s="52">
        <v>2013</v>
      </c>
      <c r="C50" s="52" t="s">
        <v>232</v>
      </c>
      <c r="D50" s="57">
        <f t="shared" si="4"/>
        <v>0</v>
      </c>
      <c r="E50" s="57">
        <f t="shared" si="4"/>
        <v>0</v>
      </c>
      <c r="F50" s="57">
        <f t="shared" si="4"/>
        <v>0</v>
      </c>
      <c r="G50" s="57">
        <f t="shared" si="4"/>
        <v>0</v>
      </c>
      <c r="H50" s="57">
        <f t="shared" si="4"/>
        <v>0</v>
      </c>
      <c r="I50" s="57">
        <f t="shared" si="4"/>
        <v>0</v>
      </c>
      <c r="J50" s="57">
        <f t="shared" si="4"/>
        <v>0</v>
      </c>
      <c r="K50" s="57">
        <f t="shared" si="4"/>
        <v>0</v>
      </c>
      <c r="L50" s="57">
        <f t="shared" si="4"/>
        <v>0</v>
      </c>
      <c r="M50" s="57">
        <f t="shared" si="4"/>
        <v>0</v>
      </c>
      <c r="N50" s="57">
        <f t="shared" si="4"/>
        <v>1</v>
      </c>
      <c r="O50" s="70">
        <v>47</v>
      </c>
      <c r="P50" s="71">
        <v>3.5459131407712503</v>
      </c>
      <c r="Q50" s="72"/>
      <c r="R50" s="72"/>
      <c r="S50" s="24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 s="73"/>
      <c r="AL50" s="74">
        <v>47</v>
      </c>
      <c r="AM50" s="75">
        <f>P50-Q50</f>
        <v>3.5459131407712503</v>
      </c>
      <c r="AN50" s="75">
        <f>P50-R50</f>
        <v>3.5459131407712503</v>
      </c>
      <c r="AP50" s="76" t="str">
        <f>IF(AP$2=TRUE,Q50,"")</f>
        <v/>
      </c>
      <c r="AQ50" s="76" t="str">
        <f>IF(AQ$2=TRUE,R50,"")</f>
        <v/>
      </c>
    </row>
    <row r="51" spans="2:43" x14ac:dyDescent="0.3">
      <c r="B51" s="52">
        <v>2013</v>
      </c>
      <c r="C51" s="52" t="s">
        <v>233</v>
      </c>
      <c r="D51" s="57">
        <f t="shared" si="4"/>
        <v>0</v>
      </c>
      <c r="E51" s="57">
        <f t="shared" si="4"/>
        <v>0</v>
      </c>
      <c r="F51" s="57">
        <f t="shared" si="4"/>
        <v>0</v>
      </c>
      <c r="G51" s="57">
        <f t="shared" si="4"/>
        <v>0</v>
      </c>
      <c r="H51" s="57">
        <f t="shared" si="4"/>
        <v>0</v>
      </c>
      <c r="I51" s="57">
        <f t="shared" si="4"/>
        <v>0</v>
      </c>
      <c r="J51" s="57">
        <f t="shared" si="4"/>
        <v>0</v>
      </c>
      <c r="K51" s="57">
        <f t="shared" si="4"/>
        <v>0</v>
      </c>
      <c r="L51" s="57">
        <f t="shared" si="4"/>
        <v>0</v>
      </c>
      <c r="M51" s="57">
        <f t="shared" si="4"/>
        <v>0</v>
      </c>
      <c r="N51" s="57">
        <f t="shared" si="4"/>
        <v>0</v>
      </c>
      <c r="O51" s="70">
        <v>48</v>
      </c>
      <c r="P51" s="71">
        <v>3.844026032551537</v>
      </c>
      <c r="Q51" s="72"/>
      <c r="R51" s="72"/>
      <c r="S51" s="24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 s="73"/>
      <c r="AL51" s="74">
        <v>48</v>
      </c>
      <c r="AM51" s="75">
        <f>P51-Q51</f>
        <v>3.844026032551537</v>
      </c>
      <c r="AN51" s="75">
        <f>P51-R51</f>
        <v>3.844026032551537</v>
      </c>
      <c r="AP51" s="76" t="str">
        <f>IF(AP$2=TRUE,Q51,"")</f>
        <v/>
      </c>
      <c r="AQ51" s="76" t="str">
        <f>IF(AQ$2=TRUE,R51,"")</f>
        <v/>
      </c>
    </row>
    <row r="52" spans="2:43" x14ac:dyDescent="0.3">
      <c r="B52" s="52">
        <v>2014</v>
      </c>
      <c r="C52" s="52" t="s">
        <v>238</v>
      </c>
      <c r="D52" s="57">
        <f t="shared" si="4"/>
        <v>1</v>
      </c>
      <c r="E52" s="57">
        <f t="shared" si="4"/>
        <v>0</v>
      </c>
      <c r="F52" s="57">
        <f t="shared" si="4"/>
        <v>0</v>
      </c>
      <c r="G52" s="57">
        <f t="shared" si="4"/>
        <v>0</v>
      </c>
      <c r="H52" s="57">
        <f t="shared" si="4"/>
        <v>0</v>
      </c>
      <c r="I52" s="57">
        <f t="shared" si="4"/>
        <v>0</v>
      </c>
      <c r="J52" s="57">
        <f t="shared" si="4"/>
        <v>0</v>
      </c>
      <c r="K52" s="57">
        <f t="shared" si="4"/>
        <v>0</v>
      </c>
      <c r="L52" s="57">
        <f t="shared" si="4"/>
        <v>0</v>
      </c>
      <c r="M52" s="57">
        <f t="shared" si="4"/>
        <v>0</v>
      </c>
      <c r="N52" s="57">
        <f t="shared" si="4"/>
        <v>0</v>
      </c>
      <c r="O52" s="70">
        <v>49</v>
      </c>
      <c r="P52" s="71">
        <v>4.1581742026281825</v>
      </c>
      <c r="Q52" s="72"/>
      <c r="R52" s="72"/>
      <c r="S52" s="24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 s="73"/>
      <c r="AL52" s="74">
        <v>49</v>
      </c>
      <c r="AM52" s="75">
        <f>P52-Q52</f>
        <v>4.1581742026281825</v>
      </c>
      <c r="AN52" s="75">
        <f>P52-R52</f>
        <v>4.1581742026281825</v>
      </c>
      <c r="AP52" s="76" t="str">
        <f>IF(AP$2=TRUE,Q52,"")</f>
        <v/>
      </c>
      <c r="AQ52" s="76" t="str">
        <f>IF(AQ$2=TRUE,R52,"")</f>
        <v/>
      </c>
    </row>
    <row r="53" spans="2:43" x14ac:dyDescent="0.3">
      <c r="B53" s="52">
        <v>2014</v>
      </c>
      <c r="C53" s="52" t="s">
        <v>223</v>
      </c>
      <c r="D53" s="57">
        <f t="shared" si="4"/>
        <v>0</v>
      </c>
      <c r="E53" s="57">
        <f t="shared" si="4"/>
        <v>1</v>
      </c>
      <c r="F53" s="57">
        <f t="shared" si="4"/>
        <v>0</v>
      </c>
      <c r="G53" s="57">
        <f t="shared" si="4"/>
        <v>0</v>
      </c>
      <c r="H53" s="57">
        <f t="shared" si="4"/>
        <v>0</v>
      </c>
      <c r="I53" s="57">
        <f t="shared" si="4"/>
        <v>0</v>
      </c>
      <c r="J53" s="57">
        <f t="shared" si="4"/>
        <v>0</v>
      </c>
      <c r="K53" s="57">
        <f t="shared" si="4"/>
        <v>0</v>
      </c>
      <c r="L53" s="57">
        <f t="shared" si="4"/>
        <v>0</v>
      </c>
      <c r="M53" s="57">
        <f t="shared" si="4"/>
        <v>0</v>
      </c>
      <c r="N53" s="57">
        <f t="shared" si="4"/>
        <v>0</v>
      </c>
      <c r="O53" s="70">
        <v>50</v>
      </c>
      <c r="P53" s="71">
        <v>4.3276593876863263</v>
      </c>
      <c r="Q53" s="72"/>
      <c r="R53" s="72"/>
      <c r="S53" s="24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 s="73"/>
      <c r="AL53" s="74">
        <v>50</v>
      </c>
      <c r="AM53" s="75">
        <f>P53-Q53</f>
        <v>4.3276593876863263</v>
      </c>
      <c r="AN53" s="75">
        <f>P53-R53</f>
        <v>4.3276593876863263</v>
      </c>
      <c r="AP53" s="76" t="str">
        <f>IF(AP$2=TRUE,Q53,"")</f>
        <v/>
      </c>
      <c r="AQ53" s="76" t="str">
        <f>IF(AQ$2=TRUE,R53,"")</f>
        <v/>
      </c>
    </row>
    <row r="54" spans="2:43" x14ac:dyDescent="0.3">
      <c r="B54" s="52">
        <v>2014</v>
      </c>
      <c r="C54" s="52" t="s">
        <v>224</v>
      </c>
      <c r="D54" s="57">
        <f t="shared" si="4"/>
        <v>0</v>
      </c>
      <c r="E54" s="57">
        <f t="shared" si="4"/>
        <v>0</v>
      </c>
      <c r="F54" s="57">
        <f t="shared" si="4"/>
        <v>1</v>
      </c>
      <c r="G54" s="57">
        <f t="shared" si="4"/>
        <v>0</v>
      </c>
      <c r="H54" s="57">
        <f t="shared" si="4"/>
        <v>0</v>
      </c>
      <c r="I54" s="57">
        <f t="shared" si="4"/>
        <v>0</v>
      </c>
      <c r="J54" s="57">
        <f t="shared" si="4"/>
        <v>0</v>
      </c>
      <c r="K54" s="57">
        <f t="shared" si="4"/>
        <v>0</v>
      </c>
      <c r="L54" s="57">
        <f t="shared" si="4"/>
        <v>0</v>
      </c>
      <c r="M54" s="57">
        <f t="shared" si="4"/>
        <v>0</v>
      </c>
      <c r="N54" s="57">
        <f t="shared" si="4"/>
        <v>0</v>
      </c>
      <c r="O54" s="70">
        <v>51</v>
      </c>
      <c r="P54" s="71">
        <v>4.1106536577838426</v>
      </c>
      <c r="Q54" s="72"/>
      <c r="R54" s="72"/>
      <c r="S54" s="2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 s="73"/>
      <c r="AL54" s="74">
        <v>51</v>
      </c>
      <c r="AM54" s="75">
        <f>P54-Q54</f>
        <v>4.1106536577838426</v>
      </c>
      <c r="AN54" s="75">
        <f>P54-R54</f>
        <v>4.1106536577838426</v>
      </c>
      <c r="AP54" s="76" t="str">
        <f>IF(AP$2=TRUE,Q54,"")</f>
        <v/>
      </c>
      <c r="AQ54" s="76" t="str">
        <f>IF(AQ$2=TRUE,R54,"")</f>
        <v/>
      </c>
    </row>
    <row r="55" spans="2:43" x14ac:dyDescent="0.3">
      <c r="B55" s="52">
        <v>2014</v>
      </c>
      <c r="C55" s="52" t="s">
        <v>225</v>
      </c>
      <c r="D55" s="57">
        <f t="shared" si="4"/>
        <v>0</v>
      </c>
      <c r="E55" s="57">
        <f t="shared" si="4"/>
        <v>0</v>
      </c>
      <c r="F55" s="57">
        <f t="shared" si="4"/>
        <v>0</v>
      </c>
      <c r="G55" s="57">
        <f t="shared" si="4"/>
        <v>1</v>
      </c>
      <c r="H55" s="57">
        <f t="shared" si="4"/>
        <v>0</v>
      </c>
      <c r="I55" s="57">
        <f t="shared" si="4"/>
        <v>0</v>
      </c>
      <c r="J55" s="57">
        <f t="shared" si="4"/>
        <v>0</v>
      </c>
      <c r="K55" s="57">
        <f t="shared" si="4"/>
        <v>0</v>
      </c>
      <c r="L55" s="57">
        <f t="shared" si="4"/>
        <v>0</v>
      </c>
      <c r="M55" s="57">
        <f t="shared" si="4"/>
        <v>0</v>
      </c>
      <c r="N55" s="57">
        <f t="shared" si="4"/>
        <v>0</v>
      </c>
      <c r="O55" s="70">
        <v>52</v>
      </c>
      <c r="P55" s="71">
        <v>3.9067588509568645</v>
      </c>
      <c r="Q55" s="72"/>
      <c r="R55" s="72"/>
      <c r="S55" s="24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 s="73"/>
      <c r="AL55" s="74">
        <v>52</v>
      </c>
      <c r="AM55" s="75">
        <f>P55-Q55</f>
        <v>3.9067588509568645</v>
      </c>
      <c r="AN55" s="75">
        <f>P55-R55</f>
        <v>3.9067588509568645</v>
      </c>
      <c r="AP55" s="76" t="str">
        <f>IF(AP$2=TRUE,Q55,"")</f>
        <v/>
      </c>
      <c r="AQ55" s="76" t="str">
        <f>IF(AQ$2=TRUE,R55,"")</f>
        <v/>
      </c>
    </row>
    <row r="56" spans="2:43" x14ac:dyDescent="0.3">
      <c r="B56" s="52">
        <v>2014</v>
      </c>
      <c r="C56" s="52" t="s">
        <v>226</v>
      </c>
      <c r="D56" s="57">
        <f t="shared" si="4"/>
        <v>0</v>
      </c>
      <c r="E56" s="57">
        <f t="shared" si="4"/>
        <v>0</v>
      </c>
      <c r="F56" s="57">
        <f t="shared" si="4"/>
        <v>0</v>
      </c>
      <c r="G56" s="57">
        <f t="shared" si="4"/>
        <v>0</v>
      </c>
      <c r="H56" s="57">
        <f t="shared" si="4"/>
        <v>1</v>
      </c>
      <c r="I56" s="57">
        <f t="shared" si="4"/>
        <v>0</v>
      </c>
      <c r="J56" s="57">
        <f t="shared" si="4"/>
        <v>0</v>
      </c>
      <c r="K56" s="57">
        <f t="shared" si="4"/>
        <v>0</v>
      </c>
      <c r="L56" s="57">
        <f t="shared" si="4"/>
        <v>0</v>
      </c>
      <c r="M56" s="57">
        <f t="shared" si="4"/>
        <v>0</v>
      </c>
      <c r="N56" s="57">
        <f t="shared" si="4"/>
        <v>0</v>
      </c>
      <c r="O56" s="70">
        <v>53</v>
      </c>
      <c r="P56" s="71">
        <v>3.5449597086691429</v>
      </c>
      <c r="Q56" s="72"/>
      <c r="R56" s="72"/>
      <c r="S56" s="24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 s="73"/>
      <c r="AL56" s="74">
        <v>53</v>
      </c>
      <c r="AM56" s="75">
        <f>P56-Q56</f>
        <v>3.5449597086691429</v>
      </c>
      <c r="AN56" s="75">
        <f>P56-R56</f>
        <v>3.5449597086691429</v>
      </c>
      <c r="AP56" s="76" t="str">
        <f>IF(AP$2=TRUE,Q56,"")</f>
        <v/>
      </c>
      <c r="AQ56" s="76" t="str">
        <f>IF(AQ$2=TRUE,R56,"")</f>
        <v/>
      </c>
    </row>
    <row r="57" spans="2:43" x14ac:dyDescent="0.3">
      <c r="B57" s="52">
        <v>2014</v>
      </c>
      <c r="C57" s="52" t="s">
        <v>227</v>
      </c>
      <c r="D57" s="57">
        <f t="shared" si="4"/>
        <v>0</v>
      </c>
      <c r="E57" s="57">
        <f t="shared" si="4"/>
        <v>0</v>
      </c>
      <c r="F57" s="57">
        <f t="shared" si="4"/>
        <v>0</v>
      </c>
      <c r="G57" s="57">
        <f t="shared" si="4"/>
        <v>0</v>
      </c>
      <c r="H57" s="57">
        <f t="shared" si="4"/>
        <v>0</v>
      </c>
      <c r="I57" s="57">
        <f t="shared" si="4"/>
        <v>1</v>
      </c>
      <c r="J57" s="57">
        <f t="shared" si="4"/>
        <v>0</v>
      </c>
      <c r="K57" s="57">
        <f t="shared" si="4"/>
        <v>0</v>
      </c>
      <c r="L57" s="57">
        <f t="shared" si="4"/>
        <v>0</v>
      </c>
      <c r="M57" s="57">
        <f t="shared" si="4"/>
        <v>0</v>
      </c>
      <c r="N57" s="57">
        <f t="shared" si="4"/>
        <v>0</v>
      </c>
      <c r="O57" s="70">
        <v>54</v>
      </c>
      <c r="P57" s="71">
        <v>3.4605474053641521</v>
      </c>
      <c r="Q57" s="72"/>
      <c r="R57" s="72"/>
      <c r="S57" s="24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 s="73"/>
      <c r="AL57" s="74">
        <v>54</v>
      </c>
      <c r="AM57" s="75">
        <f>P57-Q57</f>
        <v>3.4605474053641521</v>
      </c>
      <c r="AN57" s="75">
        <f>P57-R57</f>
        <v>3.4605474053641521</v>
      </c>
      <c r="AP57" s="76" t="str">
        <f>IF(AP$2=TRUE,Q57,"")</f>
        <v/>
      </c>
      <c r="AQ57" s="76" t="str">
        <f>IF(AQ$2=TRUE,R57,"")</f>
        <v/>
      </c>
    </row>
    <row r="58" spans="2:43" x14ac:dyDescent="0.3">
      <c r="B58" s="52">
        <v>2014</v>
      </c>
      <c r="C58" s="52" t="s">
        <v>228</v>
      </c>
      <c r="D58" s="57">
        <f t="shared" si="4"/>
        <v>0</v>
      </c>
      <c r="E58" s="57">
        <f t="shared" si="4"/>
        <v>0</v>
      </c>
      <c r="F58" s="57">
        <f t="shared" si="4"/>
        <v>0</v>
      </c>
      <c r="G58" s="57">
        <f t="shared" si="4"/>
        <v>0</v>
      </c>
      <c r="H58" s="57">
        <f t="shared" si="4"/>
        <v>0</v>
      </c>
      <c r="I58" s="57">
        <f t="shared" si="4"/>
        <v>0</v>
      </c>
      <c r="J58" s="57">
        <f t="shared" si="4"/>
        <v>1</v>
      </c>
      <c r="K58" s="57">
        <f t="shared" si="4"/>
        <v>0</v>
      </c>
      <c r="L58" s="57">
        <f t="shared" si="4"/>
        <v>0</v>
      </c>
      <c r="M58" s="57">
        <f t="shared" si="4"/>
        <v>0</v>
      </c>
      <c r="N58" s="57">
        <f t="shared" si="4"/>
        <v>0</v>
      </c>
      <c r="O58" s="70">
        <v>55</v>
      </c>
      <c r="P58" s="71">
        <v>3.5715830985500014</v>
      </c>
      <c r="Q58" s="72"/>
      <c r="R58" s="72"/>
      <c r="S58" s="24"/>
      <c r="T58"/>
      <c r="U58"/>
      <c r="V58"/>
      <c r="W58"/>
      <c r="X58"/>
      <c r="Y58"/>
      <c r="Z58"/>
      <c r="AA58"/>
      <c r="AB58"/>
      <c r="AC58" s="24"/>
      <c r="AK58" s="73"/>
      <c r="AL58" s="74">
        <v>55</v>
      </c>
      <c r="AM58" s="75">
        <f>P58-Q58</f>
        <v>3.5715830985500014</v>
      </c>
      <c r="AN58" s="75">
        <f>P58-R58</f>
        <v>3.5715830985500014</v>
      </c>
      <c r="AP58" s="76" t="str">
        <f>IF(AP$2=TRUE,Q58,"")</f>
        <v/>
      </c>
      <c r="AQ58" s="76" t="str">
        <f>IF(AQ$2=TRUE,R58,"")</f>
        <v/>
      </c>
    </row>
    <row r="59" spans="2:43" x14ac:dyDescent="0.3">
      <c r="B59" s="52">
        <v>2014</v>
      </c>
      <c r="C59" s="52" t="s">
        <v>229</v>
      </c>
      <c r="D59" s="57">
        <f t="shared" si="4"/>
        <v>0</v>
      </c>
      <c r="E59" s="57">
        <f t="shared" si="4"/>
        <v>0</v>
      </c>
      <c r="F59" s="57">
        <f t="shared" si="4"/>
        <v>0</v>
      </c>
      <c r="G59" s="57">
        <f t="shared" si="4"/>
        <v>0</v>
      </c>
      <c r="H59" s="57">
        <f t="shared" si="4"/>
        <v>0</v>
      </c>
      <c r="I59" s="57">
        <f t="shared" si="4"/>
        <v>0</v>
      </c>
      <c r="J59" s="57">
        <f t="shared" si="4"/>
        <v>0</v>
      </c>
      <c r="K59" s="57">
        <f t="shared" si="4"/>
        <v>1</v>
      </c>
      <c r="L59" s="57">
        <f t="shared" si="4"/>
        <v>0</v>
      </c>
      <c r="M59" s="57">
        <f t="shared" si="4"/>
        <v>0</v>
      </c>
      <c r="N59" s="57">
        <f t="shared" si="4"/>
        <v>0</v>
      </c>
      <c r="O59" s="70">
        <v>56</v>
      </c>
      <c r="P59" s="71">
        <v>3.636492520288265</v>
      </c>
      <c r="Q59" s="72"/>
      <c r="R59" s="72"/>
      <c r="S59" s="24"/>
      <c r="T59"/>
      <c r="U59"/>
      <c r="V59"/>
      <c r="W59"/>
      <c r="X59"/>
      <c r="Y59"/>
      <c r="Z59"/>
      <c r="AA59"/>
      <c r="AB59"/>
      <c r="AC59" s="24"/>
      <c r="AK59" s="73"/>
      <c r="AL59" s="74">
        <v>56</v>
      </c>
      <c r="AM59" s="75">
        <f>P59-Q59</f>
        <v>3.636492520288265</v>
      </c>
      <c r="AN59" s="75">
        <f>P59-R59</f>
        <v>3.636492520288265</v>
      </c>
      <c r="AP59" s="76" t="str">
        <f>IF(AP$2=TRUE,Q59,"")</f>
        <v/>
      </c>
      <c r="AQ59" s="76" t="str">
        <f>IF(AQ$2=TRUE,R59,"")</f>
        <v/>
      </c>
    </row>
    <row r="60" spans="2:43" x14ac:dyDescent="0.3">
      <c r="B60" s="52">
        <v>2014</v>
      </c>
      <c r="C60" s="52" t="s">
        <v>230</v>
      </c>
      <c r="D60" s="57">
        <f t="shared" si="4"/>
        <v>0</v>
      </c>
      <c r="E60" s="57">
        <f t="shared" si="4"/>
        <v>0</v>
      </c>
      <c r="F60" s="57">
        <f t="shared" si="4"/>
        <v>0</v>
      </c>
      <c r="G60" s="57">
        <f t="shared" si="4"/>
        <v>0</v>
      </c>
      <c r="H60" s="57">
        <f t="shared" si="4"/>
        <v>0</v>
      </c>
      <c r="I60" s="57">
        <f t="shared" si="4"/>
        <v>0</v>
      </c>
      <c r="J60" s="57">
        <f t="shared" si="4"/>
        <v>0</v>
      </c>
      <c r="K60" s="57">
        <f t="shared" si="4"/>
        <v>0</v>
      </c>
      <c r="L60" s="57">
        <f t="shared" si="4"/>
        <v>1</v>
      </c>
      <c r="M60" s="57">
        <f t="shared" si="4"/>
        <v>0</v>
      </c>
      <c r="N60" s="57">
        <f t="shared" si="4"/>
        <v>0</v>
      </c>
      <c r="O60" s="70">
        <v>57</v>
      </c>
      <c r="P60" s="71">
        <v>3.9062458994870477</v>
      </c>
      <c r="Q60" s="72"/>
      <c r="R60" s="72"/>
      <c r="S60" s="24"/>
      <c r="T60"/>
      <c r="U60"/>
      <c r="V60"/>
      <c r="W60"/>
      <c r="X60"/>
      <c r="Y60"/>
      <c r="Z60"/>
      <c r="AA60"/>
      <c r="AB60"/>
      <c r="AC60" s="24"/>
      <c r="AK60" s="73"/>
      <c r="AL60" s="74">
        <v>57</v>
      </c>
      <c r="AM60" s="75">
        <f>P60-Q60</f>
        <v>3.9062458994870477</v>
      </c>
      <c r="AN60" s="75">
        <f>P60-R60</f>
        <v>3.9062458994870477</v>
      </c>
      <c r="AP60" s="76" t="str">
        <f>IF(AP$2=TRUE,Q60,"")</f>
        <v/>
      </c>
      <c r="AQ60" s="76" t="str">
        <f>IF(AQ$2=TRUE,R60,"")</f>
        <v/>
      </c>
    </row>
    <row r="61" spans="2:43" x14ac:dyDescent="0.3">
      <c r="B61" s="52">
        <v>2014</v>
      </c>
      <c r="C61" s="52" t="s">
        <v>231</v>
      </c>
      <c r="D61" s="57">
        <f t="shared" si="4"/>
        <v>0</v>
      </c>
      <c r="E61" s="57">
        <f t="shared" si="4"/>
        <v>0</v>
      </c>
      <c r="F61" s="57">
        <f t="shared" si="4"/>
        <v>0</v>
      </c>
      <c r="G61" s="57">
        <f t="shared" si="4"/>
        <v>0</v>
      </c>
      <c r="H61" s="57">
        <f t="shared" si="4"/>
        <v>0</v>
      </c>
      <c r="I61" s="57">
        <f t="shared" si="4"/>
        <v>0</v>
      </c>
      <c r="J61" s="57">
        <f t="shared" si="4"/>
        <v>0</v>
      </c>
      <c r="K61" s="57">
        <f t="shared" si="4"/>
        <v>0</v>
      </c>
      <c r="L61" s="57">
        <f t="shared" si="4"/>
        <v>0</v>
      </c>
      <c r="M61" s="57">
        <f t="shared" si="4"/>
        <v>1</v>
      </c>
      <c r="N61" s="57">
        <f t="shared" si="4"/>
        <v>0</v>
      </c>
      <c r="O61" s="70">
        <v>58</v>
      </c>
      <c r="P61" s="71">
        <v>3.7815495510273052</v>
      </c>
      <c r="Q61" s="72"/>
      <c r="R61" s="72"/>
      <c r="S61" s="24"/>
      <c r="T61" s="60" t="s">
        <v>248</v>
      </c>
      <c r="U61" s="60"/>
      <c r="V61" s="60"/>
      <c r="W61" s="60"/>
      <c r="X61" s="60"/>
      <c r="Y61" s="60"/>
      <c r="Z61" s="60"/>
      <c r="AA61" s="60"/>
      <c r="AB61" s="60"/>
      <c r="AC61" s="24"/>
      <c r="AK61" s="73"/>
      <c r="AL61" s="74">
        <v>58</v>
      </c>
      <c r="AM61" s="75">
        <f>P61-Q61</f>
        <v>3.7815495510273052</v>
      </c>
      <c r="AN61" s="75">
        <f>P61-R61</f>
        <v>3.7815495510273052</v>
      </c>
      <c r="AP61" s="76" t="str">
        <f>IF(AP$2=TRUE,Q61,"")</f>
        <v/>
      </c>
      <c r="AQ61" s="76" t="str">
        <f>IF(AQ$2=TRUE,R61,"")</f>
        <v/>
      </c>
    </row>
    <row r="62" spans="2:43" x14ac:dyDescent="0.3">
      <c r="B62" s="52">
        <v>2014</v>
      </c>
      <c r="C62" s="52" t="s">
        <v>232</v>
      </c>
      <c r="D62" s="57">
        <f t="shared" si="4"/>
        <v>0</v>
      </c>
      <c r="E62" s="57">
        <f t="shared" si="4"/>
        <v>0</v>
      </c>
      <c r="F62" s="57">
        <f t="shared" si="4"/>
        <v>0</v>
      </c>
      <c r="G62" s="57">
        <f t="shared" si="4"/>
        <v>0</v>
      </c>
      <c r="H62" s="57">
        <f t="shared" si="4"/>
        <v>0</v>
      </c>
      <c r="I62" s="57">
        <f t="shared" si="4"/>
        <v>0</v>
      </c>
      <c r="J62" s="57">
        <f t="shared" si="4"/>
        <v>0</v>
      </c>
      <c r="K62" s="57">
        <f t="shared" si="4"/>
        <v>0</v>
      </c>
      <c r="L62" s="57">
        <f t="shared" si="4"/>
        <v>0</v>
      </c>
      <c r="M62" s="57">
        <f t="shared" si="4"/>
        <v>0</v>
      </c>
      <c r="N62" s="57">
        <f t="shared" si="4"/>
        <v>1</v>
      </c>
      <c r="O62" s="70">
        <v>59</v>
      </c>
      <c r="P62" s="71">
        <v>4.0512645902950322</v>
      </c>
      <c r="Q62" s="72"/>
      <c r="R62" s="72"/>
      <c r="S62" s="24"/>
      <c r="T62"/>
      <c r="U62"/>
      <c r="V62"/>
      <c r="W62"/>
      <c r="X62"/>
      <c r="Y62"/>
      <c r="Z62"/>
      <c r="AA62"/>
      <c r="AB62"/>
      <c r="AC62" s="24"/>
      <c r="AK62" s="73"/>
      <c r="AL62" s="74">
        <v>59</v>
      </c>
      <c r="AM62" s="75">
        <f>P62-Q62</f>
        <v>4.0512645902950322</v>
      </c>
      <c r="AN62" s="75">
        <f>P62-R62</f>
        <v>4.0512645902950322</v>
      </c>
      <c r="AP62" s="76" t="str">
        <f>IF(AP$2=TRUE,Q62,"")</f>
        <v/>
      </c>
      <c r="AQ62" s="76" t="str">
        <f>IF(AQ$2=TRUE,R62,"")</f>
        <v/>
      </c>
    </row>
    <row r="63" spans="2:43" x14ac:dyDescent="0.3">
      <c r="B63" s="52">
        <v>2014</v>
      </c>
      <c r="C63" s="52" t="s">
        <v>233</v>
      </c>
      <c r="D63" s="57">
        <f t="shared" si="4"/>
        <v>0</v>
      </c>
      <c r="E63" s="57">
        <f t="shared" si="4"/>
        <v>0</v>
      </c>
      <c r="F63" s="57">
        <f t="shared" si="4"/>
        <v>0</v>
      </c>
      <c r="G63" s="57">
        <f t="shared" si="4"/>
        <v>0</v>
      </c>
      <c r="H63" s="57">
        <f t="shared" si="4"/>
        <v>0</v>
      </c>
      <c r="I63" s="57">
        <f t="shared" si="4"/>
        <v>0</v>
      </c>
      <c r="J63" s="57">
        <f t="shared" si="4"/>
        <v>0</v>
      </c>
      <c r="K63" s="57">
        <f t="shared" si="4"/>
        <v>0</v>
      </c>
      <c r="L63" s="57">
        <f t="shared" si="4"/>
        <v>0</v>
      </c>
      <c r="M63" s="57">
        <f t="shared" si="4"/>
        <v>0</v>
      </c>
      <c r="N63" s="57">
        <f t="shared" si="4"/>
        <v>0</v>
      </c>
      <c r="O63" s="70">
        <v>60</v>
      </c>
      <c r="P63" s="71">
        <v>4.2136032845400475</v>
      </c>
      <c r="Q63" s="72"/>
      <c r="R63" s="72"/>
      <c r="S63" s="24"/>
      <c r="T63"/>
      <c r="U63"/>
      <c r="V63"/>
      <c r="W63"/>
      <c r="X63"/>
      <c r="Y63"/>
      <c r="Z63"/>
      <c r="AA63"/>
      <c r="AB63"/>
      <c r="AC63" s="24"/>
      <c r="AK63" s="73"/>
      <c r="AL63" s="74">
        <v>60</v>
      </c>
      <c r="AM63" s="75">
        <f>P63-Q63</f>
        <v>4.2136032845400475</v>
      </c>
      <c r="AN63" s="75">
        <f>P63-R63</f>
        <v>4.2136032845400475</v>
      </c>
      <c r="AP63" s="76" t="str">
        <f>IF(AP$2=TRUE,Q63,"")</f>
        <v/>
      </c>
      <c r="AQ63" s="76" t="str">
        <f>IF(AQ$2=TRUE,R63,"")</f>
        <v/>
      </c>
    </row>
    <row r="64" spans="2:43" x14ac:dyDescent="0.3">
      <c r="B64" s="52">
        <v>2015</v>
      </c>
      <c r="C64" s="52" t="s">
        <v>238</v>
      </c>
      <c r="D64" s="57">
        <f t="shared" si="4"/>
        <v>1</v>
      </c>
      <c r="E64" s="57">
        <f t="shared" si="4"/>
        <v>0</v>
      </c>
      <c r="F64" s="57">
        <f t="shared" si="4"/>
        <v>0</v>
      </c>
      <c r="G64" s="57">
        <f t="shared" si="4"/>
        <v>0</v>
      </c>
      <c r="H64" s="57">
        <f t="shared" si="4"/>
        <v>0</v>
      </c>
      <c r="I64" s="57">
        <f t="shared" si="4"/>
        <v>0</v>
      </c>
      <c r="J64" s="57">
        <f t="shared" si="4"/>
        <v>0</v>
      </c>
      <c r="K64" s="57">
        <f t="shared" si="4"/>
        <v>0</v>
      </c>
      <c r="L64" s="57">
        <f t="shared" si="4"/>
        <v>0</v>
      </c>
      <c r="M64" s="57">
        <f t="shared" si="4"/>
        <v>0</v>
      </c>
      <c r="N64" s="57">
        <f t="shared" si="4"/>
        <v>0</v>
      </c>
      <c r="O64" s="70">
        <v>61</v>
      </c>
      <c r="P64" s="71">
        <v>4.6479758601515115</v>
      </c>
      <c r="Q64" s="72"/>
      <c r="R64" s="72"/>
      <c r="S64" s="24"/>
      <c r="T64"/>
      <c r="U64"/>
      <c r="V64"/>
      <c r="W64"/>
      <c r="X64"/>
      <c r="Y64"/>
      <c r="Z64"/>
      <c r="AA64"/>
      <c r="AB64"/>
      <c r="AC64" s="24"/>
      <c r="AK64" s="73"/>
      <c r="AL64" s="74">
        <v>61</v>
      </c>
      <c r="AM64" s="75">
        <f>P64-Q64</f>
        <v>4.6479758601515115</v>
      </c>
      <c r="AN64" s="75">
        <f>P64-R64</f>
        <v>4.6479758601515115</v>
      </c>
      <c r="AP64" s="76" t="str">
        <f>IF(AP$2=TRUE,Q64,"")</f>
        <v/>
      </c>
      <c r="AQ64" s="76" t="str">
        <f>IF(AQ$2=TRUE,R64,"")</f>
        <v/>
      </c>
    </row>
    <row r="65" spans="2:43" x14ac:dyDescent="0.3">
      <c r="B65" s="52">
        <v>2015</v>
      </c>
      <c r="C65" s="52" t="s">
        <v>223</v>
      </c>
      <c r="D65" s="57">
        <f t="shared" si="4"/>
        <v>0</v>
      </c>
      <c r="E65" s="57">
        <f t="shared" si="4"/>
        <v>1</v>
      </c>
      <c r="F65" s="57">
        <f t="shared" si="4"/>
        <v>0</v>
      </c>
      <c r="G65" s="57">
        <f t="shared" si="4"/>
        <v>0</v>
      </c>
      <c r="H65" s="57">
        <f t="shared" si="4"/>
        <v>0</v>
      </c>
      <c r="I65" s="57">
        <f t="shared" si="4"/>
        <v>0</v>
      </c>
      <c r="J65" s="57">
        <f t="shared" si="4"/>
        <v>0</v>
      </c>
      <c r="K65" s="57">
        <f t="shared" si="4"/>
        <v>0</v>
      </c>
      <c r="L65" s="57">
        <f t="shared" si="4"/>
        <v>0</v>
      </c>
      <c r="M65" s="57">
        <f t="shared" si="4"/>
        <v>0</v>
      </c>
      <c r="N65" s="57">
        <f t="shared" si="4"/>
        <v>0</v>
      </c>
      <c r="O65" s="70">
        <v>62</v>
      </c>
      <c r="P65" s="71">
        <v>4.2209925034844327</v>
      </c>
      <c r="Q65" s="72"/>
      <c r="R65" s="72"/>
      <c r="S65" s="24"/>
      <c r="T65"/>
      <c r="U65"/>
      <c r="V65"/>
      <c r="W65"/>
      <c r="X65"/>
      <c r="Y65"/>
      <c r="Z65"/>
      <c r="AA65"/>
      <c r="AB65"/>
      <c r="AC65" s="24"/>
      <c r="AK65" s="73"/>
      <c r="AL65" s="74">
        <v>62</v>
      </c>
      <c r="AM65" s="75">
        <f>P65-Q65</f>
        <v>4.2209925034844327</v>
      </c>
      <c r="AN65" s="75">
        <f>P65-R65</f>
        <v>4.2209925034844327</v>
      </c>
      <c r="AP65" s="76" t="str">
        <f>IF(AP$2=TRUE,Q65,"")</f>
        <v/>
      </c>
      <c r="AQ65" s="76" t="str">
        <f>IF(AQ$2=TRUE,R65,"")</f>
        <v/>
      </c>
    </row>
    <row r="66" spans="2:43" x14ac:dyDescent="0.3">
      <c r="B66" s="52">
        <v>2015</v>
      </c>
      <c r="C66" s="52" t="s">
        <v>224</v>
      </c>
      <c r="D66" s="57">
        <f t="shared" si="4"/>
        <v>0</v>
      </c>
      <c r="E66" s="57">
        <f t="shared" si="4"/>
        <v>0</v>
      </c>
      <c r="F66" s="57">
        <f t="shared" si="4"/>
        <v>1</v>
      </c>
      <c r="G66" s="57">
        <f t="shared" si="4"/>
        <v>0</v>
      </c>
      <c r="H66" s="57">
        <f t="shared" si="4"/>
        <v>0</v>
      </c>
      <c r="I66" s="57">
        <f t="shared" si="4"/>
        <v>0</v>
      </c>
      <c r="J66" s="57">
        <f t="shared" si="4"/>
        <v>0</v>
      </c>
      <c r="K66" s="57">
        <f t="shared" si="4"/>
        <v>0</v>
      </c>
      <c r="L66" s="57">
        <f t="shared" si="4"/>
        <v>0</v>
      </c>
      <c r="M66" s="57">
        <f t="shared" si="4"/>
        <v>0</v>
      </c>
      <c r="N66" s="57">
        <f t="shared" si="4"/>
        <v>0</v>
      </c>
      <c r="O66" s="70">
        <v>63</v>
      </c>
      <c r="P66" s="71">
        <v>4.1975120033329105</v>
      </c>
      <c r="Q66" s="72"/>
      <c r="R66" s="72"/>
      <c r="S66" s="24"/>
      <c r="T66"/>
      <c r="U66"/>
      <c r="V66"/>
      <c r="W66"/>
      <c r="X66"/>
      <c r="Y66"/>
      <c r="Z66"/>
      <c r="AA66"/>
      <c r="AB66"/>
      <c r="AC66" s="24"/>
      <c r="AK66" s="73"/>
      <c r="AL66" s="74">
        <v>63</v>
      </c>
      <c r="AM66" s="75">
        <f>P66-Q66</f>
        <v>4.1975120033329105</v>
      </c>
      <c r="AN66" s="75">
        <f>P66-R66</f>
        <v>4.1975120033329105</v>
      </c>
      <c r="AP66" s="76" t="str">
        <f>IF(AP$2=TRUE,Q66,"")</f>
        <v/>
      </c>
      <c r="AQ66" s="76" t="str">
        <f>IF(AQ$2=TRUE,R66,"")</f>
        <v/>
      </c>
    </row>
    <row r="67" spans="2:43" x14ac:dyDescent="0.3">
      <c r="B67" s="52">
        <v>2015</v>
      </c>
      <c r="C67" s="52" t="s">
        <v>225</v>
      </c>
      <c r="D67" s="57">
        <f t="shared" si="4"/>
        <v>0</v>
      </c>
      <c r="E67" s="57">
        <f t="shared" si="4"/>
        <v>0</v>
      </c>
      <c r="F67" s="57">
        <f t="shared" si="4"/>
        <v>0</v>
      </c>
      <c r="G67" s="57">
        <f t="shared" si="4"/>
        <v>1</v>
      </c>
      <c r="H67" s="57">
        <f t="shared" si="4"/>
        <v>0</v>
      </c>
      <c r="I67" s="57">
        <f t="shared" si="4"/>
        <v>0</v>
      </c>
      <c r="J67" s="57">
        <f t="shared" si="4"/>
        <v>0</v>
      </c>
      <c r="K67" s="57">
        <f t="shared" si="4"/>
        <v>0</v>
      </c>
      <c r="L67" s="57">
        <f t="shared" si="4"/>
        <v>0</v>
      </c>
      <c r="M67" s="57">
        <f t="shared" si="4"/>
        <v>0</v>
      </c>
      <c r="N67" s="57">
        <f t="shared" si="4"/>
        <v>0</v>
      </c>
      <c r="O67" s="70">
        <v>64</v>
      </c>
      <c r="P67" s="71">
        <v>4.1545576232172987</v>
      </c>
      <c r="Q67" s="72"/>
      <c r="R67" s="72"/>
      <c r="S67" s="24"/>
      <c r="T67"/>
      <c r="U67"/>
      <c r="V67"/>
      <c r="W67"/>
      <c r="X67"/>
      <c r="Y67"/>
      <c r="Z67"/>
      <c r="AA67"/>
      <c r="AB67"/>
      <c r="AC67" s="24"/>
      <c r="AK67" s="73"/>
      <c r="AL67" s="74">
        <v>64</v>
      </c>
      <c r="AM67" s="75">
        <f>P67-Q67</f>
        <v>4.1545576232172987</v>
      </c>
      <c r="AN67" s="75">
        <f>P67-R67</f>
        <v>4.1545576232172987</v>
      </c>
      <c r="AP67" s="76" t="str">
        <f>IF(AP$2=TRUE,Q67,"")</f>
        <v/>
      </c>
      <c r="AQ67" s="76" t="str">
        <f>IF(AQ$2=TRUE,R67,"")</f>
        <v/>
      </c>
    </row>
    <row r="68" spans="2:43" x14ac:dyDescent="0.3">
      <c r="B68" s="52">
        <v>2015</v>
      </c>
      <c r="C68" s="52" t="s">
        <v>226</v>
      </c>
      <c r="D68" s="57">
        <f t="shared" si="4"/>
        <v>0</v>
      </c>
      <c r="E68" s="57">
        <f t="shared" si="4"/>
        <v>0</v>
      </c>
      <c r="F68" s="57">
        <f t="shared" si="4"/>
        <v>0</v>
      </c>
      <c r="G68" s="57">
        <f t="shared" si="4"/>
        <v>0</v>
      </c>
      <c r="H68" s="57">
        <f t="shared" si="4"/>
        <v>1</v>
      </c>
      <c r="I68" s="57">
        <f t="shared" si="4"/>
        <v>0</v>
      </c>
      <c r="J68" s="57">
        <f t="shared" si="4"/>
        <v>0</v>
      </c>
      <c r="K68" s="57">
        <f t="shared" si="4"/>
        <v>0</v>
      </c>
      <c r="L68" s="57">
        <f t="shared" si="4"/>
        <v>0</v>
      </c>
      <c r="M68" s="57">
        <f t="shared" si="4"/>
        <v>0</v>
      </c>
      <c r="N68" s="57">
        <f t="shared" si="4"/>
        <v>0</v>
      </c>
      <c r="O68" s="70">
        <v>65</v>
      </c>
      <c r="P68" s="71">
        <v>3.9449599310389445</v>
      </c>
      <c r="Q68" s="72"/>
      <c r="R68" s="72"/>
      <c r="S68" s="24"/>
      <c r="T68"/>
      <c r="U68"/>
      <c r="V68"/>
      <c r="W68"/>
      <c r="X68"/>
      <c r="Y68"/>
      <c r="Z68"/>
      <c r="AA68"/>
      <c r="AB68"/>
      <c r="AC68" s="24"/>
      <c r="AK68" s="73"/>
      <c r="AL68" s="74">
        <v>65</v>
      </c>
      <c r="AM68" s="75">
        <f>P68-Q68</f>
        <v>3.9449599310389445</v>
      </c>
      <c r="AN68" s="75">
        <f>P68-R68</f>
        <v>3.9449599310389445</v>
      </c>
      <c r="AP68" s="76" t="str">
        <f>IF(AP$2=TRUE,Q68,"")</f>
        <v/>
      </c>
      <c r="AQ68" s="76" t="str">
        <f>IF(AQ$2=TRUE,R68,"")</f>
        <v/>
      </c>
    </row>
    <row r="69" spans="2:43" x14ac:dyDescent="0.3">
      <c r="B69" s="52">
        <v>2015</v>
      </c>
      <c r="C69" s="52" t="s">
        <v>227</v>
      </c>
      <c r="D69" s="57">
        <f t="shared" si="4"/>
        <v>0</v>
      </c>
      <c r="E69" s="57">
        <f t="shared" si="4"/>
        <v>0</v>
      </c>
      <c r="F69" s="57">
        <f t="shared" si="4"/>
        <v>0</v>
      </c>
      <c r="G69" s="57">
        <f t="shared" si="4"/>
        <v>0</v>
      </c>
      <c r="H69" s="57">
        <f t="shared" si="4"/>
        <v>0</v>
      </c>
      <c r="I69" s="57">
        <f t="shared" si="4"/>
        <v>1</v>
      </c>
      <c r="J69" s="57">
        <f t="shared" si="4"/>
        <v>0</v>
      </c>
      <c r="K69" s="57">
        <f t="shared" si="4"/>
        <v>0</v>
      </c>
      <c r="L69" s="57">
        <f t="shared" si="4"/>
        <v>0</v>
      </c>
      <c r="M69" s="57">
        <f t="shared" si="4"/>
        <v>0</v>
      </c>
      <c r="N69" s="57">
        <f t="shared" si="4"/>
        <v>0</v>
      </c>
      <c r="O69" s="70">
        <v>66</v>
      </c>
      <c r="P69" s="71">
        <v>3.6614165962935186</v>
      </c>
      <c r="Q69" s="72"/>
      <c r="R69" s="72"/>
      <c r="S69" s="24"/>
      <c r="T69"/>
      <c r="U69"/>
      <c r="V69"/>
      <c r="W69"/>
      <c r="X69"/>
      <c r="Y69"/>
      <c r="Z69"/>
      <c r="AA69"/>
      <c r="AB69"/>
      <c r="AC69" s="24"/>
      <c r="AK69" s="73"/>
      <c r="AL69" s="74">
        <v>66</v>
      </c>
      <c r="AM69" s="75">
        <f t="shared" ref="AM69:AM121" si="5">P69-Q69</f>
        <v>3.6614165962935186</v>
      </c>
      <c r="AN69" s="75">
        <f>P69-R69</f>
        <v>3.6614165962935186</v>
      </c>
      <c r="AP69" s="76" t="str">
        <f>IF(AP$2=TRUE,Q69,"")</f>
        <v/>
      </c>
      <c r="AQ69" s="76" t="str">
        <f>IF(AQ$2=TRUE,R69,"")</f>
        <v/>
      </c>
    </row>
    <row r="70" spans="2:43" x14ac:dyDescent="0.3">
      <c r="B70" s="52">
        <v>2015</v>
      </c>
      <c r="C70" s="52" t="s">
        <v>228</v>
      </c>
      <c r="D70" s="57">
        <f t="shared" si="4"/>
        <v>0</v>
      </c>
      <c r="E70" s="57">
        <f t="shared" si="4"/>
        <v>0</v>
      </c>
      <c r="F70" s="57">
        <f t="shared" si="4"/>
        <v>0</v>
      </c>
      <c r="G70" s="57">
        <f t="shared" si="4"/>
        <v>0</v>
      </c>
      <c r="H70" s="57">
        <f t="shared" si="4"/>
        <v>0</v>
      </c>
      <c r="I70" s="57">
        <f t="shared" si="4"/>
        <v>0</v>
      </c>
      <c r="J70" s="57">
        <f t="shared" si="4"/>
        <v>1</v>
      </c>
      <c r="K70" s="57">
        <f t="shared" si="4"/>
        <v>0</v>
      </c>
      <c r="L70" s="57">
        <f t="shared" si="4"/>
        <v>0</v>
      </c>
      <c r="M70" s="57">
        <f t="shared" si="4"/>
        <v>0</v>
      </c>
      <c r="N70" s="57">
        <f t="shared" si="4"/>
        <v>0</v>
      </c>
      <c r="O70" s="70">
        <v>67</v>
      </c>
      <c r="P70" s="71">
        <v>3.9395376903840331</v>
      </c>
      <c r="Q70" s="72"/>
      <c r="R70" s="72"/>
      <c r="S70" s="24"/>
      <c r="T70"/>
      <c r="U70"/>
      <c r="V70"/>
      <c r="W70"/>
      <c r="X70"/>
      <c r="Y70"/>
      <c r="Z70"/>
      <c r="AA70"/>
      <c r="AB70"/>
      <c r="AC70" s="24"/>
      <c r="AK70" s="73"/>
      <c r="AL70" s="74">
        <v>67</v>
      </c>
      <c r="AM70" s="75">
        <f t="shared" si="5"/>
        <v>3.9395376903840331</v>
      </c>
      <c r="AN70" s="75">
        <f>P70-R70</f>
        <v>3.9395376903840331</v>
      </c>
      <c r="AP70" s="76" t="str">
        <f>IF(AP$2=TRUE,Q70,"")</f>
        <v/>
      </c>
      <c r="AQ70" s="76" t="str">
        <f>IF(AQ$2=TRUE,R70,"")</f>
        <v/>
      </c>
    </row>
    <row r="71" spans="2:43" x14ac:dyDescent="0.3">
      <c r="B71" s="52">
        <v>2015</v>
      </c>
      <c r="C71" s="52" t="s">
        <v>229</v>
      </c>
      <c r="D71" s="57">
        <f t="shared" si="4"/>
        <v>0</v>
      </c>
      <c r="E71" s="57">
        <f t="shared" si="4"/>
        <v>0</v>
      </c>
      <c r="F71" s="57">
        <f t="shared" si="4"/>
        <v>0</v>
      </c>
      <c r="G71" s="57">
        <f t="shared" si="4"/>
        <v>0</v>
      </c>
      <c r="H71" s="57">
        <f t="shared" si="4"/>
        <v>0</v>
      </c>
      <c r="I71" s="57">
        <f t="shared" si="4"/>
        <v>0</v>
      </c>
      <c r="J71" s="57">
        <f t="shared" si="4"/>
        <v>0</v>
      </c>
      <c r="K71" s="57">
        <f t="shared" si="4"/>
        <v>1</v>
      </c>
      <c r="L71" s="57">
        <f t="shared" si="4"/>
        <v>0</v>
      </c>
      <c r="M71" s="57">
        <f t="shared" si="4"/>
        <v>0</v>
      </c>
      <c r="N71" s="57">
        <f t="shared" si="4"/>
        <v>0</v>
      </c>
      <c r="O71" s="70">
        <v>68</v>
      </c>
      <c r="P71" s="71">
        <v>3.9303228207024086</v>
      </c>
      <c r="Q71" s="72"/>
      <c r="R71" s="72"/>
      <c r="S71" s="24"/>
      <c r="T71"/>
      <c r="U71"/>
      <c r="V71"/>
      <c r="W71"/>
      <c r="X71"/>
      <c r="Y71"/>
      <c r="Z71"/>
      <c r="AA71"/>
      <c r="AB71"/>
      <c r="AC71" s="24"/>
      <c r="AK71" s="73"/>
      <c r="AL71" s="74">
        <v>68</v>
      </c>
      <c r="AM71" s="75">
        <f t="shared" si="5"/>
        <v>3.9303228207024086</v>
      </c>
      <c r="AN71" s="75">
        <f>P71-R71</f>
        <v>3.9303228207024086</v>
      </c>
      <c r="AP71" s="76" t="str">
        <f>IF(AP$2=TRUE,Q71,"")</f>
        <v/>
      </c>
      <c r="AQ71" s="76" t="str">
        <f>IF(AQ$2=TRUE,R71,"")</f>
        <v/>
      </c>
    </row>
    <row r="72" spans="2:43" x14ac:dyDescent="0.3">
      <c r="B72" s="52">
        <v>2015</v>
      </c>
      <c r="C72" s="52" t="s">
        <v>230</v>
      </c>
      <c r="D72" s="57">
        <f t="shared" si="4"/>
        <v>0</v>
      </c>
      <c r="E72" s="57">
        <f t="shared" si="4"/>
        <v>0</v>
      </c>
      <c r="F72" s="57">
        <f t="shared" ref="F72:O103" si="6">IF($C72=F$3,1,0)</f>
        <v>0</v>
      </c>
      <c r="G72" s="57">
        <f t="shared" si="6"/>
        <v>0</v>
      </c>
      <c r="H72" s="57">
        <f t="shared" si="6"/>
        <v>0</v>
      </c>
      <c r="I72" s="57">
        <f t="shared" si="6"/>
        <v>0</v>
      </c>
      <c r="J72" s="57">
        <f t="shared" si="6"/>
        <v>0</v>
      </c>
      <c r="K72" s="57">
        <f t="shared" si="6"/>
        <v>0</v>
      </c>
      <c r="L72" s="57">
        <f t="shared" si="6"/>
        <v>1</v>
      </c>
      <c r="M72" s="57">
        <f t="shared" si="6"/>
        <v>0</v>
      </c>
      <c r="N72" s="57">
        <f t="shared" si="6"/>
        <v>0</v>
      </c>
      <c r="O72" s="70">
        <v>69</v>
      </c>
      <c r="P72" s="71">
        <v>4.0853550518716055</v>
      </c>
      <c r="Q72" s="72"/>
      <c r="R72" s="72"/>
      <c r="S72" s="24"/>
      <c r="T72"/>
      <c r="U72"/>
      <c r="V72"/>
      <c r="W72"/>
      <c r="X72"/>
      <c r="Y72"/>
      <c r="Z72"/>
      <c r="AA72"/>
      <c r="AB72"/>
      <c r="AC72" s="24"/>
      <c r="AK72" s="73"/>
      <c r="AL72" s="74">
        <v>69</v>
      </c>
      <c r="AM72" s="75">
        <f t="shared" si="5"/>
        <v>4.0853550518716055</v>
      </c>
      <c r="AN72" s="75">
        <f>P72-R72</f>
        <v>4.0853550518716055</v>
      </c>
      <c r="AP72" s="76" t="str">
        <f>IF(AP$2=TRUE,Q72,"")</f>
        <v/>
      </c>
      <c r="AQ72" s="76" t="str">
        <f>IF(AQ$2=TRUE,R72,"")</f>
        <v/>
      </c>
    </row>
    <row r="73" spans="2:43" x14ac:dyDescent="0.3">
      <c r="B73" s="52">
        <v>2015</v>
      </c>
      <c r="C73" s="52" t="s">
        <v>231</v>
      </c>
      <c r="D73" s="57">
        <f t="shared" ref="D73:N136" si="7">IF($C73=D$3,1,0)</f>
        <v>0</v>
      </c>
      <c r="E73" s="57">
        <f t="shared" si="7"/>
        <v>0</v>
      </c>
      <c r="F73" s="57">
        <f t="shared" si="7"/>
        <v>0</v>
      </c>
      <c r="G73" s="57">
        <f t="shared" si="7"/>
        <v>0</v>
      </c>
      <c r="H73" s="57">
        <f t="shared" si="7"/>
        <v>0</v>
      </c>
      <c r="I73" s="57">
        <f t="shared" si="7"/>
        <v>0</v>
      </c>
      <c r="J73" s="57">
        <f t="shared" si="7"/>
        <v>0</v>
      </c>
      <c r="K73" s="57">
        <f t="shared" si="7"/>
        <v>0</v>
      </c>
      <c r="L73" s="57">
        <f t="shared" si="7"/>
        <v>0</v>
      </c>
      <c r="M73" s="57">
        <f t="shared" si="7"/>
        <v>1</v>
      </c>
      <c r="N73" s="57">
        <f t="shared" si="7"/>
        <v>0</v>
      </c>
      <c r="O73" s="70">
        <v>70</v>
      </c>
      <c r="P73" s="71">
        <v>4.055102519530271</v>
      </c>
      <c r="Q73" s="72"/>
      <c r="R73" s="72"/>
      <c r="S73" s="24"/>
      <c r="T73"/>
      <c r="U73"/>
      <c r="V73"/>
      <c r="W73"/>
      <c r="X73"/>
      <c r="Y73"/>
      <c r="Z73"/>
      <c r="AA73"/>
      <c r="AB73"/>
      <c r="AC73" s="24"/>
      <c r="AK73" s="73"/>
      <c r="AL73" s="74">
        <v>70</v>
      </c>
      <c r="AM73" s="75">
        <f t="shared" si="5"/>
        <v>4.055102519530271</v>
      </c>
      <c r="AN73" s="75">
        <f>P73-R73</f>
        <v>4.055102519530271</v>
      </c>
      <c r="AP73" s="76" t="str">
        <f>IF(AP$2=TRUE,Q73,"")</f>
        <v/>
      </c>
      <c r="AQ73" s="76" t="str">
        <f>IF(AQ$2=TRUE,R73,"")</f>
        <v/>
      </c>
    </row>
    <row r="74" spans="2:43" x14ac:dyDescent="0.3">
      <c r="B74" s="52">
        <v>2015</v>
      </c>
      <c r="C74" s="52" t="s">
        <v>232</v>
      </c>
      <c r="D74" s="57">
        <f t="shared" si="7"/>
        <v>0</v>
      </c>
      <c r="E74" s="57">
        <f t="shared" si="7"/>
        <v>0</v>
      </c>
      <c r="F74" s="57">
        <f t="shared" si="7"/>
        <v>0</v>
      </c>
      <c r="G74" s="57">
        <f t="shared" si="7"/>
        <v>0</v>
      </c>
      <c r="H74" s="57">
        <f t="shared" si="7"/>
        <v>0</v>
      </c>
      <c r="I74" s="57">
        <f t="shared" si="7"/>
        <v>0</v>
      </c>
      <c r="J74" s="57">
        <f t="shared" si="7"/>
        <v>0</v>
      </c>
      <c r="K74" s="57">
        <f t="shared" si="7"/>
        <v>0</v>
      </c>
      <c r="L74" s="57">
        <f t="shared" si="7"/>
        <v>0</v>
      </c>
      <c r="M74" s="57">
        <f t="shared" si="7"/>
        <v>0</v>
      </c>
      <c r="N74" s="57">
        <f t="shared" si="7"/>
        <v>1</v>
      </c>
      <c r="O74" s="70">
        <v>71</v>
      </c>
      <c r="P74" s="71">
        <v>4.3141751755714175</v>
      </c>
      <c r="Q74" s="72"/>
      <c r="R74" s="72"/>
      <c r="S74" s="24"/>
      <c r="T74"/>
      <c r="U74"/>
      <c r="V74"/>
      <c r="W74"/>
      <c r="X74"/>
      <c r="Y74"/>
      <c r="Z74"/>
      <c r="AA74"/>
      <c r="AB74"/>
      <c r="AC74" s="24"/>
      <c r="AK74" s="73"/>
      <c r="AL74" s="74">
        <v>71</v>
      </c>
      <c r="AM74" s="75">
        <f t="shared" si="5"/>
        <v>4.3141751755714175</v>
      </c>
      <c r="AN74" s="75">
        <f>P74-R74</f>
        <v>4.3141751755714175</v>
      </c>
      <c r="AP74" s="76" t="str">
        <f>IF(AP$2=TRUE,Q74,"")</f>
        <v/>
      </c>
      <c r="AQ74" s="76" t="str">
        <f>IF(AQ$2=TRUE,R74,"")</f>
        <v/>
      </c>
    </row>
    <row r="75" spans="2:43" x14ac:dyDescent="0.3">
      <c r="B75" s="52">
        <v>2015</v>
      </c>
      <c r="C75" s="52" t="s">
        <v>233</v>
      </c>
      <c r="D75" s="57">
        <f t="shared" si="7"/>
        <v>0</v>
      </c>
      <c r="E75" s="57">
        <f t="shared" si="7"/>
        <v>0</v>
      </c>
      <c r="F75" s="57">
        <f t="shared" si="7"/>
        <v>0</v>
      </c>
      <c r="G75" s="57">
        <f t="shared" si="7"/>
        <v>0</v>
      </c>
      <c r="H75" s="57">
        <f t="shared" si="7"/>
        <v>0</v>
      </c>
      <c r="I75" s="57">
        <f t="shared" si="7"/>
        <v>0</v>
      </c>
      <c r="J75" s="57">
        <f t="shared" si="7"/>
        <v>0</v>
      </c>
      <c r="K75" s="57">
        <f t="shared" si="7"/>
        <v>0</v>
      </c>
      <c r="L75" s="57">
        <f t="shared" si="7"/>
        <v>0</v>
      </c>
      <c r="M75" s="57">
        <f t="shared" si="7"/>
        <v>0</v>
      </c>
      <c r="N75" s="57">
        <f t="shared" si="7"/>
        <v>0</v>
      </c>
      <c r="O75" s="70">
        <v>72</v>
      </c>
      <c r="P75" s="71">
        <v>4.6172452218341338</v>
      </c>
      <c r="Q75" s="72"/>
      <c r="R75" s="72"/>
      <c r="S75" s="24"/>
      <c r="T75"/>
      <c r="U75"/>
      <c r="V75"/>
      <c r="W75"/>
      <c r="X75"/>
      <c r="Y75"/>
      <c r="Z75"/>
      <c r="AA75"/>
      <c r="AB75"/>
      <c r="AC75" s="24"/>
      <c r="AK75" s="73"/>
      <c r="AL75" s="74">
        <v>72</v>
      </c>
      <c r="AM75" s="75">
        <f t="shared" si="5"/>
        <v>4.6172452218341338</v>
      </c>
      <c r="AN75" s="75">
        <f>P75-R75</f>
        <v>4.6172452218341338</v>
      </c>
      <c r="AP75" s="76" t="str">
        <f>IF(AP$2=TRUE,Q75,"")</f>
        <v/>
      </c>
      <c r="AQ75" s="76" t="str">
        <f>IF(AQ$2=TRUE,R75,"")</f>
        <v/>
      </c>
    </row>
    <row r="76" spans="2:43" x14ac:dyDescent="0.3">
      <c r="B76" s="52">
        <v>2016</v>
      </c>
      <c r="C76" s="52" t="s">
        <v>238</v>
      </c>
      <c r="D76" s="57">
        <f t="shared" si="7"/>
        <v>1</v>
      </c>
      <c r="E76" s="57">
        <f t="shared" si="7"/>
        <v>0</v>
      </c>
      <c r="F76" s="57">
        <f t="shared" si="7"/>
        <v>0</v>
      </c>
      <c r="G76" s="57">
        <f t="shared" si="7"/>
        <v>0</v>
      </c>
      <c r="H76" s="57">
        <f t="shared" si="7"/>
        <v>0</v>
      </c>
      <c r="I76" s="57">
        <f t="shared" si="7"/>
        <v>0</v>
      </c>
      <c r="J76" s="57">
        <f t="shared" si="7"/>
        <v>0</v>
      </c>
      <c r="K76" s="57">
        <f t="shared" si="7"/>
        <v>0</v>
      </c>
      <c r="L76" s="57">
        <f t="shared" si="7"/>
        <v>0</v>
      </c>
      <c r="M76" s="57">
        <f t="shared" si="7"/>
        <v>0</v>
      </c>
      <c r="N76" s="57">
        <f t="shared" si="7"/>
        <v>0</v>
      </c>
      <c r="O76" s="70">
        <v>73</v>
      </c>
      <c r="P76" s="71">
        <v>4.1898233119420185</v>
      </c>
      <c r="Q76" s="72"/>
      <c r="R76" s="72"/>
      <c r="S76" s="24"/>
      <c r="T76"/>
      <c r="U76"/>
      <c r="V76"/>
      <c r="W76"/>
      <c r="X76"/>
      <c r="Y76"/>
      <c r="Z76"/>
      <c r="AA76"/>
      <c r="AB76"/>
      <c r="AC76" s="24"/>
      <c r="AK76" s="73"/>
      <c r="AL76" s="74">
        <v>73</v>
      </c>
      <c r="AM76" s="75">
        <f t="shared" si="5"/>
        <v>4.1898233119420185</v>
      </c>
      <c r="AN76" s="75">
        <f>P76-R76</f>
        <v>4.1898233119420185</v>
      </c>
      <c r="AP76" s="76" t="str">
        <f>IF(AP$2=TRUE,Q76,"")</f>
        <v/>
      </c>
      <c r="AQ76" s="76" t="str">
        <f>IF(AQ$2=TRUE,R76,"")</f>
        <v/>
      </c>
    </row>
    <row r="77" spans="2:43" x14ac:dyDescent="0.3">
      <c r="B77" s="52">
        <v>2016</v>
      </c>
      <c r="C77" s="52" t="s">
        <v>223</v>
      </c>
      <c r="D77" s="57">
        <f t="shared" si="7"/>
        <v>0</v>
      </c>
      <c r="E77" s="57">
        <f t="shared" si="7"/>
        <v>1</v>
      </c>
      <c r="F77" s="57">
        <f t="shared" si="7"/>
        <v>0</v>
      </c>
      <c r="G77" s="57">
        <f t="shared" si="7"/>
        <v>0</v>
      </c>
      <c r="H77" s="57">
        <f t="shared" si="7"/>
        <v>0</v>
      </c>
      <c r="I77" s="57">
        <f t="shared" si="7"/>
        <v>0</v>
      </c>
      <c r="J77" s="57">
        <f t="shared" si="7"/>
        <v>0</v>
      </c>
      <c r="K77" s="57">
        <f t="shared" si="7"/>
        <v>0</v>
      </c>
      <c r="L77" s="57">
        <f t="shared" si="7"/>
        <v>0</v>
      </c>
      <c r="M77" s="57">
        <f t="shared" si="7"/>
        <v>0</v>
      </c>
      <c r="N77" s="57">
        <f t="shared" si="7"/>
        <v>0</v>
      </c>
      <c r="O77" s="70">
        <v>74</v>
      </c>
      <c r="P77" s="71">
        <v>4.730150890270318</v>
      </c>
      <c r="Q77" s="72"/>
      <c r="R77" s="72"/>
      <c r="S77" s="24"/>
      <c r="T77"/>
      <c r="U77"/>
      <c r="V77"/>
      <c r="W77"/>
      <c r="X77"/>
      <c r="Y77"/>
      <c r="Z77"/>
      <c r="AA77"/>
      <c r="AB77"/>
      <c r="AC77" s="24"/>
      <c r="AK77" s="73"/>
      <c r="AL77" s="74">
        <v>74</v>
      </c>
      <c r="AM77" s="75">
        <f t="shared" si="5"/>
        <v>4.730150890270318</v>
      </c>
      <c r="AN77" s="75">
        <f>P77-R77</f>
        <v>4.730150890270318</v>
      </c>
      <c r="AP77" s="76" t="str">
        <f>IF(AP$2=TRUE,Q77,"")</f>
        <v/>
      </c>
      <c r="AQ77" s="76" t="str">
        <f>IF(AQ$2=TRUE,R77,"")</f>
        <v/>
      </c>
    </row>
    <row r="78" spans="2:43" x14ac:dyDescent="0.3">
      <c r="B78" s="52">
        <v>2016</v>
      </c>
      <c r="C78" s="52" t="s">
        <v>224</v>
      </c>
      <c r="D78" s="57">
        <f t="shared" si="7"/>
        <v>0</v>
      </c>
      <c r="E78" s="57">
        <f t="shared" si="7"/>
        <v>0</v>
      </c>
      <c r="F78" s="57">
        <f t="shared" si="7"/>
        <v>1</v>
      </c>
      <c r="G78" s="57">
        <f t="shared" si="7"/>
        <v>0</v>
      </c>
      <c r="H78" s="57">
        <f t="shared" si="7"/>
        <v>0</v>
      </c>
      <c r="I78" s="57">
        <f t="shared" si="7"/>
        <v>0</v>
      </c>
      <c r="J78" s="57">
        <f t="shared" si="7"/>
        <v>0</v>
      </c>
      <c r="K78" s="57">
        <f t="shared" si="7"/>
        <v>0</v>
      </c>
      <c r="L78" s="57">
        <f t="shared" si="7"/>
        <v>0</v>
      </c>
      <c r="M78" s="57">
        <f t="shared" si="7"/>
        <v>0</v>
      </c>
      <c r="N78" s="57">
        <f t="shared" si="7"/>
        <v>0</v>
      </c>
      <c r="O78" s="70">
        <v>75</v>
      </c>
      <c r="P78" s="71">
        <v>4.7937264371292674</v>
      </c>
      <c r="Q78" s="72"/>
      <c r="R78" s="72"/>
      <c r="S78" s="24"/>
      <c r="T78"/>
      <c r="U78"/>
      <c r="V78"/>
      <c r="W78"/>
      <c r="X78"/>
      <c r="Y78"/>
      <c r="Z78"/>
      <c r="AA78"/>
      <c r="AB78"/>
      <c r="AC78" s="24"/>
      <c r="AK78" s="73"/>
      <c r="AL78" s="74">
        <v>75</v>
      </c>
      <c r="AM78" s="75">
        <f t="shared" si="5"/>
        <v>4.7937264371292674</v>
      </c>
      <c r="AN78" s="75">
        <f>P78-R78</f>
        <v>4.7937264371292674</v>
      </c>
      <c r="AP78" s="76" t="str">
        <f>IF(AP$2=TRUE,Q78,"")</f>
        <v/>
      </c>
      <c r="AQ78" s="76" t="str">
        <f>IF(AQ$2=TRUE,R78,"")</f>
        <v/>
      </c>
    </row>
    <row r="79" spans="2:43" x14ac:dyDescent="0.3">
      <c r="B79" s="52">
        <v>2016</v>
      </c>
      <c r="C79" s="52" t="s">
        <v>225</v>
      </c>
      <c r="D79" s="57">
        <f t="shared" si="7"/>
        <v>0</v>
      </c>
      <c r="E79" s="57">
        <f t="shared" si="7"/>
        <v>0</v>
      </c>
      <c r="F79" s="57">
        <f t="shared" si="7"/>
        <v>0</v>
      </c>
      <c r="G79" s="57">
        <f t="shared" si="7"/>
        <v>1</v>
      </c>
      <c r="H79" s="57">
        <f t="shared" si="7"/>
        <v>0</v>
      </c>
      <c r="I79" s="57">
        <f t="shared" si="7"/>
        <v>0</v>
      </c>
      <c r="J79" s="57">
        <f t="shared" si="7"/>
        <v>0</v>
      </c>
      <c r="K79" s="57">
        <f t="shared" si="7"/>
        <v>0</v>
      </c>
      <c r="L79" s="57">
        <f t="shared" si="7"/>
        <v>0</v>
      </c>
      <c r="M79" s="57">
        <f t="shared" si="7"/>
        <v>0</v>
      </c>
      <c r="N79" s="57">
        <f t="shared" si="7"/>
        <v>0</v>
      </c>
      <c r="O79" s="70">
        <v>76</v>
      </c>
      <c r="P79" s="71">
        <v>4.815613496774267</v>
      </c>
      <c r="Q79" s="72"/>
      <c r="R79" s="72"/>
      <c r="S79" s="24"/>
      <c r="T79"/>
      <c r="U79"/>
      <c r="V79"/>
      <c r="W79"/>
      <c r="X79"/>
      <c r="Y79"/>
      <c r="Z79"/>
      <c r="AA79"/>
      <c r="AB79"/>
      <c r="AC79" s="24"/>
      <c r="AK79" s="73"/>
      <c r="AL79" s="74">
        <v>76</v>
      </c>
      <c r="AM79" s="75">
        <f t="shared" si="5"/>
        <v>4.815613496774267</v>
      </c>
      <c r="AN79" s="75">
        <f>P79-R79</f>
        <v>4.815613496774267</v>
      </c>
      <c r="AP79" s="76" t="str">
        <f>IF(AP$2=TRUE,Q79,"")</f>
        <v/>
      </c>
      <c r="AQ79" s="76" t="str">
        <f>IF(AQ$2=TRUE,R79,"")</f>
        <v/>
      </c>
    </row>
    <row r="80" spans="2:43" x14ac:dyDescent="0.3">
      <c r="B80" s="52">
        <v>2016</v>
      </c>
      <c r="C80" s="52" t="s">
        <v>226</v>
      </c>
      <c r="D80" s="57">
        <f t="shared" si="7"/>
        <v>0</v>
      </c>
      <c r="E80" s="57">
        <f t="shared" si="7"/>
        <v>0</v>
      </c>
      <c r="F80" s="57">
        <f t="shared" si="7"/>
        <v>0</v>
      </c>
      <c r="G80" s="57">
        <f t="shared" si="7"/>
        <v>0</v>
      </c>
      <c r="H80" s="57">
        <f t="shared" si="7"/>
        <v>1</v>
      </c>
      <c r="I80" s="57">
        <f t="shared" si="7"/>
        <v>0</v>
      </c>
      <c r="J80" s="57">
        <f t="shared" si="7"/>
        <v>0</v>
      </c>
      <c r="K80" s="57">
        <f t="shared" si="7"/>
        <v>0</v>
      </c>
      <c r="L80" s="57">
        <f t="shared" si="7"/>
        <v>0</v>
      </c>
      <c r="M80" s="57">
        <f t="shared" si="7"/>
        <v>0</v>
      </c>
      <c r="N80" s="57">
        <f t="shared" si="7"/>
        <v>0</v>
      </c>
      <c r="O80" s="70">
        <v>77</v>
      </c>
      <c r="P80" s="71">
        <v>4.1011686942354499</v>
      </c>
      <c r="Q80" s="72"/>
      <c r="R80" s="72"/>
      <c r="S80" s="24"/>
      <c r="T80"/>
      <c r="U80"/>
      <c r="V80"/>
      <c r="W80"/>
      <c r="X80"/>
      <c r="Y80"/>
      <c r="Z80"/>
      <c r="AA80"/>
      <c r="AB80"/>
      <c r="AC80" s="24"/>
      <c r="AK80" s="73"/>
      <c r="AL80" s="74">
        <v>77</v>
      </c>
      <c r="AM80" s="75">
        <f t="shared" si="5"/>
        <v>4.1011686942354499</v>
      </c>
      <c r="AN80" s="75">
        <f>P80-R80</f>
        <v>4.1011686942354499</v>
      </c>
      <c r="AP80" s="76" t="str">
        <f>IF(AP$2=TRUE,Q80,"")</f>
        <v/>
      </c>
      <c r="AQ80" s="76" t="str">
        <f>IF(AQ$2=TRUE,R80,"")</f>
        <v/>
      </c>
    </row>
    <row r="81" spans="2:43" x14ac:dyDescent="0.3">
      <c r="B81" s="52">
        <v>2016</v>
      </c>
      <c r="C81" s="52" t="s">
        <v>227</v>
      </c>
      <c r="D81" s="57">
        <f t="shared" si="7"/>
        <v>0</v>
      </c>
      <c r="E81" s="57">
        <f t="shared" si="7"/>
        <v>0</v>
      </c>
      <c r="F81" s="57">
        <f t="shared" si="7"/>
        <v>0</v>
      </c>
      <c r="G81" s="57">
        <f t="shared" si="7"/>
        <v>0</v>
      </c>
      <c r="H81" s="57">
        <f t="shared" si="7"/>
        <v>0</v>
      </c>
      <c r="I81" s="57">
        <f t="shared" si="7"/>
        <v>1</v>
      </c>
      <c r="J81" s="57">
        <f t="shared" si="7"/>
        <v>0</v>
      </c>
      <c r="K81" s="57">
        <f t="shared" si="7"/>
        <v>0</v>
      </c>
      <c r="L81" s="57">
        <f t="shared" si="7"/>
        <v>0</v>
      </c>
      <c r="M81" s="57">
        <f t="shared" si="7"/>
        <v>0</v>
      </c>
      <c r="N81" s="57">
        <f t="shared" si="7"/>
        <v>0</v>
      </c>
      <c r="O81" s="70">
        <v>78</v>
      </c>
      <c r="P81" s="71">
        <v>3.7882183252593098</v>
      </c>
      <c r="Q81" s="72"/>
      <c r="R81" s="72"/>
      <c r="S81" s="24"/>
      <c r="T81"/>
      <c r="U81"/>
      <c r="V81"/>
      <c r="W81"/>
      <c r="X81"/>
      <c r="Y81"/>
      <c r="Z81"/>
      <c r="AA81"/>
      <c r="AB81"/>
      <c r="AC81" s="24"/>
      <c r="AK81" s="73"/>
      <c r="AL81" s="74">
        <v>78</v>
      </c>
      <c r="AM81" s="75">
        <f t="shared" si="5"/>
        <v>3.7882183252593098</v>
      </c>
      <c r="AN81" s="75">
        <f>P81-R81</f>
        <v>3.7882183252593098</v>
      </c>
      <c r="AP81" s="76" t="str">
        <f>IF(AP$2=TRUE,Q81,"")</f>
        <v/>
      </c>
      <c r="AQ81" s="76" t="str">
        <f>IF(AQ$2=TRUE,R81,"")</f>
        <v/>
      </c>
    </row>
    <row r="82" spans="2:43" x14ac:dyDescent="0.3">
      <c r="B82" s="52">
        <v>2016</v>
      </c>
      <c r="C82" s="52" t="s">
        <v>228</v>
      </c>
      <c r="D82" s="57">
        <f t="shared" si="7"/>
        <v>0</v>
      </c>
      <c r="E82" s="57">
        <f t="shared" si="7"/>
        <v>0</v>
      </c>
      <c r="F82" s="57">
        <f t="shared" si="7"/>
        <v>0</v>
      </c>
      <c r="G82" s="57">
        <f t="shared" si="7"/>
        <v>0</v>
      </c>
      <c r="H82" s="57">
        <f t="shared" si="7"/>
        <v>0</v>
      </c>
      <c r="I82" s="57">
        <f t="shared" si="7"/>
        <v>0</v>
      </c>
      <c r="J82" s="57">
        <f t="shared" si="7"/>
        <v>1</v>
      </c>
      <c r="K82" s="57">
        <f t="shared" si="7"/>
        <v>0</v>
      </c>
      <c r="L82" s="57">
        <f t="shared" si="7"/>
        <v>0</v>
      </c>
      <c r="M82" s="57">
        <f t="shared" si="7"/>
        <v>0</v>
      </c>
      <c r="N82" s="57">
        <f t="shared" si="7"/>
        <v>0</v>
      </c>
      <c r="O82" s="70">
        <v>79</v>
      </c>
      <c r="P82" s="71">
        <v>3.9361218783290255</v>
      </c>
      <c r="Q82" s="72"/>
      <c r="R82" s="72"/>
      <c r="S82" s="24"/>
      <c r="T82"/>
      <c r="U82"/>
      <c r="V82"/>
      <c r="W82"/>
      <c r="X82"/>
      <c r="Y82"/>
      <c r="Z82"/>
      <c r="AA82"/>
      <c r="AB82"/>
      <c r="AC82" s="24"/>
      <c r="AK82" s="73"/>
      <c r="AL82" s="74">
        <v>79</v>
      </c>
      <c r="AM82" s="75">
        <f t="shared" si="5"/>
        <v>3.9361218783290255</v>
      </c>
      <c r="AN82" s="75">
        <f>P82-R82</f>
        <v>3.9361218783290255</v>
      </c>
      <c r="AP82" s="76" t="str">
        <f>IF(AP$2=TRUE,Q82,"")</f>
        <v/>
      </c>
      <c r="AQ82" s="76" t="str">
        <f>IF(AQ$2=TRUE,R82,"")</f>
        <v/>
      </c>
    </row>
    <row r="83" spans="2:43" x14ac:dyDescent="0.3">
      <c r="B83" s="52">
        <v>2016</v>
      </c>
      <c r="C83" s="52" t="s">
        <v>229</v>
      </c>
      <c r="D83" s="57">
        <f t="shared" si="7"/>
        <v>0</v>
      </c>
      <c r="E83" s="57">
        <f t="shared" si="7"/>
        <v>0</v>
      </c>
      <c r="F83" s="57">
        <f t="shared" si="7"/>
        <v>0</v>
      </c>
      <c r="G83" s="57">
        <f t="shared" si="7"/>
        <v>0</v>
      </c>
      <c r="H83" s="57">
        <f t="shared" si="7"/>
        <v>0</v>
      </c>
      <c r="I83" s="57">
        <f t="shared" si="7"/>
        <v>0</v>
      </c>
      <c r="J83" s="57">
        <f t="shared" si="7"/>
        <v>0</v>
      </c>
      <c r="K83" s="57">
        <f t="shared" si="7"/>
        <v>1</v>
      </c>
      <c r="L83" s="57">
        <f t="shared" si="7"/>
        <v>0</v>
      </c>
      <c r="M83" s="57">
        <f t="shared" si="7"/>
        <v>0</v>
      </c>
      <c r="N83" s="57">
        <f t="shared" si="7"/>
        <v>0</v>
      </c>
      <c r="O83" s="70">
        <v>80</v>
      </c>
      <c r="P83" s="71">
        <v>4.220134251303195</v>
      </c>
      <c r="Q83" s="72"/>
      <c r="R83" s="72"/>
      <c r="S83" s="24"/>
      <c r="T83"/>
      <c r="U83"/>
      <c r="V83"/>
      <c r="W83"/>
      <c r="X83"/>
      <c r="Y83"/>
      <c r="Z83"/>
      <c r="AA83"/>
      <c r="AB83"/>
      <c r="AC83" s="24"/>
      <c r="AK83" s="73"/>
      <c r="AL83" s="74">
        <v>80</v>
      </c>
      <c r="AM83" s="75">
        <f t="shared" si="5"/>
        <v>4.220134251303195</v>
      </c>
      <c r="AN83" s="75">
        <f>P83-R83</f>
        <v>4.220134251303195</v>
      </c>
      <c r="AP83" s="76" t="str">
        <f>IF(AP$2=TRUE,Q83,"")</f>
        <v/>
      </c>
      <c r="AQ83" s="76" t="str">
        <f>IF(AQ$2=TRUE,R83,"")</f>
        <v/>
      </c>
    </row>
    <row r="84" spans="2:43" x14ac:dyDescent="0.3">
      <c r="B84" s="52">
        <v>2016</v>
      </c>
      <c r="C84" s="52" t="s">
        <v>230</v>
      </c>
      <c r="D84" s="57">
        <f t="shared" si="7"/>
        <v>0</v>
      </c>
      <c r="E84" s="57">
        <f t="shared" si="7"/>
        <v>0</v>
      </c>
      <c r="F84" s="57">
        <f t="shared" si="7"/>
        <v>0</v>
      </c>
      <c r="G84" s="57">
        <f t="shared" si="7"/>
        <v>0</v>
      </c>
      <c r="H84" s="57">
        <f t="shared" si="7"/>
        <v>0</v>
      </c>
      <c r="I84" s="57">
        <f t="shared" si="7"/>
        <v>0</v>
      </c>
      <c r="J84" s="57">
        <f t="shared" si="7"/>
        <v>0</v>
      </c>
      <c r="K84" s="57">
        <f t="shared" si="7"/>
        <v>0</v>
      </c>
      <c r="L84" s="57">
        <f t="shared" si="7"/>
        <v>1</v>
      </c>
      <c r="M84" s="57">
        <f t="shared" si="7"/>
        <v>0</v>
      </c>
      <c r="N84" s="57">
        <f t="shared" si="7"/>
        <v>0</v>
      </c>
      <c r="O84" s="70">
        <v>81</v>
      </c>
      <c r="P84" s="71">
        <v>4.254655273463638</v>
      </c>
      <c r="Q84" s="72"/>
      <c r="R84" s="72"/>
      <c r="S84" s="24"/>
      <c r="T84"/>
      <c r="U84"/>
      <c r="V84"/>
      <c r="W84"/>
      <c r="X84"/>
      <c r="Y84"/>
      <c r="Z84"/>
      <c r="AA84"/>
      <c r="AB84"/>
      <c r="AC84" s="24"/>
      <c r="AK84" s="73"/>
      <c r="AL84" s="74">
        <v>81</v>
      </c>
      <c r="AM84" s="75">
        <f t="shared" si="5"/>
        <v>4.254655273463638</v>
      </c>
      <c r="AN84" s="75">
        <f>P84-R84</f>
        <v>4.254655273463638</v>
      </c>
      <c r="AP84" s="76" t="str">
        <f>IF(AP$2=TRUE,Q84,"")</f>
        <v/>
      </c>
      <c r="AQ84" s="76" t="str">
        <f>IF(AQ$2=TRUE,R84,"")</f>
        <v/>
      </c>
    </row>
    <row r="85" spans="2:43" x14ac:dyDescent="0.3">
      <c r="B85" s="52">
        <v>2016</v>
      </c>
      <c r="C85" s="52" t="s">
        <v>231</v>
      </c>
      <c r="D85" s="57">
        <f t="shared" si="7"/>
        <v>0</v>
      </c>
      <c r="E85" s="57">
        <f t="shared" si="7"/>
        <v>0</v>
      </c>
      <c r="F85" s="57">
        <f t="shared" si="7"/>
        <v>0</v>
      </c>
      <c r="G85" s="57">
        <f t="shared" si="7"/>
        <v>0</v>
      </c>
      <c r="H85" s="57">
        <f t="shared" si="7"/>
        <v>0</v>
      </c>
      <c r="I85" s="57">
        <f t="shared" si="7"/>
        <v>0</v>
      </c>
      <c r="J85" s="57">
        <f t="shared" si="7"/>
        <v>0</v>
      </c>
      <c r="K85" s="57">
        <f t="shared" si="7"/>
        <v>0</v>
      </c>
      <c r="L85" s="57">
        <f t="shared" si="7"/>
        <v>0</v>
      </c>
      <c r="M85" s="57">
        <f t="shared" si="7"/>
        <v>1</v>
      </c>
      <c r="N85" s="57">
        <f t="shared" si="7"/>
        <v>0</v>
      </c>
      <c r="O85" s="70">
        <v>82</v>
      </c>
      <c r="P85" s="71">
        <v>4.4993363849720129</v>
      </c>
      <c r="Q85" s="72"/>
      <c r="R85" s="72"/>
      <c r="S85" s="24"/>
      <c r="T85"/>
      <c r="U85"/>
      <c r="V85"/>
      <c r="W85"/>
      <c r="X85"/>
      <c r="Y85"/>
      <c r="Z85"/>
      <c r="AA85"/>
      <c r="AB85"/>
      <c r="AC85" s="24"/>
      <c r="AK85" s="73"/>
      <c r="AL85" s="74">
        <v>82</v>
      </c>
      <c r="AM85" s="75">
        <f t="shared" si="5"/>
        <v>4.4993363849720129</v>
      </c>
      <c r="AN85" s="75">
        <f>P85-R85</f>
        <v>4.4993363849720129</v>
      </c>
      <c r="AP85" s="76" t="str">
        <f>IF(AP$2=TRUE,Q85,"")</f>
        <v/>
      </c>
      <c r="AQ85" s="76" t="str">
        <f>IF(AQ$2=TRUE,R85,"")</f>
        <v/>
      </c>
    </row>
    <row r="86" spans="2:43" x14ac:dyDescent="0.3">
      <c r="B86" s="52">
        <v>2016</v>
      </c>
      <c r="C86" s="52" t="s">
        <v>232</v>
      </c>
      <c r="D86" s="57">
        <f t="shared" si="7"/>
        <v>0</v>
      </c>
      <c r="E86" s="57">
        <f t="shared" si="7"/>
        <v>0</v>
      </c>
      <c r="F86" s="57">
        <f t="shared" si="7"/>
        <v>0</v>
      </c>
      <c r="G86" s="57">
        <f t="shared" si="7"/>
        <v>0</v>
      </c>
      <c r="H86" s="57">
        <f t="shared" si="7"/>
        <v>0</v>
      </c>
      <c r="I86" s="57">
        <f t="shared" si="7"/>
        <v>0</v>
      </c>
      <c r="J86" s="57">
        <f t="shared" si="7"/>
        <v>0</v>
      </c>
      <c r="K86" s="57">
        <f t="shared" si="7"/>
        <v>0</v>
      </c>
      <c r="L86" s="57">
        <f t="shared" si="7"/>
        <v>0</v>
      </c>
      <c r="M86" s="57">
        <f t="shared" si="7"/>
        <v>0</v>
      </c>
      <c r="N86" s="57">
        <f t="shared" si="7"/>
        <v>1</v>
      </c>
      <c r="O86" s="70">
        <v>83</v>
      </c>
      <c r="P86" s="71">
        <v>4.3670201869131757</v>
      </c>
      <c r="Q86" s="72"/>
      <c r="R86" s="72"/>
      <c r="S86" s="24"/>
      <c r="T86"/>
      <c r="U86"/>
      <c r="V86"/>
      <c r="W86"/>
      <c r="X86"/>
      <c r="Y86"/>
      <c r="Z86"/>
      <c r="AA86"/>
      <c r="AB86"/>
      <c r="AC86" s="24"/>
      <c r="AK86" s="73"/>
      <c r="AL86" s="74">
        <v>83</v>
      </c>
      <c r="AM86" s="75">
        <f t="shared" si="5"/>
        <v>4.3670201869131757</v>
      </c>
      <c r="AN86" s="75">
        <f>P86-R86</f>
        <v>4.3670201869131757</v>
      </c>
      <c r="AP86" s="76" t="str">
        <f>IF(AP$2=TRUE,Q86,"")</f>
        <v/>
      </c>
      <c r="AQ86" s="76" t="str">
        <f>IF(AQ$2=TRUE,R86,"")</f>
        <v/>
      </c>
    </row>
    <row r="87" spans="2:43" x14ac:dyDescent="0.3">
      <c r="B87" s="52">
        <v>2016</v>
      </c>
      <c r="C87" s="52" t="s">
        <v>233</v>
      </c>
      <c r="D87" s="57">
        <f t="shared" si="7"/>
        <v>0</v>
      </c>
      <c r="E87" s="57">
        <f t="shared" si="7"/>
        <v>0</v>
      </c>
      <c r="F87" s="57">
        <f t="shared" si="7"/>
        <v>0</v>
      </c>
      <c r="G87" s="57">
        <f t="shared" si="7"/>
        <v>0</v>
      </c>
      <c r="H87" s="57">
        <f t="shared" si="7"/>
        <v>0</v>
      </c>
      <c r="I87" s="57">
        <f t="shared" si="7"/>
        <v>0</v>
      </c>
      <c r="J87" s="57">
        <f t="shared" si="7"/>
        <v>0</v>
      </c>
      <c r="K87" s="57">
        <f t="shared" si="7"/>
        <v>0</v>
      </c>
      <c r="L87" s="57">
        <f t="shared" si="7"/>
        <v>0</v>
      </c>
      <c r="M87" s="57">
        <f t="shared" si="7"/>
        <v>0</v>
      </c>
      <c r="N87" s="57">
        <f t="shared" si="7"/>
        <v>0</v>
      </c>
      <c r="O87" s="70">
        <v>84</v>
      </c>
      <c r="P87" s="71">
        <v>4.5061359302360717</v>
      </c>
      <c r="Q87" s="72"/>
      <c r="R87" s="72"/>
      <c r="S87" s="24"/>
      <c r="T87"/>
      <c r="U87"/>
      <c r="V87"/>
      <c r="W87"/>
      <c r="X87"/>
      <c r="Y87"/>
      <c r="Z87"/>
      <c r="AA87"/>
      <c r="AB87"/>
      <c r="AC87" s="24"/>
      <c r="AK87" s="73"/>
      <c r="AL87" s="74">
        <v>84</v>
      </c>
      <c r="AM87" s="75">
        <f t="shared" si="5"/>
        <v>4.5061359302360717</v>
      </c>
      <c r="AN87" s="75">
        <f>P87-R87</f>
        <v>4.5061359302360717</v>
      </c>
      <c r="AP87" s="76" t="str">
        <f>IF(AP$2=TRUE,Q87,"")</f>
        <v/>
      </c>
      <c r="AQ87" s="76" t="str">
        <f>IF(AQ$2=TRUE,R87,"")</f>
        <v/>
      </c>
    </row>
    <row r="88" spans="2:43" x14ac:dyDescent="0.3">
      <c r="B88" s="52">
        <v>2017</v>
      </c>
      <c r="C88" s="52" t="s">
        <v>238</v>
      </c>
      <c r="D88" s="57">
        <f t="shared" si="7"/>
        <v>1</v>
      </c>
      <c r="E88" s="57">
        <f t="shared" si="7"/>
        <v>0</v>
      </c>
      <c r="F88" s="57">
        <f t="shared" si="7"/>
        <v>0</v>
      </c>
      <c r="G88" s="57">
        <f t="shared" si="7"/>
        <v>0</v>
      </c>
      <c r="H88" s="57">
        <f t="shared" si="7"/>
        <v>0</v>
      </c>
      <c r="I88" s="57">
        <f t="shared" si="7"/>
        <v>0</v>
      </c>
      <c r="J88" s="57">
        <f t="shared" si="7"/>
        <v>0</v>
      </c>
      <c r="K88" s="57">
        <f t="shared" si="7"/>
        <v>0</v>
      </c>
      <c r="L88" s="57">
        <f t="shared" si="7"/>
        <v>0</v>
      </c>
      <c r="M88" s="57">
        <f t="shared" si="7"/>
        <v>0</v>
      </c>
      <c r="N88" s="57">
        <f t="shared" si="7"/>
        <v>0</v>
      </c>
      <c r="O88" s="70">
        <v>85</v>
      </c>
      <c r="P88" s="71">
        <v>5.0626012837560479</v>
      </c>
      <c r="Q88" s="72"/>
      <c r="R88" s="72"/>
      <c r="S88" s="24"/>
      <c r="T88"/>
      <c r="U88"/>
      <c r="V88"/>
      <c r="W88"/>
      <c r="X88"/>
      <c r="Y88"/>
      <c r="Z88"/>
      <c r="AA88"/>
      <c r="AB88"/>
      <c r="AC88" s="24"/>
      <c r="AK88" s="73"/>
      <c r="AL88" s="74">
        <v>85</v>
      </c>
      <c r="AM88" s="75">
        <f t="shared" si="5"/>
        <v>5.0626012837560479</v>
      </c>
      <c r="AN88" s="75">
        <f>P88-R88</f>
        <v>5.0626012837560479</v>
      </c>
      <c r="AP88" s="76" t="str">
        <f>IF(AP$2=TRUE,Q88,"")</f>
        <v/>
      </c>
      <c r="AQ88" s="76" t="str">
        <f>IF(AQ$2=TRUE,R88,"")</f>
        <v/>
      </c>
    </row>
    <row r="89" spans="2:43" x14ac:dyDescent="0.3">
      <c r="B89" s="52">
        <v>2017</v>
      </c>
      <c r="C89" s="52" t="s">
        <v>223</v>
      </c>
      <c r="D89" s="57">
        <f t="shared" si="7"/>
        <v>0</v>
      </c>
      <c r="E89" s="57">
        <f t="shared" si="7"/>
        <v>1</v>
      </c>
      <c r="F89" s="57">
        <f t="shared" si="7"/>
        <v>0</v>
      </c>
      <c r="G89" s="57">
        <f t="shared" si="7"/>
        <v>0</v>
      </c>
      <c r="H89" s="57">
        <f t="shared" si="7"/>
        <v>0</v>
      </c>
      <c r="I89" s="57">
        <f t="shared" si="7"/>
        <v>0</v>
      </c>
      <c r="J89" s="57">
        <f t="shared" si="7"/>
        <v>0</v>
      </c>
      <c r="K89" s="57">
        <f t="shared" si="7"/>
        <v>0</v>
      </c>
      <c r="L89" s="57">
        <f t="shared" si="7"/>
        <v>0</v>
      </c>
      <c r="M89" s="57">
        <f t="shared" si="7"/>
        <v>0</v>
      </c>
      <c r="N89" s="57">
        <f t="shared" si="7"/>
        <v>0</v>
      </c>
      <c r="O89" s="70">
        <v>86</v>
      </c>
      <c r="P89" s="71">
        <v>5.0615405135867872</v>
      </c>
      <c r="Q89" s="72"/>
      <c r="R89" s="72"/>
      <c r="S89" s="24"/>
      <c r="T89"/>
      <c r="U89"/>
      <c r="V89"/>
      <c r="W89"/>
      <c r="X89"/>
      <c r="Y89"/>
      <c r="Z89"/>
      <c r="AA89"/>
      <c r="AB89"/>
      <c r="AC89" s="24"/>
      <c r="AK89" s="73"/>
      <c r="AL89" s="74">
        <v>86</v>
      </c>
      <c r="AM89" s="75">
        <f t="shared" si="5"/>
        <v>5.0615405135867872</v>
      </c>
      <c r="AN89" s="75">
        <f>P89-R89</f>
        <v>5.0615405135867872</v>
      </c>
      <c r="AP89" s="76" t="str">
        <f>IF(AP$2=TRUE,Q89,"")</f>
        <v/>
      </c>
      <c r="AQ89" s="76" t="str">
        <f>IF(AQ$2=TRUE,R89,"")</f>
        <v/>
      </c>
    </row>
    <row r="90" spans="2:43" x14ac:dyDescent="0.3">
      <c r="B90" s="52">
        <v>2017</v>
      </c>
      <c r="C90" s="52" t="s">
        <v>224</v>
      </c>
      <c r="D90" s="57">
        <f t="shared" si="7"/>
        <v>0</v>
      </c>
      <c r="E90" s="57">
        <f t="shared" si="7"/>
        <v>0</v>
      </c>
      <c r="F90" s="57">
        <f t="shared" si="7"/>
        <v>1</v>
      </c>
      <c r="G90" s="57">
        <f t="shared" si="7"/>
        <v>0</v>
      </c>
      <c r="H90" s="57">
        <f t="shared" si="7"/>
        <v>0</v>
      </c>
      <c r="I90" s="57">
        <f t="shared" si="7"/>
        <v>0</v>
      </c>
      <c r="J90" s="57">
        <f t="shared" si="7"/>
        <v>0</v>
      </c>
      <c r="K90" s="57">
        <f t="shared" si="7"/>
        <v>0</v>
      </c>
      <c r="L90" s="57">
        <f t="shared" si="7"/>
        <v>0</v>
      </c>
      <c r="M90" s="57">
        <f t="shared" si="7"/>
        <v>0</v>
      </c>
      <c r="N90" s="57">
        <f t="shared" si="7"/>
        <v>0</v>
      </c>
      <c r="O90" s="70">
        <v>87</v>
      </c>
      <c r="P90" s="71">
        <v>4.5546304587515083</v>
      </c>
      <c r="Q90" s="72"/>
      <c r="R90" s="72"/>
      <c r="S90" s="24"/>
      <c r="T90"/>
      <c r="U90"/>
      <c r="V90"/>
      <c r="W90"/>
      <c r="X90"/>
      <c r="Y90"/>
      <c r="Z90"/>
      <c r="AA90"/>
      <c r="AB90"/>
      <c r="AC90" s="24"/>
      <c r="AK90" s="73"/>
      <c r="AL90" s="74">
        <v>87</v>
      </c>
      <c r="AM90" s="75">
        <f t="shared" si="5"/>
        <v>4.5546304587515083</v>
      </c>
      <c r="AN90" s="75">
        <f>P90-R90</f>
        <v>4.5546304587515083</v>
      </c>
      <c r="AP90" s="76" t="str">
        <f>IF(AP$2=TRUE,Q90,"")</f>
        <v/>
      </c>
      <c r="AQ90" s="76" t="str">
        <f>IF(AQ$2=TRUE,R90,"")</f>
        <v/>
      </c>
    </row>
    <row r="91" spans="2:43" x14ac:dyDescent="0.3">
      <c r="B91" s="52">
        <v>2017</v>
      </c>
      <c r="C91" s="52" t="s">
        <v>225</v>
      </c>
      <c r="D91" s="57">
        <f t="shared" si="7"/>
        <v>0</v>
      </c>
      <c r="E91" s="57">
        <f t="shared" si="7"/>
        <v>0</v>
      </c>
      <c r="F91" s="57">
        <f t="shared" si="7"/>
        <v>0</v>
      </c>
      <c r="G91" s="57">
        <f t="shared" si="7"/>
        <v>1</v>
      </c>
      <c r="H91" s="57">
        <f t="shared" si="7"/>
        <v>0</v>
      </c>
      <c r="I91" s="57">
        <f t="shared" si="7"/>
        <v>0</v>
      </c>
      <c r="J91" s="57">
        <f t="shared" si="7"/>
        <v>0</v>
      </c>
      <c r="K91" s="57">
        <f t="shared" si="7"/>
        <v>0</v>
      </c>
      <c r="L91" s="57">
        <f t="shared" si="7"/>
        <v>0</v>
      </c>
      <c r="M91" s="57">
        <f t="shared" si="7"/>
        <v>0</v>
      </c>
      <c r="N91" s="57">
        <f t="shared" si="7"/>
        <v>0</v>
      </c>
      <c r="O91" s="70">
        <v>88</v>
      </c>
      <c r="P91" s="71">
        <v>4.6975710514760287</v>
      </c>
      <c r="Q91" s="72"/>
      <c r="R91" s="72"/>
      <c r="S91" s="24"/>
      <c r="T91"/>
      <c r="U91"/>
      <c r="V91"/>
      <c r="W91"/>
      <c r="X91"/>
      <c r="Y91"/>
      <c r="Z91"/>
      <c r="AA91"/>
      <c r="AB91"/>
      <c r="AC91" s="24"/>
      <c r="AK91" s="73"/>
      <c r="AL91" s="74">
        <v>88</v>
      </c>
      <c r="AM91" s="75">
        <f t="shared" si="5"/>
        <v>4.6975710514760287</v>
      </c>
      <c r="AN91" s="75">
        <f>P91-R91</f>
        <v>4.6975710514760287</v>
      </c>
      <c r="AP91" s="76" t="str">
        <f>IF(AP$2=TRUE,Q91,"")</f>
        <v/>
      </c>
      <c r="AQ91" s="76" t="str">
        <f>IF(AQ$2=TRUE,R91,"")</f>
        <v/>
      </c>
    </row>
    <row r="92" spans="2:43" x14ac:dyDescent="0.3">
      <c r="B92" s="52">
        <v>2017</v>
      </c>
      <c r="C92" s="52" t="s">
        <v>226</v>
      </c>
      <c r="D92" s="57">
        <f t="shared" si="7"/>
        <v>0</v>
      </c>
      <c r="E92" s="57">
        <f t="shared" si="7"/>
        <v>0</v>
      </c>
      <c r="F92" s="57">
        <f t="shared" si="7"/>
        <v>0</v>
      </c>
      <c r="G92" s="57">
        <f t="shared" si="7"/>
        <v>0</v>
      </c>
      <c r="H92" s="57">
        <f t="shared" si="7"/>
        <v>1</v>
      </c>
      <c r="I92" s="57">
        <f t="shared" si="7"/>
        <v>0</v>
      </c>
      <c r="J92" s="57">
        <f t="shared" si="7"/>
        <v>0</v>
      </c>
      <c r="K92" s="57">
        <f t="shared" si="7"/>
        <v>0</v>
      </c>
      <c r="L92" s="57">
        <f t="shared" si="7"/>
        <v>0</v>
      </c>
      <c r="M92" s="57">
        <f t="shared" si="7"/>
        <v>0</v>
      </c>
      <c r="N92" s="57">
        <f t="shared" si="7"/>
        <v>0</v>
      </c>
      <c r="O92" s="70">
        <v>89</v>
      </c>
      <c r="P92" s="71">
        <v>4.2859460645393099</v>
      </c>
      <c r="Q92" s="72"/>
      <c r="R92" s="72"/>
      <c r="S92" s="24"/>
      <c r="T92"/>
      <c r="U92"/>
      <c r="V92"/>
      <c r="W92"/>
      <c r="X92"/>
      <c r="Y92"/>
      <c r="Z92"/>
      <c r="AA92"/>
      <c r="AB92"/>
      <c r="AC92" s="24"/>
      <c r="AK92" s="73"/>
      <c r="AL92" s="74">
        <v>89</v>
      </c>
      <c r="AM92" s="75">
        <f t="shared" si="5"/>
        <v>4.2859460645393099</v>
      </c>
      <c r="AN92" s="75">
        <f>P92-R92</f>
        <v>4.2859460645393099</v>
      </c>
      <c r="AP92" s="76" t="str">
        <f>IF(AP$2=TRUE,Q92,"")</f>
        <v/>
      </c>
      <c r="AQ92" s="76" t="str">
        <f>IF(AQ$2=TRUE,R92,"")</f>
        <v/>
      </c>
    </row>
    <row r="93" spans="2:43" x14ac:dyDescent="0.3">
      <c r="B93" s="52">
        <v>2017</v>
      </c>
      <c r="C93" s="52" t="s">
        <v>227</v>
      </c>
      <c r="D93" s="57">
        <f t="shared" si="7"/>
        <v>0</v>
      </c>
      <c r="E93" s="57">
        <f t="shared" si="7"/>
        <v>0</v>
      </c>
      <c r="F93" s="57">
        <f t="shared" si="7"/>
        <v>0</v>
      </c>
      <c r="G93" s="57">
        <f t="shared" si="7"/>
        <v>0</v>
      </c>
      <c r="H93" s="57">
        <f t="shared" si="7"/>
        <v>0</v>
      </c>
      <c r="I93" s="57">
        <f t="shared" si="7"/>
        <v>1</v>
      </c>
      <c r="J93" s="57">
        <f t="shared" si="7"/>
        <v>0</v>
      </c>
      <c r="K93" s="57">
        <f t="shared" si="7"/>
        <v>0</v>
      </c>
      <c r="L93" s="57">
        <f t="shared" si="7"/>
        <v>0</v>
      </c>
      <c r="M93" s="57">
        <f t="shared" si="7"/>
        <v>0</v>
      </c>
      <c r="N93" s="57">
        <f t="shared" si="7"/>
        <v>0</v>
      </c>
      <c r="O93" s="70">
        <v>90</v>
      </c>
      <c r="P93" s="71">
        <v>4.2231021181709876</v>
      </c>
      <c r="Q93" s="72"/>
      <c r="R93" s="72"/>
      <c r="S93" s="24"/>
      <c r="T93"/>
      <c r="U93"/>
      <c r="V93"/>
      <c r="W93"/>
      <c r="X93"/>
      <c r="Y93"/>
      <c r="Z93"/>
      <c r="AA93"/>
      <c r="AB93"/>
      <c r="AC93" s="24"/>
      <c r="AK93" s="73"/>
      <c r="AL93" s="74">
        <v>90</v>
      </c>
      <c r="AM93" s="75">
        <f t="shared" si="5"/>
        <v>4.2231021181709876</v>
      </c>
      <c r="AN93" s="75">
        <f>P93-R93</f>
        <v>4.2231021181709876</v>
      </c>
      <c r="AP93" s="76" t="str">
        <f>IF(AP$2=TRUE,Q93,"")</f>
        <v/>
      </c>
      <c r="AQ93" s="76" t="str">
        <f>IF(AQ$2=TRUE,R93,"")</f>
        <v/>
      </c>
    </row>
    <row r="94" spans="2:43" x14ac:dyDescent="0.3">
      <c r="B94" s="52">
        <v>2017</v>
      </c>
      <c r="C94" s="52" t="s">
        <v>228</v>
      </c>
      <c r="D94" s="57">
        <f t="shared" si="7"/>
        <v>0</v>
      </c>
      <c r="E94" s="57">
        <f t="shared" si="7"/>
        <v>0</v>
      </c>
      <c r="F94" s="57">
        <f t="shared" si="7"/>
        <v>0</v>
      </c>
      <c r="G94" s="57">
        <f t="shared" si="7"/>
        <v>0</v>
      </c>
      <c r="H94" s="57">
        <f t="shared" si="7"/>
        <v>0</v>
      </c>
      <c r="I94" s="57">
        <f t="shared" si="7"/>
        <v>0</v>
      </c>
      <c r="J94" s="57">
        <f t="shared" si="7"/>
        <v>1</v>
      </c>
      <c r="K94" s="57">
        <f t="shared" si="7"/>
        <v>0</v>
      </c>
      <c r="L94" s="57">
        <f t="shared" si="7"/>
        <v>0</v>
      </c>
      <c r="M94" s="57">
        <f t="shared" si="7"/>
        <v>0</v>
      </c>
      <c r="N94" s="57">
        <f t="shared" si="7"/>
        <v>0</v>
      </c>
      <c r="O94" s="70">
        <v>91</v>
      </c>
      <c r="P94" s="71">
        <v>4.0136771220067962</v>
      </c>
      <c r="Q94" s="72"/>
      <c r="R94" s="72"/>
      <c r="S94" s="24"/>
      <c r="AC94" s="24"/>
      <c r="AK94" s="73"/>
      <c r="AL94" s="74">
        <v>91</v>
      </c>
      <c r="AM94" s="75">
        <f t="shared" si="5"/>
        <v>4.0136771220067962</v>
      </c>
      <c r="AN94" s="75">
        <f>P94-R94</f>
        <v>4.0136771220067962</v>
      </c>
      <c r="AP94" s="76" t="str">
        <f>IF(AP$2=TRUE,Q94,"")</f>
        <v/>
      </c>
      <c r="AQ94" s="76" t="str">
        <f>IF(AQ$2=TRUE,R94,"")</f>
        <v/>
      </c>
    </row>
    <row r="95" spans="2:43" x14ac:dyDescent="0.3">
      <c r="B95" s="52">
        <v>2017</v>
      </c>
      <c r="C95" s="52" t="s">
        <v>229</v>
      </c>
      <c r="D95" s="57">
        <f t="shared" si="7"/>
        <v>0</v>
      </c>
      <c r="E95" s="57">
        <f t="shared" si="7"/>
        <v>0</v>
      </c>
      <c r="F95" s="57">
        <f t="shared" si="7"/>
        <v>0</v>
      </c>
      <c r="G95" s="57">
        <f t="shared" si="7"/>
        <v>0</v>
      </c>
      <c r="H95" s="57">
        <f t="shared" si="7"/>
        <v>0</v>
      </c>
      <c r="I95" s="57">
        <f t="shared" si="7"/>
        <v>0</v>
      </c>
      <c r="J95" s="57">
        <f t="shared" si="7"/>
        <v>0</v>
      </c>
      <c r="K95" s="57">
        <f t="shared" si="7"/>
        <v>1</v>
      </c>
      <c r="L95" s="57">
        <f t="shared" si="7"/>
        <v>0</v>
      </c>
      <c r="M95" s="57">
        <f t="shared" si="7"/>
        <v>0</v>
      </c>
      <c r="N95" s="57">
        <f t="shared" si="7"/>
        <v>0</v>
      </c>
      <c r="O95" s="70">
        <v>92</v>
      </c>
      <c r="P95" s="71">
        <v>4.4062630755134107</v>
      </c>
      <c r="Q95" s="72"/>
      <c r="R95" s="72"/>
      <c r="S95" s="24"/>
      <c r="AC95" s="24"/>
      <c r="AK95" s="73"/>
      <c r="AL95" s="74">
        <v>92</v>
      </c>
      <c r="AM95" s="75">
        <f t="shared" si="5"/>
        <v>4.4062630755134107</v>
      </c>
      <c r="AN95" s="75">
        <f>P95-R95</f>
        <v>4.4062630755134107</v>
      </c>
      <c r="AP95" s="76" t="str">
        <f>IF(AP$2=TRUE,Q95,"")</f>
        <v/>
      </c>
      <c r="AQ95" s="76" t="str">
        <f>IF(AQ$2=TRUE,R95,"")</f>
        <v/>
      </c>
    </row>
    <row r="96" spans="2:43" x14ac:dyDescent="0.3">
      <c r="B96" s="52">
        <v>2017</v>
      </c>
      <c r="C96" s="52" t="s">
        <v>230</v>
      </c>
      <c r="D96" s="57">
        <f t="shared" si="7"/>
        <v>0</v>
      </c>
      <c r="E96" s="57">
        <f t="shared" si="7"/>
        <v>0</v>
      </c>
      <c r="F96" s="57">
        <f t="shared" ref="F96:P141" si="8">IF($C96=F$3,1,0)</f>
        <v>0</v>
      </c>
      <c r="G96" s="57">
        <f t="shared" si="8"/>
        <v>0</v>
      </c>
      <c r="H96" s="57">
        <f t="shared" si="8"/>
        <v>0</v>
      </c>
      <c r="I96" s="57">
        <f t="shared" si="8"/>
        <v>0</v>
      </c>
      <c r="J96" s="57">
        <f t="shared" si="8"/>
        <v>0</v>
      </c>
      <c r="K96" s="57">
        <f t="shared" si="8"/>
        <v>0</v>
      </c>
      <c r="L96" s="57">
        <f t="shared" si="8"/>
        <v>1</v>
      </c>
      <c r="M96" s="57">
        <f t="shared" si="8"/>
        <v>0</v>
      </c>
      <c r="N96" s="57">
        <f t="shared" si="8"/>
        <v>0</v>
      </c>
      <c r="O96" s="70">
        <v>93</v>
      </c>
      <c r="P96" s="71">
        <v>4.53470069945012</v>
      </c>
      <c r="Q96" s="72"/>
      <c r="R96" s="72"/>
      <c r="S96" s="24"/>
      <c r="AC96" s="24"/>
      <c r="AK96" s="73"/>
      <c r="AL96" s="74">
        <v>93</v>
      </c>
      <c r="AM96" s="75">
        <f t="shared" si="5"/>
        <v>4.53470069945012</v>
      </c>
      <c r="AN96" s="75">
        <f>P96-R96</f>
        <v>4.53470069945012</v>
      </c>
      <c r="AP96" s="76" t="str">
        <f>IF(AP$2=TRUE,Q96,"")</f>
        <v/>
      </c>
      <c r="AQ96" s="76" t="str">
        <f>IF(AQ$2=TRUE,R96,"")</f>
        <v/>
      </c>
    </row>
    <row r="97" spans="2:43" x14ac:dyDescent="0.3">
      <c r="B97" s="52">
        <v>2017</v>
      </c>
      <c r="C97" s="52" t="s">
        <v>231</v>
      </c>
      <c r="D97" s="57">
        <f t="shared" ref="D97:N142" si="9">IF($C97=D$3,1,0)</f>
        <v>0</v>
      </c>
      <c r="E97" s="57">
        <f t="shared" si="9"/>
        <v>0</v>
      </c>
      <c r="F97" s="57">
        <f t="shared" si="9"/>
        <v>0</v>
      </c>
      <c r="G97" s="57">
        <f t="shared" si="9"/>
        <v>0</v>
      </c>
      <c r="H97" s="57">
        <f t="shared" si="9"/>
        <v>0</v>
      </c>
      <c r="I97" s="57">
        <f t="shared" si="9"/>
        <v>0</v>
      </c>
      <c r="J97" s="57">
        <f t="shared" si="9"/>
        <v>0</v>
      </c>
      <c r="K97" s="57">
        <f t="shared" si="9"/>
        <v>0</v>
      </c>
      <c r="L97" s="57">
        <f t="shared" si="9"/>
        <v>0</v>
      </c>
      <c r="M97" s="57">
        <f t="shared" si="9"/>
        <v>1</v>
      </c>
      <c r="N97" s="57">
        <f t="shared" si="9"/>
        <v>0</v>
      </c>
      <c r="O97" s="70">
        <v>94</v>
      </c>
      <c r="P97" s="71">
        <v>4.8808284908409032</v>
      </c>
      <c r="Q97" s="72"/>
      <c r="R97" s="72"/>
      <c r="S97" s="24"/>
      <c r="AC97" s="24"/>
      <c r="AK97" s="73"/>
      <c r="AL97" s="74">
        <v>94</v>
      </c>
      <c r="AM97" s="75">
        <f t="shared" si="5"/>
        <v>4.8808284908409032</v>
      </c>
      <c r="AN97" s="75">
        <f>P97-R97</f>
        <v>4.8808284908409032</v>
      </c>
      <c r="AP97" s="76" t="str">
        <f>IF(AP$2=TRUE,Q97,"")</f>
        <v/>
      </c>
      <c r="AQ97" s="76" t="str">
        <f>IF(AQ$2=TRUE,R97,"")</f>
        <v/>
      </c>
    </row>
    <row r="98" spans="2:43" x14ac:dyDescent="0.3">
      <c r="B98" s="52">
        <v>2017</v>
      </c>
      <c r="C98" s="52" t="s">
        <v>232</v>
      </c>
      <c r="D98" s="57">
        <f t="shared" si="9"/>
        <v>0</v>
      </c>
      <c r="E98" s="57">
        <f t="shared" si="9"/>
        <v>0</v>
      </c>
      <c r="F98" s="57">
        <f t="shared" si="9"/>
        <v>0</v>
      </c>
      <c r="G98" s="57">
        <f t="shared" si="9"/>
        <v>0</v>
      </c>
      <c r="H98" s="57">
        <f t="shared" si="9"/>
        <v>0</v>
      </c>
      <c r="I98" s="57">
        <f t="shared" si="9"/>
        <v>0</v>
      </c>
      <c r="J98" s="57">
        <f t="shared" si="9"/>
        <v>0</v>
      </c>
      <c r="K98" s="57">
        <f t="shared" si="9"/>
        <v>0</v>
      </c>
      <c r="L98" s="57">
        <f t="shared" si="9"/>
        <v>0</v>
      </c>
      <c r="M98" s="57">
        <f t="shared" si="9"/>
        <v>0</v>
      </c>
      <c r="N98" s="57">
        <f t="shared" si="9"/>
        <v>1</v>
      </c>
      <c r="O98" s="70">
        <v>95</v>
      </c>
      <c r="P98" s="71">
        <v>4.486199746788877</v>
      </c>
      <c r="Q98" s="72"/>
      <c r="R98" s="72"/>
      <c r="S98" s="24"/>
      <c r="AC98" s="24"/>
      <c r="AK98" s="73"/>
      <c r="AL98" s="74">
        <v>95</v>
      </c>
      <c r="AM98" s="75">
        <f t="shared" si="5"/>
        <v>4.486199746788877</v>
      </c>
      <c r="AN98" s="75">
        <f>P98-R98</f>
        <v>4.486199746788877</v>
      </c>
      <c r="AP98" s="76" t="str">
        <f>IF(AP$2=TRUE,Q98,"")</f>
        <v/>
      </c>
      <c r="AQ98" s="76" t="str">
        <f>IF(AQ$2=TRUE,R98,"")</f>
        <v/>
      </c>
    </row>
    <row r="99" spans="2:43" x14ac:dyDescent="0.3">
      <c r="B99" s="52">
        <v>2017</v>
      </c>
      <c r="C99" s="52" t="s">
        <v>233</v>
      </c>
      <c r="D99" s="57">
        <f t="shared" si="9"/>
        <v>0</v>
      </c>
      <c r="E99" s="57">
        <f t="shared" si="9"/>
        <v>0</v>
      </c>
      <c r="F99" s="57">
        <f t="shared" si="9"/>
        <v>0</v>
      </c>
      <c r="G99" s="57">
        <f t="shared" si="9"/>
        <v>0</v>
      </c>
      <c r="H99" s="57">
        <f t="shared" si="9"/>
        <v>0</v>
      </c>
      <c r="I99" s="57">
        <f t="shared" si="9"/>
        <v>0</v>
      </c>
      <c r="J99" s="57">
        <f t="shared" si="9"/>
        <v>0</v>
      </c>
      <c r="K99" s="57">
        <f t="shared" si="9"/>
        <v>0</v>
      </c>
      <c r="L99" s="57">
        <f t="shared" si="9"/>
        <v>0</v>
      </c>
      <c r="M99" s="57">
        <f t="shared" si="9"/>
        <v>0</v>
      </c>
      <c r="N99" s="57">
        <f t="shared" si="9"/>
        <v>0</v>
      </c>
      <c r="O99" s="70">
        <v>96</v>
      </c>
      <c r="P99" s="71">
        <v>4.8750818661669122</v>
      </c>
      <c r="Q99" s="72"/>
      <c r="R99" s="72"/>
      <c r="S99" s="24"/>
      <c r="T99"/>
      <c r="U99"/>
      <c r="V99"/>
      <c r="W99"/>
      <c r="X99"/>
      <c r="Y99"/>
      <c r="Z99"/>
      <c r="AA99"/>
      <c r="AB99"/>
      <c r="AC99" s="24"/>
      <c r="AK99" s="73"/>
      <c r="AL99" s="74">
        <v>96</v>
      </c>
      <c r="AM99" s="75">
        <f t="shared" si="5"/>
        <v>4.8750818661669122</v>
      </c>
      <c r="AN99" s="75">
        <f>P99-R99</f>
        <v>4.8750818661669122</v>
      </c>
      <c r="AP99" s="76" t="str">
        <f>IF(AP$2=TRUE,Q99,"")</f>
        <v/>
      </c>
      <c r="AQ99" s="76" t="str">
        <f>IF(AQ$2=TRUE,R99,"")</f>
        <v/>
      </c>
    </row>
    <row r="100" spans="2:43" x14ac:dyDescent="0.3">
      <c r="B100" s="52">
        <v>2018</v>
      </c>
      <c r="C100" s="52" t="s">
        <v>238</v>
      </c>
      <c r="D100" s="57">
        <f t="shared" si="9"/>
        <v>1</v>
      </c>
      <c r="E100" s="57">
        <f t="shared" si="9"/>
        <v>0</v>
      </c>
      <c r="F100" s="57">
        <f t="shared" si="9"/>
        <v>0</v>
      </c>
      <c r="G100" s="57">
        <f t="shared" si="9"/>
        <v>0</v>
      </c>
      <c r="H100" s="57">
        <f t="shared" si="9"/>
        <v>0</v>
      </c>
      <c r="I100" s="57">
        <f t="shared" si="9"/>
        <v>0</v>
      </c>
      <c r="J100" s="57">
        <f t="shared" si="9"/>
        <v>0</v>
      </c>
      <c r="K100" s="57">
        <f t="shared" si="9"/>
        <v>0</v>
      </c>
      <c r="L100" s="57">
        <f t="shared" si="9"/>
        <v>0</v>
      </c>
      <c r="M100" s="57">
        <f t="shared" si="9"/>
        <v>0</v>
      </c>
      <c r="N100" s="57">
        <f t="shared" si="9"/>
        <v>0</v>
      </c>
      <c r="O100" s="70">
        <v>97</v>
      </c>
      <c r="P100" s="71">
        <v>4.8923181407273502</v>
      </c>
      <c r="Q100" s="72"/>
      <c r="R100" s="72"/>
      <c r="S100" s="24"/>
      <c r="T100"/>
      <c r="U100"/>
      <c r="V100"/>
      <c r="W100"/>
      <c r="X100"/>
      <c r="Y100"/>
      <c r="Z100"/>
      <c r="AA100"/>
      <c r="AB100"/>
      <c r="AC100" s="24"/>
      <c r="AK100" s="73"/>
      <c r="AL100" s="74">
        <v>97</v>
      </c>
      <c r="AM100" s="75">
        <f t="shared" si="5"/>
        <v>4.8923181407273502</v>
      </c>
      <c r="AN100" s="75">
        <f>P100-R100</f>
        <v>4.8923181407273502</v>
      </c>
      <c r="AP100" s="76" t="str">
        <f>IF(AP$2=TRUE,Q100,"")</f>
        <v/>
      </c>
      <c r="AQ100" s="76" t="str">
        <f>IF(AQ$2=TRUE,R100,"")</f>
        <v/>
      </c>
    </row>
    <row r="101" spans="2:43" x14ac:dyDescent="0.3">
      <c r="B101" s="52">
        <v>2018</v>
      </c>
      <c r="C101" s="52" t="s">
        <v>223</v>
      </c>
      <c r="D101" s="57">
        <f t="shared" si="9"/>
        <v>0</v>
      </c>
      <c r="E101" s="57">
        <f t="shared" si="9"/>
        <v>1</v>
      </c>
      <c r="F101" s="57">
        <f t="shared" si="9"/>
        <v>0</v>
      </c>
      <c r="G101" s="57">
        <f t="shared" si="9"/>
        <v>0</v>
      </c>
      <c r="H101" s="57">
        <f t="shared" si="9"/>
        <v>0</v>
      </c>
      <c r="I101" s="57">
        <f t="shared" si="9"/>
        <v>0</v>
      </c>
      <c r="J101" s="57">
        <f t="shared" si="9"/>
        <v>0</v>
      </c>
      <c r="K101" s="57">
        <f t="shared" si="9"/>
        <v>0</v>
      </c>
      <c r="L101" s="57">
        <f t="shared" si="9"/>
        <v>0</v>
      </c>
      <c r="M101" s="57">
        <f t="shared" si="9"/>
        <v>0</v>
      </c>
      <c r="N101" s="57">
        <f t="shared" si="9"/>
        <v>0</v>
      </c>
      <c r="O101" s="70">
        <v>98</v>
      </c>
      <c r="P101" s="71">
        <v>4.99</v>
      </c>
      <c r="Q101" s="72"/>
      <c r="R101" s="72"/>
      <c r="S101" s="24"/>
      <c r="T101" s="77"/>
      <c r="U101"/>
      <c r="V101"/>
      <c r="W101"/>
      <c r="X101"/>
      <c r="Y101"/>
      <c r="Z101"/>
      <c r="AA101"/>
      <c r="AB101"/>
      <c r="AC101" s="24"/>
      <c r="AK101" s="73"/>
      <c r="AL101" s="74">
        <v>98</v>
      </c>
      <c r="AM101" s="75">
        <f t="shared" si="5"/>
        <v>4.99</v>
      </c>
      <c r="AN101" s="75">
        <f>P101-R101</f>
        <v>4.99</v>
      </c>
      <c r="AP101" s="76" t="str">
        <f>IF(AP$2=TRUE,Q101,"")</f>
        <v/>
      </c>
      <c r="AQ101" s="76" t="str">
        <f>IF(AQ$2=TRUE,R101,"")</f>
        <v/>
      </c>
    </row>
    <row r="102" spans="2:43" x14ac:dyDescent="0.3">
      <c r="B102" s="52">
        <v>2018</v>
      </c>
      <c r="C102" s="52" t="s">
        <v>224</v>
      </c>
      <c r="D102" s="57">
        <f t="shared" si="9"/>
        <v>0</v>
      </c>
      <c r="E102" s="57">
        <f t="shared" si="9"/>
        <v>0</v>
      </c>
      <c r="F102" s="57">
        <f t="shared" si="9"/>
        <v>1</v>
      </c>
      <c r="G102" s="57">
        <f t="shared" si="9"/>
        <v>0</v>
      </c>
      <c r="H102" s="57">
        <f t="shared" si="9"/>
        <v>0</v>
      </c>
      <c r="I102" s="57">
        <f t="shared" si="9"/>
        <v>0</v>
      </c>
      <c r="J102" s="57">
        <f t="shared" si="9"/>
        <v>0</v>
      </c>
      <c r="K102" s="57">
        <f t="shared" si="9"/>
        <v>0</v>
      </c>
      <c r="L102" s="57">
        <f t="shared" si="9"/>
        <v>0</v>
      </c>
      <c r="M102" s="57">
        <f t="shared" si="9"/>
        <v>0</v>
      </c>
      <c r="N102" s="57">
        <f t="shared" si="9"/>
        <v>0</v>
      </c>
      <c r="O102" s="70">
        <v>99</v>
      </c>
      <c r="P102" s="71">
        <v>5.1398233478976962</v>
      </c>
      <c r="Q102" s="72"/>
      <c r="R102" s="72"/>
      <c r="S102" s="24"/>
      <c r="AC102" s="24"/>
      <c r="AK102" s="73"/>
      <c r="AL102" s="74">
        <v>99</v>
      </c>
      <c r="AM102" s="75">
        <f t="shared" si="5"/>
        <v>5.1398233478976962</v>
      </c>
      <c r="AN102" s="75">
        <f>P102-R102</f>
        <v>5.1398233478976962</v>
      </c>
      <c r="AP102" s="76" t="str">
        <f>IF(AP$2=TRUE,Q102,"")</f>
        <v/>
      </c>
      <c r="AQ102" s="76" t="str">
        <f>IF(AQ$2=TRUE,R102,"")</f>
        <v/>
      </c>
    </row>
    <row r="103" spans="2:43" x14ac:dyDescent="0.3">
      <c r="B103" s="52">
        <v>2018</v>
      </c>
      <c r="C103" s="52" t="s">
        <v>225</v>
      </c>
      <c r="D103" s="57">
        <f t="shared" si="9"/>
        <v>0</v>
      </c>
      <c r="E103" s="57">
        <f t="shared" si="9"/>
        <v>0</v>
      </c>
      <c r="F103" s="57">
        <f t="shared" si="9"/>
        <v>0</v>
      </c>
      <c r="G103" s="57">
        <f t="shared" si="9"/>
        <v>1</v>
      </c>
      <c r="H103" s="57">
        <f t="shared" si="9"/>
        <v>0</v>
      </c>
      <c r="I103" s="57">
        <f t="shared" si="9"/>
        <v>0</v>
      </c>
      <c r="J103" s="57">
        <f t="shared" si="9"/>
        <v>0</v>
      </c>
      <c r="K103" s="57">
        <f t="shared" si="9"/>
        <v>0</v>
      </c>
      <c r="L103" s="57">
        <f t="shared" si="9"/>
        <v>0</v>
      </c>
      <c r="M103" s="57">
        <f t="shared" si="9"/>
        <v>0</v>
      </c>
      <c r="N103" s="57">
        <f t="shared" si="9"/>
        <v>0</v>
      </c>
      <c r="O103" s="70">
        <v>100</v>
      </c>
      <c r="P103" s="71">
        <v>4.9149414018614213</v>
      </c>
      <c r="Q103" s="72"/>
      <c r="R103" s="72"/>
      <c r="S103" s="24"/>
      <c r="AC103" s="24"/>
      <c r="AK103" s="73"/>
      <c r="AL103" s="74">
        <v>100</v>
      </c>
      <c r="AM103" s="75">
        <f t="shared" si="5"/>
        <v>4.9149414018614213</v>
      </c>
      <c r="AN103" s="75">
        <f>P103-R103</f>
        <v>4.9149414018614213</v>
      </c>
      <c r="AP103" s="76" t="str">
        <f>IF(AP$2=TRUE,Q103,"")</f>
        <v/>
      </c>
      <c r="AQ103" s="76" t="str">
        <f>IF(AQ$2=TRUE,R103,"")</f>
        <v/>
      </c>
    </row>
    <row r="104" spans="2:43" x14ac:dyDescent="0.3">
      <c r="B104" s="52">
        <v>2018</v>
      </c>
      <c r="C104" s="52" t="s">
        <v>226</v>
      </c>
      <c r="D104" s="57">
        <f t="shared" si="9"/>
        <v>0</v>
      </c>
      <c r="E104" s="57">
        <f t="shared" si="9"/>
        <v>0</v>
      </c>
      <c r="F104" s="57">
        <f t="shared" si="9"/>
        <v>0</v>
      </c>
      <c r="G104" s="57">
        <f t="shared" si="9"/>
        <v>0</v>
      </c>
      <c r="H104" s="57">
        <f t="shared" si="9"/>
        <v>1</v>
      </c>
      <c r="I104" s="57">
        <f t="shared" si="9"/>
        <v>0</v>
      </c>
      <c r="J104" s="57">
        <f t="shared" si="9"/>
        <v>0</v>
      </c>
      <c r="K104" s="57">
        <f t="shared" si="9"/>
        <v>0</v>
      </c>
      <c r="L104" s="57">
        <f t="shared" si="9"/>
        <v>0</v>
      </c>
      <c r="M104" s="57">
        <f t="shared" si="9"/>
        <v>0</v>
      </c>
      <c r="N104" s="57">
        <f t="shared" si="9"/>
        <v>0</v>
      </c>
      <c r="O104" s="70">
        <v>101</v>
      </c>
      <c r="P104" s="71">
        <v>4.7295147465219936</v>
      </c>
      <c r="Q104" s="72"/>
      <c r="R104" s="72"/>
      <c r="S104" s="24"/>
      <c r="AC104" s="24"/>
      <c r="AK104" s="73"/>
      <c r="AL104" s="74">
        <v>101</v>
      </c>
      <c r="AM104" s="75">
        <f t="shared" si="5"/>
        <v>4.7295147465219936</v>
      </c>
      <c r="AN104" s="75">
        <f>P104-R104</f>
        <v>4.7295147465219936</v>
      </c>
      <c r="AP104" s="76" t="str">
        <f>IF(AP$2=TRUE,Q104,"")</f>
        <v/>
      </c>
      <c r="AQ104" s="76" t="str">
        <f>IF(AQ$2=TRUE,R104,"")</f>
        <v/>
      </c>
    </row>
    <row r="105" spans="2:43" x14ac:dyDescent="0.3">
      <c r="B105" s="52">
        <v>2018</v>
      </c>
      <c r="C105" s="52" t="s">
        <v>227</v>
      </c>
      <c r="D105" s="57">
        <f t="shared" si="9"/>
        <v>0</v>
      </c>
      <c r="E105" s="57">
        <f t="shared" si="9"/>
        <v>0</v>
      </c>
      <c r="F105" s="57">
        <f t="shared" si="9"/>
        <v>0</v>
      </c>
      <c r="G105" s="57">
        <f t="shared" si="9"/>
        <v>0</v>
      </c>
      <c r="H105" s="57">
        <f t="shared" si="9"/>
        <v>0</v>
      </c>
      <c r="I105" s="57">
        <f t="shared" si="9"/>
        <v>1</v>
      </c>
      <c r="J105" s="57">
        <f t="shared" si="9"/>
        <v>0</v>
      </c>
      <c r="K105" s="57">
        <f t="shared" si="9"/>
        <v>0</v>
      </c>
      <c r="L105" s="57">
        <f t="shared" si="9"/>
        <v>0</v>
      </c>
      <c r="M105" s="57">
        <f t="shared" si="9"/>
        <v>0</v>
      </c>
      <c r="N105" s="57">
        <f t="shared" si="9"/>
        <v>0</v>
      </c>
      <c r="O105" s="70">
        <v>102</v>
      </c>
      <c r="P105" s="71">
        <v>4.6312862604510752</v>
      </c>
      <c r="Q105" s="72"/>
      <c r="R105" s="72"/>
      <c r="S105" s="24"/>
      <c r="AC105" s="24"/>
      <c r="AK105" s="73"/>
      <c r="AL105" s="74">
        <v>102</v>
      </c>
      <c r="AM105" s="75">
        <f t="shared" si="5"/>
        <v>4.6312862604510752</v>
      </c>
      <c r="AN105" s="75">
        <f>P105-R105</f>
        <v>4.6312862604510752</v>
      </c>
      <c r="AP105" s="76" t="str">
        <f>IF(AP$2=TRUE,Q105,"")</f>
        <v/>
      </c>
      <c r="AQ105" s="76" t="str">
        <f>IF(AQ$2=TRUE,R105,"")</f>
        <v/>
      </c>
    </row>
    <row r="106" spans="2:43" x14ac:dyDescent="0.3">
      <c r="B106" s="52">
        <v>2018</v>
      </c>
      <c r="C106" s="52" t="s">
        <v>228</v>
      </c>
      <c r="D106" s="57">
        <f t="shared" si="9"/>
        <v>0</v>
      </c>
      <c r="E106" s="57">
        <f t="shared" si="9"/>
        <v>0</v>
      </c>
      <c r="F106" s="57">
        <f t="shared" si="9"/>
        <v>0</v>
      </c>
      <c r="G106" s="57">
        <f t="shared" si="9"/>
        <v>0</v>
      </c>
      <c r="H106" s="57">
        <f t="shared" si="9"/>
        <v>0</v>
      </c>
      <c r="I106" s="57">
        <f t="shared" si="9"/>
        <v>0</v>
      </c>
      <c r="J106" s="57">
        <f t="shared" si="9"/>
        <v>1</v>
      </c>
      <c r="K106" s="57">
        <f t="shared" si="9"/>
        <v>0</v>
      </c>
      <c r="L106" s="57">
        <f t="shared" si="9"/>
        <v>0</v>
      </c>
      <c r="M106" s="57">
        <f t="shared" si="9"/>
        <v>0</v>
      </c>
      <c r="N106" s="57">
        <f t="shared" si="9"/>
        <v>0</v>
      </c>
      <c r="O106" s="70">
        <v>103</v>
      </c>
      <c r="P106" s="71">
        <v>4.718455487858213</v>
      </c>
      <c r="Q106" s="72"/>
      <c r="R106" s="72"/>
      <c r="S106" s="24"/>
      <c r="AC106" s="24"/>
      <c r="AK106" s="73"/>
      <c r="AL106" s="74">
        <v>103</v>
      </c>
      <c r="AM106" s="75">
        <f t="shared" si="5"/>
        <v>4.718455487858213</v>
      </c>
      <c r="AN106" s="75">
        <f>P106-R106</f>
        <v>4.718455487858213</v>
      </c>
      <c r="AP106" s="76" t="str">
        <f>IF(AP$2=TRUE,Q106,"")</f>
        <v/>
      </c>
      <c r="AQ106" s="76" t="str">
        <f>IF(AQ$2=TRUE,R106,"")</f>
        <v/>
      </c>
    </row>
    <row r="107" spans="2:43" x14ac:dyDescent="0.3">
      <c r="B107" s="52">
        <v>2018</v>
      </c>
      <c r="C107" s="52" t="s">
        <v>229</v>
      </c>
      <c r="D107" s="57">
        <f t="shared" si="9"/>
        <v>0</v>
      </c>
      <c r="E107" s="57">
        <f t="shared" si="9"/>
        <v>0</v>
      </c>
      <c r="F107" s="57">
        <f t="shared" si="9"/>
        <v>0</v>
      </c>
      <c r="G107" s="57">
        <f t="shared" si="9"/>
        <v>0</v>
      </c>
      <c r="H107" s="57">
        <f t="shared" si="9"/>
        <v>0</v>
      </c>
      <c r="I107" s="57">
        <f t="shared" si="9"/>
        <v>0</v>
      </c>
      <c r="J107" s="57">
        <f t="shared" si="9"/>
        <v>0</v>
      </c>
      <c r="K107" s="57">
        <f t="shared" si="9"/>
        <v>1</v>
      </c>
      <c r="L107" s="57">
        <f t="shared" si="9"/>
        <v>0</v>
      </c>
      <c r="M107" s="57">
        <f t="shared" si="9"/>
        <v>0</v>
      </c>
      <c r="N107" s="57">
        <f t="shared" si="9"/>
        <v>0</v>
      </c>
      <c r="O107" s="70">
        <v>104</v>
      </c>
      <c r="P107" s="71">
        <v>4.4580284231958611</v>
      </c>
      <c r="Q107" s="72"/>
      <c r="R107" s="72"/>
      <c r="S107" s="24"/>
      <c r="AC107" s="24"/>
      <c r="AK107" s="73"/>
      <c r="AL107" s="74">
        <v>104</v>
      </c>
      <c r="AM107" s="75">
        <f t="shared" si="5"/>
        <v>4.4580284231958611</v>
      </c>
      <c r="AN107" s="75">
        <f>P107-R107</f>
        <v>4.4580284231958611</v>
      </c>
      <c r="AP107" s="76" t="str">
        <f>IF(AP$2=TRUE,Q107,"")</f>
        <v/>
      </c>
      <c r="AQ107" s="76" t="str">
        <f>IF(AQ$2=TRUE,R107,"")</f>
        <v/>
      </c>
    </row>
    <row r="108" spans="2:43" x14ac:dyDescent="0.3">
      <c r="B108" s="52">
        <v>2018</v>
      </c>
      <c r="C108" s="52" t="s">
        <v>230</v>
      </c>
      <c r="D108" s="57">
        <f t="shared" si="9"/>
        <v>0</v>
      </c>
      <c r="E108" s="57">
        <f t="shared" si="9"/>
        <v>0</v>
      </c>
      <c r="F108" s="57">
        <f t="shared" si="9"/>
        <v>0</v>
      </c>
      <c r="G108" s="57">
        <f t="shared" si="9"/>
        <v>0</v>
      </c>
      <c r="H108" s="57">
        <f t="shared" si="9"/>
        <v>0</v>
      </c>
      <c r="I108" s="57">
        <f t="shared" si="9"/>
        <v>0</v>
      </c>
      <c r="J108" s="57">
        <f t="shared" si="9"/>
        <v>0</v>
      </c>
      <c r="K108" s="57">
        <f t="shared" si="9"/>
        <v>0</v>
      </c>
      <c r="L108" s="57">
        <f t="shared" si="9"/>
        <v>1</v>
      </c>
      <c r="M108" s="57">
        <f t="shared" si="9"/>
        <v>0</v>
      </c>
      <c r="N108" s="57">
        <f t="shared" si="9"/>
        <v>0</v>
      </c>
      <c r="O108" s="70">
        <v>105</v>
      </c>
      <c r="P108" s="71">
        <v>4.7131080259673723</v>
      </c>
      <c r="Q108" s="72"/>
      <c r="R108" s="72"/>
      <c r="S108" s="24"/>
      <c r="AC108" s="24"/>
      <c r="AK108" s="73"/>
      <c r="AL108" s="74">
        <v>105</v>
      </c>
      <c r="AM108" s="75">
        <f t="shared" si="5"/>
        <v>4.7131080259673723</v>
      </c>
      <c r="AN108" s="75">
        <f>P108-R108</f>
        <v>4.7131080259673723</v>
      </c>
      <c r="AP108" s="76" t="str">
        <f>IF(AP$2=TRUE,Q108,"")</f>
        <v/>
      </c>
      <c r="AQ108" s="76" t="str">
        <f>IF(AQ$2=TRUE,R108,"")</f>
        <v/>
      </c>
    </row>
    <row r="109" spans="2:43" x14ac:dyDescent="0.3">
      <c r="B109" s="52">
        <v>2018</v>
      </c>
      <c r="C109" s="52" t="s">
        <v>231</v>
      </c>
      <c r="D109" s="57">
        <f t="shared" si="9"/>
        <v>0</v>
      </c>
      <c r="E109" s="57">
        <f t="shared" si="9"/>
        <v>0</v>
      </c>
      <c r="F109" s="57">
        <f t="shared" si="9"/>
        <v>0</v>
      </c>
      <c r="G109" s="57">
        <f t="shared" si="9"/>
        <v>0</v>
      </c>
      <c r="H109" s="57">
        <f t="shared" si="9"/>
        <v>0</v>
      </c>
      <c r="I109" s="57">
        <f t="shared" si="9"/>
        <v>0</v>
      </c>
      <c r="J109" s="57">
        <f t="shared" si="9"/>
        <v>0</v>
      </c>
      <c r="K109" s="57">
        <f t="shared" si="9"/>
        <v>0</v>
      </c>
      <c r="L109" s="57">
        <f t="shared" si="9"/>
        <v>0</v>
      </c>
      <c r="M109" s="57">
        <f t="shared" si="9"/>
        <v>1</v>
      </c>
      <c r="N109" s="57">
        <f t="shared" si="9"/>
        <v>0</v>
      </c>
      <c r="O109" s="70">
        <v>106</v>
      </c>
      <c r="P109" s="71">
        <v>4.9436720257805868</v>
      </c>
      <c r="Q109" s="72"/>
      <c r="R109" s="72"/>
      <c r="S109" s="24"/>
      <c r="AC109" s="24"/>
      <c r="AK109" s="73"/>
      <c r="AL109" s="74">
        <v>106</v>
      </c>
      <c r="AM109" s="75">
        <f t="shared" si="5"/>
        <v>4.9436720257805868</v>
      </c>
      <c r="AN109" s="75">
        <f>P109-R109</f>
        <v>4.9436720257805868</v>
      </c>
      <c r="AP109" s="76" t="str">
        <f>IF(AP$2=TRUE,Q109,"")</f>
        <v/>
      </c>
      <c r="AQ109" s="76" t="str">
        <f>IF(AQ$2=TRUE,R109,"")</f>
        <v/>
      </c>
    </row>
    <row r="110" spans="2:43" x14ac:dyDescent="0.3">
      <c r="B110" s="52">
        <v>2018</v>
      </c>
      <c r="C110" s="52" t="s">
        <v>232</v>
      </c>
      <c r="D110" s="57">
        <f t="shared" si="9"/>
        <v>0</v>
      </c>
      <c r="E110" s="57">
        <f t="shared" si="9"/>
        <v>0</v>
      </c>
      <c r="F110" s="57">
        <f t="shared" si="9"/>
        <v>0</v>
      </c>
      <c r="G110" s="57">
        <f t="shared" si="9"/>
        <v>0</v>
      </c>
      <c r="H110" s="57">
        <f t="shared" si="9"/>
        <v>0</v>
      </c>
      <c r="I110" s="57">
        <f t="shared" si="9"/>
        <v>0</v>
      </c>
      <c r="J110" s="57">
        <f t="shared" si="9"/>
        <v>0</v>
      </c>
      <c r="K110" s="57">
        <f t="shared" si="9"/>
        <v>0</v>
      </c>
      <c r="L110" s="57">
        <f t="shared" si="9"/>
        <v>0</v>
      </c>
      <c r="M110" s="57">
        <f t="shared" si="9"/>
        <v>0</v>
      </c>
      <c r="N110" s="57">
        <f t="shared" si="9"/>
        <v>1</v>
      </c>
      <c r="O110" s="70">
        <v>107</v>
      </c>
      <c r="P110" s="71">
        <v>4.8145278540200476</v>
      </c>
      <c r="Q110" s="72"/>
      <c r="R110" s="72"/>
      <c r="S110" s="24"/>
      <c r="AC110" s="24"/>
      <c r="AK110" s="73"/>
      <c r="AL110" s="74">
        <v>107</v>
      </c>
      <c r="AM110" s="75">
        <f t="shared" si="5"/>
        <v>4.8145278540200476</v>
      </c>
      <c r="AN110" s="75">
        <f>P110-R110</f>
        <v>4.8145278540200476</v>
      </c>
      <c r="AP110" s="76" t="str">
        <f>IF(AP$2=TRUE,Q110,"")</f>
        <v/>
      </c>
      <c r="AQ110" s="76" t="str">
        <f>IF(AQ$2=TRUE,R110,"")</f>
        <v/>
      </c>
    </row>
    <row r="111" spans="2:43" x14ac:dyDescent="0.3">
      <c r="B111" s="52">
        <v>2018</v>
      </c>
      <c r="C111" s="52" t="s">
        <v>233</v>
      </c>
      <c r="D111" s="57">
        <f t="shared" si="9"/>
        <v>0</v>
      </c>
      <c r="E111" s="57">
        <f t="shared" si="9"/>
        <v>0</v>
      </c>
      <c r="F111" s="57">
        <f t="shared" si="9"/>
        <v>0</v>
      </c>
      <c r="G111" s="57">
        <f t="shared" si="9"/>
        <v>0</v>
      </c>
      <c r="H111" s="57">
        <f t="shared" si="9"/>
        <v>0</v>
      </c>
      <c r="I111" s="57">
        <f t="shared" si="9"/>
        <v>0</v>
      </c>
      <c r="J111" s="57">
        <f t="shared" si="9"/>
        <v>0</v>
      </c>
      <c r="K111" s="57">
        <f t="shared" si="9"/>
        <v>0</v>
      </c>
      <c r="L111" s="57">
        <f t="shared" si="9"/>
        <v>0</v>
      </c>
      <c r="M111" s="57">
        <f t="shared" si="9"/>
        <v>0</v>
      </c>
      <c r="N111" s="57">
        <f t="shared" si="9"/>
        <v>0</v>
      </c>
      <c r="O111" s="70">
        <v>108</v>
      </c>
      <c r="P111" s="71">
        <v>5.1702414176194882</v>
      </c>
      <c r="Q111" s="72"/>
      <c r="R111" s="72"/>
      <c r="S111" s="24"/>
      <c r="AC111" s="24"/>
      <c r="AK111" s="73"/>
      <c r="AL111" s="74">
        <v>108</v>
      </c>
      <c r="AM111" s="75">
        <f t="shared" si="5"/>
        <v>5.1702414176194882</v>
      </c>
      <c r="AN111" s="75">
        <f>P111-R111</f>
        <v>5.1702414176194882</v>
      </c>
      <c r="AP111" s="76" t="str">
        <f>IF(AP$2=TRUE,Q111,"")</f>
        <v/>
      </c>
      <c r="AQ111" s="76" t="str">
        <f>IF(AQ$2=TRUE,R111,"")</f>
        <v/>
      </c>
    </row>
    <row r="112" spans="2:43" x14ac:dyDescent="0.3">
      <c r="B112" s="52">
        <v>2019</v>
      </c>
      <c r="C112" s="52" t="s">
        <v>238</v>
      </c>
      <c r="D112" s="57">
        <f t="shared" si="9"/>
        <v>1</v>
      </c>
      <c r="E112" s="57">
        <f t="shared" si="9"/>
        <v>0</v>
      </c>
      <c r="F112" s="57">
        <f t="shared" si="9"/>
        <v>0</v>
      </c>
      <c r="G112" s="57">
        <f t="shared" si="9"/>
        <v>0</v>
      </c>
      <c r="H112" s="57">
        <f t="shared" si="9"/>
        <v>0</v>
      </c>
      <c r="I112" s="57">
        <f t="shared" si="9"/>
        <v>0</v>
      </c>
      <c r="J112" s="57">
        <f t="shared" si="9"/>
        <v>0</v>
      </c>
      <c r="K112" s="57">
        <f t="shared" si="9"/>
        <v>0</v>
      </c>
      <c r="L112" s="57">
        <f t="shared" si="9"/>
        <v>0</v>
      </c>
      <c r="M112" s="57">
        <f t="shared" si="9"/>
        <v>0</v>
      </c>
      <c r="N112" s="57">
        <f t="shared" si="9"/>
        <v>0</v>
      </c>
      <c r="O112" s="70">
        <v>109</v>
      </c>
      <c r="P112" s="71">
        <v>5.4604807980655385</v>
      </c>
      <c r="Q112" s="72"/>
      <c r="R112" s="72"/>
      <c r="S112" s="24"/>
      <c r="AC112" s="24"/>
      <c r="AK112" s="78"/>
      <c r="AL112" s="74">
        <v>109</v>
      </c>
      <c r="AM112" s="75">
        <f t="shared" si="5"/>
        <v>5.4604807980655385</v>
      </c>
      <c r="AN112" s="75">
        <f>P112-R112</f>
        <v>5.4604807980655385</v>
      </c>
      <c r="AP112" s="76" t="str">
        <f>IF(AP$2=TRUE,Q112,"")</f>
        <v/>
      </c>
      <c r="AQ112" s="76" t="str">
        <f>IF(AQ$2=TRUE,R112,"")</f>
        <v/>
      </c>
    </row>
    <row r="113" spans="2:43" x14ac:dyDescent="0.3">
      <c r="B113" s="52">
        <v>2019</v>
      </c>
      <c r="C113" s="52" t="s">
        <v>223</v>
      </c>
      <c r="D113" s="57">
        <f t="shared" si="9"/>
        <v>0</v>
      </c>
      <c r="E113" s="57">
        <f t="shared" si="9"/>
        <v>1</v>
      </c>
      <c r="F113" s="57">
        <f t="shared" si="9"/>
        <v>0</v>
      </c>
      <c r="G113" s="57">
        <f t="shared" si="9"/>
        <v>0</v>
      </c>
      <c r="H113" s="57">
        <f t="shared" si="9"/>
        <v>0</v>
      </c>
      <c r="I113" s="57">
        <f t="shared" si="9"/>
        <v>0</v>
      </c>
      <c r="J113" s="57">
        <f t="shared" si="9"/>
        <v>0</v>
      </c>
      <c r="K113" s="57">
        <f t="shared" si="9"/>
        <v>0</v>
      </c>
      <c r="L113" s="57">
        <f t="shared" si="9"/>
        <v>0</v>
      </c>
      <c r="M113" s="57">
        <f t="shared" si="9"/>
        <v>0</v>
      </c>
      <c r="N113" s="57">
        <f t="shared" si="9"/>
        <v>0</v>
      </c>
      <c r="O113" s="70">
        <v>110</v>
      </c>
      <c r="P113" s="71">
        <v>5.3528661766879333</v>
      </c>
      <c r="Q113" s="72"/>
      <c r="R113" s="72"/>
      <c r="S113" s="24"/>
      <c r="AC113" s="24"/>
      <c r="AK113" s="78"/>
      <c r="AL113" s="74">
        <v>110</v>
      </c>
      <c r="AM113" s="75">
        <f t="shared" si="5"/>
        <v>5.3528661766879333</v>
      </c>
      <c r="AN113" s="75">
        <f>P113-R113</f>
        <v>5.3528661766879333</v>
      </c>
      <c r="AP113" s="76" t="str">
        <f>IF(AP$2=TRUE,Q113,"")</f>
        <v/>
      </c>
      <c r="AQ113" s="76" t="str">
        <f>IF(AQ$2=TRUE,R113,"")</f>
        <v/>
      </c>
    </row>
    <row r="114" spans="2:43" x14ac:dyDescent="0.3">
      <c r="B114" s="52">
        <v>2019</v>
      </c>
      <c r="C114" s="52" t="s">
        <v>224</v>
      </c>
      <c r="D114" s="57">
        <f t="shared" si="9"/>
        <v>0</v>
      </c>
      <c r="E114" s="57">
        <f t="shared" si="9"/>
        <v>0</v>
      </c>
      <c r="F114" s="57">
        <f t="shared" si="9"/>
        <v>1</v>
      </c>
      <c r="G114" s="57">
        <f t="shared" si="9"/>
        <v>0</v>
      </c>
      <c r="H114" s="57">
        <f t="shared" si="9"/>
        <v>0</v>
      </c>
      <c r="I114" s="57">
        <f t="shared" si="9"/>
        <v>0</v>
      </c>
      <c r="J114" s="57">
        <f t="shared" si="9"/>
        <v>0</v>
      </c>
      <c r="K114" s="57">
        <f t="shared" si="9"/>
        <v>0</v>
      </c>
      <c r="L114" s="57">
        <f t="shared" si="9"/>
        <v>0</v>
      </c>
      <c r="M114" s="57">
        <f t="shared" si="9"/>
        <v>0</v>
      </c>
      <c r="N114" s="57">
        <f t="shared" si="9"/>
        <v>0</v>
      </c>
      <c r="O114" s="70">
        <v>111</v>
      </c>
      <c r="P114" s="71">
        <v>5.2873353905553282</v>
      </c>
      <c r="Q114" s="72"/>
      <c r="R114" s="72"/>
      <c r="S114" s="24"/>
      <c r="AC114" s="24"/>
      <c r="AK114" s="78"/>
      <c r="AL114" s="74">
        <v>111</v>
      </c>
      <c r="AM114" s="75">
        <f t="shared" si="5"/>
        <v>5.2873353905553282</v>
      </c>
      <c r="AN114" s="75">
        <f>P114-R114</f>
        <v>5.2873353905553282</v>
      </c>
      <c r="AP114" s="76" t="str">
        <f>IF(AP$2=TRUE,Q114,"")</f>
        <v/>
      </c>
      <c r="AQ114" s="76" t="str">
        <f>IF(AQ$2=TRUE,R114,"")</f>
        <v/>
      </c>
    </row>
    <row r="115" spans="2:43" x14ac:dyDescent="0.3">
      <c r="B115" s="52">
        <v>2019</v>
      </c>
      <c r="C115" s="52" t="s">
        <v>225</v>
      </c>
      <c r="D115" s="57">
        <f t="shared" si="9"/>
        <v>0</v>
      </c>
      <c r="E115" s="57">
        <f t="shared" si="9"/>
        <v>0</v>
      </c>
      <c r="F115" s="57">
        <f t="shared" si="9"/>
        <v>0</v>
      </c>
      <c r="G115" s="57">
        <f t="shared" si="9"/>
        <v>1</v>
      </c>
      <c r="H115" s="57">
        <f t="shared" si="9"/>
        <v>0</v>
      </c>
      <c r="I115" s="57">
        <f t="shared" si="9"/>
        <v>0</v>
      </c>
      <c r="J115" s="57">
        <f t="shared" si="9"/>
        <v>0</v>
      </c>
      <c r="K115" s="57">
        <f t="shared" si="9"/>
        <v>0</v>
      </c>
      <c r="L115" s="57">
        <f t="shared" si="9"/>
        <v>0</v>
      </c>
      <c r="M115" s="57">
        <f t="shared" si="9"/>
        <v>0</v>
      </c>
      <c r="N115" s="57">
        <f t="shared" si="9"/>
        <v>0</v>
      </c>
      <c r="O115" s="70">
        <v>112</v>
      </c>
      <c r="P115" s="71">
        <v>5.1980572044510875</v>
      </c>
      <c r="Q115" s="72"/>
      <c r="R115" s="72"/>
      <c r="S115" s="24"/>
      <c r="AC115" s="24"/>
      <c r="AK115" s="78"/>
      <c r="AL115" s="74">
        <v>112</v>
      </c>
      <c r="AM115" s="75">
        <f t="shared" si="5"/>
        <v>5.1980572044510875</v>
      </c>
      <c r="AN115" s="75">
        <f>P115-R115</f>
        <v>5.1980572044510875</v>
      </c>
      <c r="AP115" s="76" t="str">
        <f>IF(AP$2=TRUE,Q115,"")</f>
        <v/>
      </c>
      <c r="AQ115" s="76" t="str">
        <f>IF(AQ$2=TRUE,R115,"")</f>
        <v/>
      </c>
    </row>
    <row r="116" spans="2:43" x14ac:dyDescent="0.3">
      <c r="B116" s="52">
        <v>2019</v>
      </c>
      <c r="C116" s="52" t="s">
        <v>226</v>
      </c>
      <c r="D116" s="57">
        <f t="shared" si="9"/>
        <v>0</v>
      </c>
      <c r="E116" s="57">
        <f t="shared" si="9"/>
        <v>0</v>
      </c>
      <c r="F116" s="57">
        <f t="shared" si="9"/>
        <v>0</v>
      </c>
      <c r="G116" s="57">
        <f t="shared" si="9"/>
        <v>0</v>
      </c>
      <c r="H116" s="57">
        <f t="shared" si="9"/>
        <v>1</v>
      </c>
      <c r="I116" s="57">
        <f t="shared" si="9"/>
        <v>0</v>
      </c>
      <c r="J116" s="57">
        <f t="shared" si="9"/>
        <v>0</v>
      </c>
      <c r="K116" s="57">
        <f t="shared" si="9"/>
        <v>0</v>
      </c>
      <c r="L116" s="57">
        <f t="shared" si="9"/>
        <v>0</v>
      </c>
      <c r="M116" s="57">
        <f t="shared" si="9"/>
        <v>0</v>
      </c>
      <c r="N116" s="57">
        <f t="shared" si="9"/>
        <v>0</v>
      </c>
      <c r="O116" s="70">
        <v>113</v>
      </c>
      <c r="P116" s="71">
        <v>5.1544992093638236</v>
      </c>
      <c r="Q116" s="72"/>
      <c r="R116" s="72"/>
      <c r="S116" s="24"/>
      <c r="AC116" s="24"/>
      <c r="AK116" s="78"/>
      <c r="AL116" s="74">
        <v>113</v>
      </c>
      <c r="AM116" s="75">
        <f t="shared" si="5"/>
        <v>5.1544992093638236</v>
      </c>
      <c r="AN116" s="75">
        <f>P116-R116</f>
        <v>5.1544992093638236</v>
      </c>
      <c r="AP116" s="76" t="str">
        <f>IF(AP$2=TRUE,Q116,"")</f>
        <v/>
      </c>
      <c r="AQ116" s="76" t="str">
        <f>IF(AQ$2=TRUE,R116,"")</f>
        <v/>
      </c>
    </row>
    <row r="117" spans="2:43" x14ac:dyDescent="0.3">
      <c r="B117" s="52">
        <v>2019</v>
      </c>
      <c r="C117" s="52" t="s">
        <v>227</v>
      </c>
      <c r="D117" s="57">
        <f t="shared" si="9"/>
        <v>0</v>
      </c>
      <c r="E117" s="57">
        <f t="shared" si="9"/>
        <v>0</v>
      </c>
      <c r="F117" s="57">
        <f t="shared" si="9"/>
        <v>0</v>
      </c>
      <c r="G117" s="57">
        <f t="shared" si="9"/>
        <v>0</v>
      </c>
      <c r="H117" s="57">
        <f t="shared" si="9"/>
        <v>0</v>
      </c>
      <c r="I117" s="57">
        <f t="shared" si="9"/>
        <v>1</v>
      </c>
      <c r="J117" s="57">
        <f t="shared" si="9"/>
        <v>0</v>
      </c>
      <c r="K117" s="57">
        <f t="shared" si="9"/>
        <v>0</v>
      </c>
      <c r="L117" s="57">
        <f t="shared" si="9"/>
        <v>0</v>
      </c>
      <c r="M117" s="57">
        <f t="shared" si="9"/>
        <v>0</v>
      </c>
      <c r="N117" s="57">
        <f t="shared" si="9"/>
        <v>0</v>
      </c>
      <c r="O117" s="70">
        <v>114</v>
      </c>
      <c r="P117" s="71">
        <v>4.8485272270374997</v>
      </c>
      <c r="Q117" s="72"/>
      <c r="R117" s="72"/>
      <c r="S117" s="24"/>
      <c r="AC117" s="24"/>
      <c r="AK117" s="78"/>
      <c r="AL117" s="74">
        <v>114</v>
      </c>
      <c r="AM117" s="75">
        <f t="shared" si="5"/>
        <v>4.8485272270374997</v>
      </c>
      <c r="AN117" s="75">
        <f>P117-R117</f>
        <v>4.8485272270374997</v>
      </c>
      <c r="AP117" s="76" t="str">
        <f>IF(AP$2=TRUE,Q117,"")</f>
        <v/>
      </c>
      <c r="AQ117" s="76" t="str">
        <f>IF(AQ$2=TRUE,R117,"")</f>
        <v/>
      </c>
    </row>
    <row r="118" spans="2:43" x14ac:dyDescent="0.3">
      <c r="B118" s="52">
        <v>2019</v>
      </c>
      <c r="C118" s="52" t="s">
        <v>228</v>
      </c>
      <c r="D118" s="57">
        <f t="shared" si="9"/>
        <v>0</v>
      </c>
      <c r="E118" s="57">
        <f t="shared" si="9"/>
        <v>0</v>
      </c>
      <c r="F118" s="57">
        <f t="shared" si="9"/>
        <v>0</v>
      </c>
      <c r="G118" s="57">
        <f t="shared" si="9"/>
        <v>0</v>
      </c>
      <c r="H118" s="57">
        <f t="shared" si="9"/>
        <v>0</v>
      </c>
      <c r="I118" s="57">
        <f t="shared" si="9"/>
        <v>0</v>
      </c>
      <c r="J118" s="57">
        <f t="shared" si="9"/>
        <v>1</v>
      </c>
      <c r="K118" s="57">
        <f t="shared" si="9"/>
        <v>0</v>
      </c>
      <c r="L118" s="57">
        <f t="shared" si="9"/>
        <v>0</v>
      </c>
      <c r="M118" s="57">
        <f t="shared" si="9"/>
        <v>0</v>
      </c>
      <c r="N118" s="57">
        <f t="shared" si="9"/>
        <v>0</v>
      </c>
      <c r="O118" s="70">
        <v>115</v>
      </c>
      <c r="P118" s="71">
        <v>4.6707586114062902</v>
      </c>
      <c r="Q118" s="72"/>
      <c r="R118" s="72"/>
      <c r="S118" s="24"/>
      <c r="AC118" s="24"/>
      <c r="AK118" s="78"/>
      <c r="AL118" s="74">
        <v>115</v>
      </c>
      <c r="AM118" s="75">
        <f t="shared" si="5"/>
        <v>4.6707586114062902</v>
      </c>
      <c r="AN118" s="75">
        <f>P118-R118</f>
        <v>4.6707586114062902</v>
      </c>
      <c r="AP118" s="76" t="str">
        <f>IF(AP$2=TRUE,Q118,"")</f>
        <v/>
      </c>
      <c r="AQ118" s="76" t="str">
        <f>IF(AQ$2=TRUE,R118,"")</f>
        <v/>
      </c>
    </row>
    <row r="119" spans="2:43" x14ac:dyDescent="0.3">
      <c r="B119" s="52">
        <v>2019</v>
      </c>
      <c r="C119" s="52" t="s">
        <v>229</v>
      </c>
      <c r="D119" s="57">
        <f t="shared" si="9"/>
        <v>0</v>
      </c>
      <c r="E119" s="57">
        <f t="shared" si="9"/>
        <v>0</v>
      </c>
      <c r="F119" s="57">
        <f t="shared" si="9"/>
        <v>0</v>
      </c>
      <c r="G119" s="57">
        <f t="shared" si="9"/>
        <v>0</v>
      </c>
      <c r="H119" s="57">
        <f t="shared" si="9"/>
        <v>0</v>
      </c>
      <c r="I119" s="57">
        <f t="shared" si="9"/>
        <v>0</v>
      </c>
      <c r="J119" s="57">
        <f t="shared" si="9"/>
        <v>0</v>
      </c>
      <c r="K119" s="57">
        <f t="shared" si="9"/>
        <v>1</v>
      </c>
      <c r="L119" s="57">
        <f t="shared" si="9"/>
        <v>0</v>
      </c>
      <c r="M119" s="57">
        <f t="shared" si="9"/>
        <v>0</v>
      </c>
      <c r="N119" s="57">
        <f t="shared" si="9"/>
        <v>0</v>
      </c>
      <c r="O119" s="70">
        <v>116</v>
      </c>
      <c r="P119" s="71">
        <v>4.856145555816191</v>
      </c>
      <c r="Q119" s="72"/>
      <c r="R119" s="72"/>
      <c r="S119" s="24"/>
      <c r="AC119" s="24"/>
      <c r="AK119" s="78"/>
      <c r="AL119" s="74">
        <v>116</v>
      </c>
      <c r="AM119" s="75">
        <f t="shared" si="5"/>
        <v>4.856145555816191</v>
      </c>
      <c r="AN119" s="75">
        <f>P119-R119</f>
        <v>4.856145555816191</v>
      </c>
      <c r="AP119" s="76" t="str">
        <f>IF(AP$2=TRUE,Q119,"")</f>
        <v/>
      </c>
      <c r="AQ119" s="76" t="str">
        <f>IF(AQ$2=TRUE,R119,"")</f>
        <v/>
      </c>
    </row>
    <row r="120" spans="2:43" x14ac:dyDescent="0.3">
      <c r="B120" s="52">
        <v>2019</v>
      </c>
      <c r="C120" s="52" t="s">
        <v>230</v>
      </c>
      <c r="D120" s="57">
        <f t="shared" si="9"/>
        <v>0</v>
      </c>
      <c r="E120" s="57">
        <f t="shared" si="9"/>
        <v>0</v>
      </c>
      <c r="F120" s="57">
        <f t="shared" ref="F120:O143" si="10">IF($C120=F$3,1,0)</f>
        <v>0</v>
      </c>
      <c r="G120" s="57">
        <f t="shared" si="10"/>
        <v>0</v>
      </c>
      <c r="H120" s="57">
        <f t="shared" si="10"/>
        <v>0</v>
      </c>
      <c r="I120" s="57">
        <f t="shared" si="10"/>
        <v>0</v>
      </c>
      <c r="J120" s="57">
        <f t="shared" si="10"/>
        <v>0</v>
      </c>
      <c r="K120" s="57">
        <f t="shared" si="10"/>
        <v>0</v>
      </c>
      <c r="L120" s="57">
        <f t="shared" si="10"/>
        <v>1</v>
      </c>
      <c r="M120" s="57">
        <f t="shared" si="10"/>
        <v>0</v>
      </c>
      <c r="N120" s="57">
        <f t="shared" si="10"/>
        <v>0</v>
      </c>
      <c r="O120" s="70">
        <v>117</v>
      </c>
      <c r="P120" s="71">
        <v>4.7906998930335245</v>
      </c>
      <c r="Q120" s="72"/>
      <c r="R120" s="72"/>
      <c r="S120" s="24"/>
      <c r="AC120" s="24"/>
      <c r="AK120" s="78"/>
      <c r="AL120" s="74">
        <v>117</v>
      </c>
      <c r="AM120" s="75">
        <f t="shared" si="5"/>
        <v>4.7906998930335245</v>
      </c>
      <c r="AN120" s="75">
        <f>P120-R120</f>
        <v>4.7906998930335245</v>
      </c>
      <c r="AP120" s="76" t="str">
        <f>IF(AP$2=TRUE,Q120,"")</f>
        <v/>
      </c>
      <c r="AQ120" s="76" t="str">
        <f>IF(AQ$2=TRUE,R120,"")</f>
        <v/>
      </c>
    </row>
    <row r="121" spans="2:43" x14ac:dyDescent="0.3">
      <c r="B121" s="52">
        <v>2019</v>
      </c>
      <c r="C121" s="52" t="s">
        <v>231</v>
      </c>
      <c r="D121" s="57">
        <f t="shared" ref="D121:N166" si="11">IF($C121=D$3,1,0)</f>
        <v>0</v>
      </c>
      <c r="E121" s="57">
        <f t="shared" si="11"/>
        <v>0</v>
      </c>
      <c r="F121" s="57">
        <f t="shared" si="11"/>
        <v>0</v>
      </c>
      <c r="G121" s="57">
        <f t="shared" si="11"/>
        <v>0</v>
      </c>
      <c r="H121" s="57">
        <f t="shared" si="11"/>
        <v>0</v>
      </c>
      <c r="I121" s="57">
        <f t="shared" si="11"/>
        <v>0</v>
      </c>
      <c r="J121" s="57">
        <f t="shared" si="11"/>
        <v>0</v>
      </c>
      <c r="K121" s="57">
        <f t="shared" si="11"/>
        <v>0</v>
      </c>
      <c r="L121" s="57">
        <f t="shared" si="11"/>
        <v>0</v>
      </c>
      <c r="M121" s="57">
        <f t="shared" si="11"/>
        <v>1</v>
      </c>
      <c r="N121" s="57">
        <f t="shared" si="11"/>
        <v>0</v>
      </c>
      <c r="O121" s="70">
        <v>118</v>
      </c>
      <c r="P121" s="71">
        <v>5.1427839974985385</v>
      </c>
      <c r="Q121" s="72"/>
      <c r="R121" s="72"/>
      <c r="S121" s="24"/>
      <c r="AC121" s="24"/>
      <c r="AK121" s="78"/>
      <c r="AL121" s="74">
        <v>118</v>
      </c>
      <c r="AM121" s="75">
        <f t="shared" si="5"/>
        <v>5.1427839974985385</v>
      </c>
      <c r="AN121" s="75">
        <f>P121-R121</f>
        <v>5.1427839974985385</v>
      </c>
      <c r="AP121" s="76" t="str">
        <f>IF(AP$2=TRUE,Q121,"")</f>
        <v/>
      </c>
      <c r="AQ121" s="76" t="str">
        <f>IF(AQ$2=TRUE,R121,"")</f>
        <v/>
      </c>
    </row>
    <row r="122" spans="2:43" x14ac:dyDescent="0.3">
      <c r="B122" s="52">
        <v>2019</v>
      </c>
      <c r="C122" s="52" t="s">
        <v>232</v>
      </c>
      <c r="D122" s="57">
        <f t="shared" si="11"/>
        <v>0</v>
      </c>
      <c r="E122" s="57">
        <f t="shared" si="11"/>
        <v>0</v>
      </c>
      <c r="F122" s="57">
        <f t="shared" si="11"/>
        <v>0</v>
      </c>
      <c r="G122" s="57">
        <f t="shared" si="11"/>
        <v>0</v>
      </c>
      <c r="H122" s="57">
        <f t="shared" si="11"/>
        <v>0</v>
      </c>
      <c r="I122" s="57">
        <f t="shared" si="11"/>
        <v>0</v>
      </c>
      <c r="J122" s="57">
        <f t="shared" si="11"/>
        <v>0</v>
      </c>
      <c r="K122" s="57">
        <f t="shared" si="11"/>
        <v>0</v>
      </c>
      <c r="L122" s="57">
        <f t="shared" si="11"/>
        <v>0</v>
      </c>
      <c r="M122" s="57">
        <f t="shared" si="11"/>
        <v>0</v>
      </c>
      <c r="N122" s="57">
        <f t="shared" si="11"/>
        <v>1</v>
      </c>
      <c r="O122" s="70">
        <v>119</v>
      </c>
      <c r="P122" s="79"/>
      <c r="Q122" s="72"/>
      <c r="R122" s="72"/>
      <c r="S122" s="24"/>
      <c r="AC122" s="24"/>
      <c r="AK122" s="78"/>
      <c r="AL122"/>
      <c r="AM122" s="80" cm="1">
        <f t="array" ref="AM122">SUM(ABS(AM4:AM121))</f>
        <v>465.63719232615449</v>
      </c>
      <c r="AN122" s="81" cm="1">
        <f t="array" ref="AN122">SUM(ABS(AN4:AN121))</f>
        <v>465.63719232615449</v>
      </c>
      <c r="AP122" s="76" t="str">
        <f>IF(AP$2=TRUE,Q122,"")</f>
        <v/>
      </c>
      <c r="AQ122" s="76" t="str">
        <f>IF(AQ$2=TRUE,R122,"")</f>
        <v/>
      </c>
    </row>
    <row r="123" spans="2:43" x14ac:dyDescent="0.3">
      <c r="B123" s="52">
        <v>2019</v>
      </c>
      <c r="C123" s="52" t="s">
        <v>233</v>
      </c>
      <c r="D123" s="57">
        <f t="shared" si="11"/>
        <v>0</v>
      </c>
      <c r="E123" s="57">
        <f t="shared" si="11"/>
        <v>0</v>
      </c>
      <c r="F123" s="57">
        <f t="shared" si="11"/>
        <v>0</v>
      </c>
      <c r="G123" s="57">
        <f t="shared" si="11"/>
        <v>0</v>
      </c>
      <c r="H123" s="57">
        <f t="shared" si="11"/>
        <v>0</v>
      </c>
      <c r="I123" s="57">
        <f t="shared" si="11"/>
        <v>0</v>
      </c>
      <c r="J123" s="57">
        <f t="shared" si="11"/>
        <v>0</v>
      </c>
      <c r="K123" s="57">
        <f t="shared" si="11"/>
        <v>0</v>
      </c>
      <c r="L123" s="57">
        <f t="shared" si="11"/>
        <v>0</v>
      </c>
      <c r="M123" s="57">
        <f t="shared" si="11"/>
        <v>0</v>
      </c>
      <c r="N123" s="57">
        <f t="shared" si="11"/>
        <v>0</v>
      </c>
      <c r="O123" s="70">
        <v>120</v>
      </c>
      <c r="P123" s="79"/>
      <c r="Q123" s="72"/>
      <c r="R123" s="72"/>
      <c r="S123" s="24"/>
      <c r="AC123" s="24"/>
      <c r="AK123" s="78"/>
      <c r="AL123"/>
      <c r="AM123"/>
      <c r="AN123" s="73"/>
      <c r="AP123" s="76" t="str">
        <f>IF(AP$2=TRUE,Q123,"")</f>
        <v/>
      </c>
      <c r="AQ123" s="76" t="str">
        <f>IF(AQ$2=TRUE,R123,"")</f>
        <v/>
      </c>
    </row>
    <row r="124" spans="2:43" x14ac:dyDescent="0.3">
      <c r="B124" s="52">
        <v>2020</v>
      </c>
      <c r="C124" s="52" t="s">
        <v>238</v>
      </c>
      <c r="D124" s="57">
        <f t="shared" si="11"/>
        <v>1</v>
      </c>
      <c r="E124" s="57">
        <f t="shared" si="11"/>
        <v>0</v>
      </c>
      <c r="F124" s="57">
        <f t="shared" si="11"/>
        <v>0</v>
      </c>
      <c r="G124" s="57">
        <f t="shared" si="11"/>
        <v>0</v>
      </c>
      <c r="H124" s="57">
        <f t="shared" si="11"/>
        <v>0</v>
      </c>
      <c r="I124" s="57">
        <f t="shared" si="11"/>
        <v>0</v>
      </c>
      <c r="J124" s="57">
        <f t="shared" si="11"/>
        <v>0</v>
      </c>
      <c r="K124" s="57">
        <f t="shared" si="11"/>
        <v>0</v>
      </c>
      <c r="L124" s="57">
        <f t="shared" si="11"/>
        <v>0</v>
      </c>
      <c r="M124" s="57">
        <f t="shared" si="11"/>
        <v>0</v>
      </c>
      <c r="N124" s="57">
        <f t="shared" si="11"/>
        <v>0</v>
      </c>
      <c r="O124" s="70">
        <v>121</v>
      </c>
      <c r="P124" s="79"/>
      <c r="Q124" s="72"/>
      <c r="R124" s="72"/>
      <c r="AK124" s="78"/>
      <c r="AL124"/>
      <c r="AM124"/>
      <c r="AN124" s="73"/>
      <c r="AP124" s="76" t="str">
        <f>IF(AP$2=TRUE,Q124,"")</f>
        <v/>
      </c>
      <c r="AQ124" s="76" t="str">
        <f>IF(AQ$2=TRUE,R124,"")</f>
        <v/>
      </c>
    </row>
    <row r="125" spans="2:43" x14ac:dyDescent="0.3">
      <c r="B125" s="52">
        <v>2020</v>
      </c>
      <c r="C125" s="52" t="s">
        <v>223</v>
      </c>
      <c r="D125" s="57">
        <f t="shared" si="11"/>
        <v>0</v>
      </c>
      <c r="E125" s="57">
        <f t="shared" si="11"/>
        <v>1</v>
      </c>
      <c r="F125" s="57">
        <f t="shared" si="11"/>
        <v>0</v>
      </c>
      <c r="G125" s="57">
        <f t="shared" si="11"/>
        <v>0</v>
      </c>
      <c r="H125" s="57">
        <f t="shared" si="11"/>
        <v>0</v>
      </c>
      <c r="I125" s="57">
        <f t="shared" si="11"/>
        <v>0</v>
      </c>
      <c r="J125" s="57">
        <f t="shared" si="11"/>
        <v>0</v>
      </c>
      <c r="K125" s="57">
        <f t="shared" si="11"/>
        <v>0</v>
      </c>
      <c r="L125" s="57">
        <f t="shared" si="11"/>
        <v>0</v>
      </c>
      <c r="M125" s="57">
        <f t="shared" si="11"/>
        <v>0</v>
      </c>
      <c r="N125" s="57">
        <f t="shared" si="11"/>
        <v>0</v>
      </c>
      <c r="O125" s="70">
        <v>122</v>
      </c>
      <c r="P125" s="79"/>
      <c r="Q125" s="72"/>
      <c r="R125" s="72"/>
      <c r="AK125" s="78"/>
      <c r="AL125" s="78"/>
      <c r="AN125" s="73"/>
      <c r="AP125" s="76" t="str">
        <f>IF(AP$2=TRUE,Q125,"")</f>
        <v/>
      </c>
      <c r="AQ125" s="76" t="str">
        <f>IF(AQ$2=TRUE,R125,"")</f>
        <v/>
      </c>
    </row>
    <row r="126" spans="2:43" x14ac:dyDescent="0.3">
      <c r="B126" s="52">
        <v>2020</v>
      </c>
      <c r="C126" s="52" t="s">
        <v>224</v>
      </c>
      <c r="D126" s="57">
        <f t="shared" si="11"/>
        <v>0</v>
      </c>
      <c r="E126" s="57">
        <f t="shared" si="11"/>
        <v>0</v>
      </c>
      <c r="F126" s="57">
        <f t="shared" si="11"/>
        <v>1</v>
      </c>
      <c r="G126" s="57">
        <f t="shared" si="11"/>
        <v>0</v>
      </c>
      <c r="H126" s="57">
        <f t="shared" si="11"/>
        <v>0</v>
      </c>
      <c r="I126" s="57">
        <f t="shared" si="11"/>
        <v>0</v>
      </c>
      <c r="J126" s="57">
        <f t="shared" si="11"/>
        <v>0</v>
      </c>
      <c r="K126" s="57">
        <f t="shared" si="11"/>
        <v>0</v>
      </c>
      <c r="L126" s="57">
        <f t="shared" si="11"/>
        <v>0</v>
      </c>
      <c r="M126" s="57">
        <f t="shared" si="11"/>
        <v>0</v>
      </c>
      <c r="N126" s="57">
        <f t="shared" si="11"/>
        <v>0</v>
      </c>
      <c r="O126" s="70">
        <v>123</v>
      </c>
      <c r="P126" s="79"/>
      <c r="Q126" s="72"/>
      <c r="R126" s="72"/>
      <c r="AK126" s="78"/>
      <c r="AL126" s="78"/>
      <c r="AN126" s="73"/>
      <c r="AP126" s="76" t="str">
        <f>IF(AP$2=TRUE,Q126,"")</f>
        <v/>
      </c>
      <c r="AQ126" s="76" t="str">
        <f>IF(AQ$2=TRUE,R126,"")</f>
        <v/>
      </c>
    </row>
    <row r="127" spans="2:43" x14ac:dyDescent="0.3">
      <c r="B127" s="52">
        <v>2020</v>
      </c>
      <c r="C127" s="52" t="s">
        <v>225</v>
      </c>
      <c r="D127" s="57">
        <f t="shared" si="11"/>
        <v>0</v>
      </c>
      <c r="E127" s="57">
        <f t="shared" si="11"/>
        <v>0</v>
      </c>
      <c r="F127" s="57">
        <f t="shared" si="11"/>
        <v>0</v>
      </c>
      <c r="G127" s="57">
        <f t="shared" si="11"/>
        <v>1</v>
      </c>
      <c r="H127" s="57">
        <f t="shared" si="11"/>
        <v>0</v>
      </c>
      <c r="I127" s="57">
        <f t="shared" si="11"/>
        <v>0</v>
      </c>
      <c r="J127" s="57">
        <f t="shared" si="11"/>
        <v>0</v>
      </c>
      <c r="K127" s="57">
        <f t="shared" si="11"/>
        <v>0</v>
      </c>
      <c r="L127" s="57">
        <f t="shared" si="11"/>
        <v>0</v>
      </c>
      <c r="M127" s="57">
        <f t="shared" si="11"/>
        <v>0</v>
      </c>
      <c r="N127" s="57">
        <f t="shared" si="11"/>
        <v>0</v>
      </c>
      <c r="O127" s="70">
        <v>124</v>
      </c>
      <c r="P127" s="79"/>
      <c r="Q127" s="72"/>
      <c r="R127" s="72"/>
      <c r="AK127" s="78"/>
      <c r="AL127" s="78"/>
      <c r="AN127" s="73"/>
      <c r="AP127" s="76" t="str">
        <f>IF(AP$2=TRUE,Q127,"")</f>
        <v/>
      </c>
      <c r="AQ127" s="76" t="str">
        <f>IF(AQ$2=TRUE,R127,"")</f>
        <v/>
      </c>
    </row>
    <row r="128" spans="2:43" x14ac:dyDescent="0.3">
      <c r="B128" s="52">
        <v>2020</v>
      </c>
      <c r="C128" s="52" t="s">
        <v>226</v>
      </c>
      <c r="D128" s="57">
        <f t="shared" si="11"/>
        <v>0</v>
      </c>
      <c r="E128" s="57">
        <f t="shared" si="11"/>
        <v>0</v>
      </c>
      <c r="F128" s="57">
        <f t="shared" si="11"/>
        <v>0</v>
      </c>
      <c r="G128" s="57">
        <f t="shared" si="11"/>
        <v>0</v>
      </c>
      <c r="H128" s="57">
        <f t="shared" si="11"/>
        <v>1</v>
      </c>
      <c r="I128" s="57">
        <f t="shared" si="11"/>
        <v>0</v>
      </c>
      <c r="J128" s="57">
        <f t="shared" si="11"/>
        <v>0</v>
      </c>
      <c r="K128" s="57">
        <f t="shared" si="11"/>
        <v>0</v>
      </c>
      <c r="L128" s="57">
        <f t="shared" si="11"/>
        <v>0</v>
      </c>
      <c r="M128" s="57">
        <f t="shared" si="11"/>
        <v>0</v>
      </c>
      <c r="N128" s="57">
        <f t="shared" si="11"/>
        <v>0</v>
      </c>
      <c r="O128" s="70">
        <v>125</v>
      </c>
      <c r="P128" s="79"/>
      <c r="Q128" s="72"/>
      <c r="R128" s="72"/>
      <c r="AK128" s="78"/>
      <c r="AL128" s="78"/>
      <c r="AN128" s="73"/>
      <c r="AP128" s="76" t="str">
        <f>IF(AP$2=TRUE,Q128,"")</f>
        <v/>
      </c>
      <c r="AQ128" s="76" t="str">
        <f>IF(AQ$2=TRUE,R128,"")</f>
        <v/>
      </c>
    </row>
    <row r="129" spans="2:43" x14ac:dyDescent="0.3">
      <c r="B129" s="52">
        <v>2020</v>
      </c>
      <c r="C129" s="52" t="s">
        <v>227</v>
      </c>
      <c r="D129" s="57">
        <f t="shared" si="11"/>
        <v>0</v>
      </c>
      <c r="E129" s="57">
        <f t="shared" si="11"/>
        <v>0</v>
      </c>
      <c r="F129" s="57">
        <f t="shared" si="11"/>
        <v>0</v>
      </c>
      <c r="G129" s="57">
        <f t="shared" si="11"/>
        <v>0</v>
      </c>
      <c r="H129" s="57">
        <f t="shared" si="11"/>
        <v>0</v>
      </c>
      <c r="I129" s="57">
        <f t="shared" si="11"/>
        <v>1</v>
      </c>
      <c r="J129" s="57">
        <f t="shared" si="11"/>
        <v>0</v>
      </c>
      <c r="K129" s="57">
        <f t="shared" si="11"/>
        <v>0</v>
      </c>
      <c r="L129" s="57">
        <f t="shared" si="11"/>
        <v>0</v>
      </c>
      <c r="M129" s="57">
        <f t="shared" si="11"/>
        <v>0</v>
      </c>
      <c r="N129" s="57">
        <f t="shared" si="11"/>
        <v>0</v>
      </c>
      <c r="O129" s="70">
        <v>126</v>
      </c>
      <c r="P129" s="79"/>
      <c r="Q129" s="72"/>
      <c r="R129" s="72"/>
      <c r="AK129" s="78"/>
      <c r="AL129" s="78"/>
      <c r="AN129" s="73"/>
      <c r="AP129" s="76" t="str">
        <f>IF(AP$2=TRUE,Q129,"")</f>
        <v/>
      </c>
      <c r="AQ129" s="76" t="str">
        <f>IF(AQ$2=TRUE,R129,"")</f>
        <v/>
      </c>
    </row>
    <row r="130" spans="2:43" x14ac:dyDescent="0.3">
      <c r="B130" s="52">
        <v>2020</v>
      </c>
      <c r="C130" s="52" t="s">
        <v>228</v>
      </c>
      <c r="D130" s="57">
        <f t="shared" si="11"/>
        <v>0</v>
      </c>
      <c r="E130" s="57">
        <f t="shared" si="11"/>
        <v>0</v>
      </c>
      <c r="F130" s="57">
        <f t="shared" si="11"/>
        <v>0</v>
      </c>
      <c r="G130" s="57">
        <f t="shared" si="11"/>
        <v>0</v>
      </c>
      <c r="H130" s="57">
        <f t="shared" si="11"/>
        <v>0</v>
      </c>
      <c r="I130" s="57">
        <f t="shared" si="11"/>
        <v>0</v>
      </c>
      <c r="J130" s="57">
        <f t="shared" si="11"/>
        <v>1</v>
      </c>
      <c r="K130" s="57">
        <f t="shared" si="11"/>
        <v>0</v>
      </c>
      <c r="L130" s="57">
        <f t="shared" si="11"/>
        <v>0</v>
      </c>
      <c r="M130" s="57">
        <f t="shared" si="11"/>
        <v>0</v>
      </c>
      <c r="N130" s="57">
        <f t="shared" si="11"/>
        <v>0</v>
      </c>
      <c r="O130" s="70">
        <v>127</v>
      </c>
      <c r="P130" s="79"/>
      <c r="Q130" s="72"/>
      <c r="R130" s="72"/>
      <c r="AK130" s="78"/>
      <c r="AL130" s="78"/>
      <c r="AN130" s="73"/>
      <c r="AP130" s="76" t="str">
        <f>IF(AP$2=TRUE,Q130,"")</f>
        <v/>
      </c>
      <c r="AQ130" s="76" t="str">
        <f>IF(AQ$2=TRUE,R130,"")</f>
        <v/>
      </c>
    </row>
    <row r="131" spans="2:43" x14ac:dyDescent="0.3">
      <c r="B131" s="52">
        <v>2020</v>
      </c>
      <c r="C131" s="52" t="s">
        <v>229</v>
      </c>
      <c r="D131" s="57">
        <f t="shared" si="11"/>
        <v>0</v>
      </c>
      <c r="E131" s="57">
        <f t="shared" si="11"/>
        <v>0</v>
      </c>
      <c r="F131" s="57">
        <f t="shared" si="11"/>
        <v>0</v>
      </c>
      <c r="G131" s="57">
        <f t="shared" si="11"/>
        <v>0</v>
      </c>
      <c r="H131" s="57">
        <f t="shared" si="11"/>
        <v>0</v>
      </c>
      <c r="I131" s="57">
        <f t="shared" si="11"/>
        <v>0</v>
      </c>
      <c r="J131" s="57">
        <f t="shared" si="11"/>
        <v>0</v>
      </c>
      <c r="K131" s="57">
        <f t="shared" si="11"/>
        <v>1</v>
      </c>
      <c r="L131" s="57">
        <f t="shared" si="11"/>
        <v>0</v>
      </c>
      <c r="M131" s="57">
        <f t="shared" si="11"/>
        <v>0</v>
      </c>
      <c r="N131" s="57">
        <f t="shared" si="11"/>
        <v>0</v>
      </c>
      <c r="O131" s="70">
        <v>128</v>
      </c>
      <c r="P131" s="79"/>
      <c r="Q131" s="72"/>
      <c r="R131" s="72"/>
      <c r="T131"/>
      <c r="U131"/>
      <c r="V131"/>
      <c r="W131"/>
      <c r="X131"/>
      <c r="Y131"/>
      <c r="Z131"/>
      <c r="AA131"/>
      <c r="AB131"/>
      <c r="AK131" s="78"/>
      <c r="AL131" s="78"/>
      <c r="AN131" s="73"/>
      <c r="AP131" s="76" t="str">
        <f>IF(AP$2=TRUE,Q131,"")</f>
        <v/>
      </c>
      <c r="AQ131" s="76" t="str">
        <f>IF(AQ$2=TRUE,R131,"")</f>
        <v/>
      </c>
    </row>
    <row r="132" spans="2:43" x14ac:dyDescent="0.3">
      <c r="B132" s="52">
        <v>2020</v>
      </c>
      <c r="C132" s="52" t="s">
        <v>230</v>
      </c>
      <c r="D132" s="57">
        <f t="shared" si="11"/>
        <v>0</v>
      </c>
      <c r="E132" s="57">
        <f t="shared" si="11"/>
        <v>0</v>
      </c>
      <c r="F132" s="57">
        <f t="shared" si="11"/>
        <v>0</v>
      </c>
      <c r="G132" s="57">
        <f t="shared" si="11"/>
        <v>0</v>
      </c>
      <c r="H132" s="57">
        <f t="shared" si="11"/>
        <v>0</v>
      </c>
      <c r="I132" s="57">
        <f t="shared" si="11"/>
        <v>0</v>
      </c>
      <c r="J132" s="57">
        <f t="shared" si="11"/>
        <v>0</v>
      </c>
      <c r="K132" s="57">
        <f t="shared" si="11"/>
        <v>0</v>
      </c>
      <c r="L132" s="57">
        <f t="shared" si="11"/>
        <v>1</v>
      </c>
      <c r="M132" s="57">
        <f t="shared" si="11"/>
        <v>0</v>
      </c>
      <c r="N132" s="57">
        <f t="shared" si="11"/>
        <v>0</v>
      </c>
      <c r="O132" s="70">
        <v>129</v>
      </c>
      <c r="P132" s="79"/>
      <c r="Q132" s="72"/>
      <c r="R132" s="72"/>
      <c r="T132"/>
      <c r="U132"/>
      <c r="V132"/>
      <c r="W132"/>
      <c r="X132"/>
      <c r="Y132"/>
      <c r="Z132"/>
      <c r="AA132"/>
      <c r="AB132"/>
      <c r="AK132" s="78"/>
      <c r="AL132" s="78"/>
      <c r="AN132" s="73"/>
      <c r="AP132" s="76" t="str">
        <f>IF(AP$2=TRUE,Q132,"")</f>
        <v/>
      </c>
      <c r="AQ132" s="76" t="str">
        <f>IF(AQ$2=TRUE,R132,"")</f>
        <v/>
      </c>
    </row>
    <row r="133" spans="2:43" x14ac:dyDescent="0.3">
      <c r="B133" s="52">
        <v>2020</v>
      </c>
      <c r="C133" s="52" t="s">
        <v>231</v>
      </c>
      <c r="D133" s="57">
        <f t="shared" si="11"/>
        <v>0</v>
      </c>
      <c r="E133" s="57">
        <f t="shared" si="11"/>
        <v>0</v>
      </c>
      <c r="F133" s="57">
        <f t="shared" si="11"/>
        <v>0</v>
      </c>
      <c r="G133" s="57">
        <f t="shared" si="11"/>
        <v>0</v>
      </c>
      <c r="H133" s="57">
        <f t="shared" si="11"/>
        <v>0</v>
      </c>
      <c r="I133" s="57">
        <f t="shared" si="11"/>
        <v>0</v>
      </c>
      <c r="J133" s="57">
        <f t="shared" si="11"/>
        <v>0</v>
      </c>
      <c r="K133" s="57">
        <f t="shared" si="11"/>
        <v>0</v>
      </c>
      <c r="L133" s="57">
        <f t="shared" si="11"/>
        <v>0</v>
      </c>
      <c r="M133" s="57">
        <f t="shared" si="11"/>
        <v>1</v>
      </c>
      <c r="N133" s="57">
        <f t="shared" si="11"/>
        <v>0</v>
      </c>
      <c r="O133" s="70">
        <v>130</v>
      </c>
      <c r="P133" s="79"/>
      <c r="Q133" s="72"/>
      <c r="R133" s="72"/>
      <c r="T133"/>
      <c r="U133"/>
      <c r="V133"/>
      <c r="W133"/>
      <c r="X133"/>
      <c r="Y133"/>
      <c r="Z133"/>
      <c r="AA133"/>
      <c r="AB133"/>
      <c r="AK133" s="78"/>
      <c r="AL133" s="78"/>
      <c r="AN133" s="73"/>
      <c r="AP133" s="76" t="str">
        <f>IF(AP$2=TRUE,Q133,"")</f>
        <v/>
      </c>
      <c r="AQ133" s="76" t="str">
        <f>IF(AQ$2=TRUE,R133,"")</f>
        <v/>
      </c>
    </row>
    <row r="134" spans="2:43" x14ac:dyDescent="0.3">
      <c r="B134" s="52">
        <v>2020</v>
      </c>
      <c r="C134" s="52" t="s">
        <v>232</v>
      </c>
      <c r="D134" s="57">
        <f t="shared" si="11"/>
        <v>0</v>
      </c>
      <c r="E134" s="57">
        <f t="shared" si="11"/>
        <v>0</v>
      </c>
      <c r="F134" s="57">
        <f t="shared" si="11"/>
        <v>0</v>
      </c>
      <c r="G134" s="57">
        <f t="shared" si="11"/>
        <v>0</v>
      </c>
      <c r="H134" s="57">
        <f t="shared" si="11"/>
        <v>0</v>
      </c>
      <c r="I134" s="57">
        <f t="shared" si="11"/>
        <v>0</v>
      </c>
      <c r="J134" s="57">
        <f t="shared" si="11"/>
        <v>0</v>
      </c>
      <c r="K134" s="57">
        <f t="shared" si="11"/>
        <v>0</v>
      </c>
      <c r="L134" s="57">
        <f t="shared" si="11"/>
        <v>0</v>
      </c>
      <c r="M134" s="57">
        <f t="shared" si="11"/>
        <v>0</v>
      </c>
      <c r="N134" s="57">
        <f t="shared" si="11"/>
        <v>1</v>
      </c>
      <c r="O134" s="70">
        <v>131</v>
      </c>
      <c r="P134" s="79"/>
      <c r="Q134" s="72"/>
      <c r="R134" s="72"/>
      <c r="AP134" s="76"/>
      <c r="AQ134" s="76"/>
    </row>
    <row r="135" spans="2:43" x14ac:dyDescent="0.3">
      <c r="B135" s="52">
        <v>2020</v>
      </c>
      <c r="C135" s="52" t="s">
        <v>233</v>
      </c>
      <c r="D135" s="57">
        <f t="shared" si="11"/>
        <v>0</v>
      </c>
      <c r="E135" s="57">
        <f t="shared" si="11"/>
        <v>0</v>
      </c>
      <c r="F135" s="57">
        <f t="shared" si="11"/>
        <v>0</v>
      </c>
      <c r="G135" s="57">
        <f t="shared" si="11"/>
        <v>0</v>
      </c>
      <c r="H135" s="57">
        <f t="shared" si="11"/>
        <v>0</v>
      </c>
      <c r="I135" s="57">
        <f t="shared" si="11"/>
        <v>0</v>
      </c>
      <c r="J135" s="57">
        <f t="shared" si="11"/>
        <v>0</v>
      </c>
      <c r="K135" s="57">
        <f t="shared" si="11"/>
        <v>0</v>
      </c>
      <c r="L135" s="57">
        <f t="shared" si="11"/>
        <v>0</v>
      </c>
      <c r="M135" s="57">
        <f t="shared" si="11"/>
        <v>0</v>
      </c>
      <c r="N135" s="57">
        <f t="shared" si="11"/>
        <v>0</v>
      </c>
      <c r="O135" s="70">
        <v>132</v>
      </c>
      <c r="P135" s="79"/>
      <c r="Q135" s="72"/>
      <c r="R135" s="72"/>
      <c r="AP135" s="76"/>
      <c r="AQ135" s="76"/>
    </row>
    <row r="136" spans="2:43" x14ac:dyDescent="0.3">
      <c r="AP136" s="76"/>
      <c r="AQ136" s="76"/>
    </row>
    <row r="137" spans="2:43" x14ac:dyDescent="0.3">
      <c r="AP137" s="76"/>
      <c r="AQ137" s="76"/>
    </row>
    <row r="138" spans="2:43" x14ac:dyDescent="0.3">
      <c r="AP138" s="76"/>
      <c r="AQ138" s="76"/>
    </row>
    <row r="139" spans="2:43" x14ac:dyDescent="0.3">
      <c r="AP139" s="76"/>
      <c r="AQ139" s="76"/>
    </row>
    <row r="140" spans="2:43" x14ac:dyDescent="0.3">
      <c r="AP140" s="76"/>
      <c r="AQ140" s="76"/>
    </row>
  </sheetData>
  <mergeCells count="6">
    <mergeCell ref="T61:AB61"/>
    <mergeCell ref="AL1:AQ1"/>
    <mergeCell ref="B2:P2"/>
    <mergeCell ref="Q2:Q3"/>
    <mergeCell ref="R2:R3"/>
    <mergeCell ref="T28:AB28"/>
  </mergeCells>
  <pageMargins left="0.7" right="0.7" top="0.75" bottom="0.75" header="0.3" footer="0.3"/>
  <pageSetup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Regression1">
              <controlPr defaultSize="0" autoFill="0" autoLine="0" autoPict="0" altText="Regression (No Trend)">
                <anchor moveWithCells="1">
                  <from>
                    <xdr:col>24</xdr:col>
                    <xdr:colOff>777240</xdr:colOff>
                    <xdr:row>24</xdr:row>
                    <xdr:rowOff>83820</xdr:rowOff>
                  </from>
                  <to>
                    <xdr:col>26</xdr:col>
                    <xdr:colOff>297180</xdr:colOff>
                    <xdr:row>25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Regression2">
              <controlPr defaultSize="0" autoFill="0" autoLine="0" autoPict="0" altText="Regression (Trend)">
                <anchor moveWithCells="1">
                  <from>
                    <xdr:col>26</xdr:col>
                    <xdr:colOff>640080</xdr:colOff>
                    <xdr:row>24</xdr:row>
                    <xdr:rowOff>83820</xdr:rowOff>
                  </from>
                  <to>
                    <xdr:col>28</xdr:col>
                    <xdr:colOff>99060</xdr:colOff>
                    <xdr:row>25</xdr:row>
                    <xdr:rowOff>121920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4E531-3D1D-474A-9700-6EFA068F1209}">
  <sheetPr>
    <tabColor theme="9" tint="0.59999389629810485"/>
  </sheetPr>
  <dimension ref="B1:AB1098"/>
  <sheetViews>
    <sheetView showGridLines="0" zoomScaleNormal="100" workbookViewId="0">
      <selection activeCell="K2" sqref="K2"/>
    </sheetView>
  </sheetViews>
  <sheetFormatPr defaultColWidth="12.44140625" defaultRowHeight="15.6" outlineLevelCol="1" x14ac:dyDescent="0.3"/>
  <cols>
    <col min="1" max="1" width="4.5546875" style="24" customWidth="1"/>
    <col min="2" max="2" width="18.5546875" style="41" customWidth="1"/>
    <col min="3" max="3" width="16.5546875" style="41" customWidth="1"/>
    <col min="4" max="9" width="17.6640625" style="41" hidden="1" customWidth="1" outlineLevel="1"/>
    <col min="10" max="10" width="17.44140625" style="24" customWidth="1" collapsed="1"/>
    <col min="11" max="11" width="15.5546875" style="24" customWidth="1"/>
    <col min="12" max="22" width="12.44140625" style="24" customWidth="1"/>
    <col min="23" max="23" width="12.44140625" style="24"/>
    <col min="24" max="28" width="12.44140625" style="41"/>
    <col min="29" max="16384" width="12.44140625" style="24"/>
  </cols>
  <sheetData>
    <row r="1" spans="2:25" x14ac:dyDescent="0.3">
      <c r="J1" s="83"/>
    </row>
    <row r="2" spans="2:25" ht="23.1" customHeight="1" x14ac:dyDescent="0.3">
      <c r="B2" s="22" t="s">
        <v>295</v>
      </c>
      <c r="C2" s="22"/>
      <c r="D2" s="84" t="s">
        <v>249</v>
      </c>
      <c r="E2" s="84"/>
      <c r="F2" s="84"/>
      <c r="G2" s="84"/>
      <c r="H2" s="84"/>
      <c r="I2" s="85"/>
      <c r="S2" s="37" t="str">
        <f>IFERROR("_"&amp;LEFT($S$3,SEARCH("-",$S$3)-1)&amp;"week","no_lag")</f>
        <v>no_lag</v>
      </c>
      <c r="W2" s="41"/>
    </row>
    <row r="3" spans="2:25" x14ac:dyDescent="0.3">
      <c r="B3" s="26" t="s">
        <v>250</v>
      </c>
      <c r="C3" s="26" t="s">
        <v>296</v>
      </c>
      <c r="D3" s="86" t="s">
        <v>251</v>
      </c>
      <c r="E3" s="86" t="s">
        <v>252</v>
      </c>
      <c r="F3" s="86" t="s">
        <v>253</v>
      </c>
      <c r="G3" s="86" t="s">
        <v>254</v>
      </c>
      <c r="H3" s="86" t="s">
        <v>255</v>
      </c>
      <c r="I3" s="86" t="s">
        <v>256</v>
      </c>
      <c r="J3" s="87"/>
      <c r="R3" s="88" t="s">
        <v>257</v>
      </c>
      <c r="S3" s="89"/>
      <c r="W3" s="41"/>
    </row>
    <row r="4" spans="2:25" ht="15.6" customHeight="1" x14ac:dyDescent="0.3">
      <c r="B4" s="90">
        <v>42736</v>
      </c>
      <c r="C4" s="91">
        <v>6.9139555798874897</v>
      </c>
      <c r="D4" s="34"/>
      <c r="E4" s="34"/>
      <c r="F4" s="34"/>
      <c r="G4" s="34"/>
      <c r="H4" s="34"/>
      <c r="I4" s="34"/>
      <c r="J4" s="36"/>
      <c r="K4"/>
      <c r="L4" s="37"/>
    </row>
    <row r="5" spans="2:25" ht="15.6" customHeight="1" x14ac:dyDescent="0.3">
      <c r="B5" s="90">
        <v>42737</v>
      </c>
      <c r="C5" s="91">
        <v>6.1461243982973164</v>
      </c>
      <c r="D5" s="34"/>
      <c r="E5" s="34"/>
      <c r="F5" s="34"/>
      <c r="G5" s="34"/>
      <c r="H5" s="34"/>
      <c r="I5" s="34"/>
      <c r="J5" s="36"/>
      <c r="K5"/>
    </row>
    <row r="6" spans="2:25" x14ac:dyDescent="0.3">
      <c r="B6" s="90">
        <v>42738</v>
      </c>
      <c r="C6" s="91">
        <v>6.5057642487173482</v>
      </c>
      <c r="D6" s="34"/>
      <c r="E6" s="34"/>
      <c r="F6" s="34"/>
      <c r="G6" s="34"/>
      <c r="H6" s="34"/>
      <c r="I6" s="34"/>
      <c r="K6" s="39"/>
    </row>
    <row r="7" spans="2:25" x14ac:dyDescent="0.3">
      <c r="B7" s="90">
        <v>42739</v>
      </c>
      <c r="C7" s="91">
        <v>5.3686188153848002</v>
      </c>
      <c r="D7" s="34">
        <f>AVERAGE($C4:$C10)</f>
        <v>5.5946829557056574</v>
      </c>
      <c r="E7" s="34"/>
      <c r="F7" s="34"/>
      <c r="G7" s="34"/>
      <c r="H7" s="34"/>
      <c r="I7" s="34"/>
      <c r="W7" s="83"/>
    </row>
    <row r="8" spans="2:25" x14ac:dyDescent="0.3">
      <c r="B8" s="90">
        <v>42740</v>
      </c>
      <c r="C8" s="91">
        <v>4.9273589116936591</v>
      </c>
      <c r="D8" s="34">
        <f t="shared" ref="D8:D71" si="0">AVERAGE($C5:$C11)</f>
        <v>5.5998068300254307</v>
      </c>
      <c r="E8" s="34"/>
      <c r="F8" s="34"/>
      <c r="G8" s="34"/>
      <c r="H8" s="34"/>
      <c r="I8" s="34"/>
      <c r="W8" s="83"/>
    </row>
    <row r="9" spans="2:25" x14ac:dyDescent="0.3">
      <c r="B9" s="90">
        <v>42741</v>
      </c>
      <c r="C9" s="91">
        <v>6.3558250935271703</v>
      </c>
      <c r="D9" s="34">
        <f t="shared" si="0"/>
        <v>5.2891239964744114</v>
      </c>
      <c r="E9" s="34"/>
      <c r="F9" s="34"/>
      <c r="G9" s="34"/>
      <c r="H9" s="34"/>
      <c r="I9" s="34"/>
      <c r="W9" s="83"/>
    </row>
    <row r="10" spans="2:25" x14ac:dyDescent="0.3">
      <c r="B10" s="90">
        <v>42742</v>
      </c>
      <c r="C10" s="91">
        <v>2.9451336424318182</v>
      </c>
      <c r="D10" s="34">
        <f t="shared" si="0"/>
        <v>4.5119855129987592</v>
      </c>
      <c r="E10" s="34">
        <f>AVERAGE($C4:$C17)</f>
        <v>5.2824098064205387</v>
      </c>
      <c r="F10" s="34"/>
      <c r="G10" s="34"/>
      <c r="H10" s="34"/>
      <c r="I10" s="34"/>
      <c r="W10" s="83"/>
      <c r="X10" s="92"/>
    </row>
    <row r="11" spans="2:25" x14ac:dyDescent="0.3">
      <c r="B11" s="90">
        <v>42743</v>
      </c>
      <c r="C11" s="91">
        <v>6.9498227001259041</v>
      </c>
      <c r="D11" s="34">
        <f t="shared" si="0"/>
        <v>4.6133748368551304</v>
      </c>
      <c r="E11" s="34">
        <f t="shared" ref="E11:E74" si="1">AVERAGE($C5:$C18)</f>
        <v>5.1981371497289421</v>
      </c>
      <c r="F11" s="34"/>
      <c r="G11" s="34"/>
      <c r="H11" s="34"/>
      <c r="I11" s="34"/>
      <c r="W11" s="83"/>
      <c r="X11" s="92"/>
    </row>
    <row r="12" spans="2:25" x14ac:dyDescent="0.3">
      <c r="B12" s="90">
        <v>42744</v>
      </c>
      <c r="C12" s="91">
        <v>3.9713445634401849</v>
      </c>
      <c r="D12" s="34">
        <f t="shared" si="0"/>
        <v>4.4192380919412466</v>
      </c>
      <c r="E12" s="34">
        <f t="shared" si="1"/>
        <v>5.0374354570269864</v>
      </c>
      <c r="F12" s="34"/>
      <c r="G12" s="34"/>
      <c r="H12" s="34"/>
      <c r="I12" s="34"/>
      <c r="W12" s="83"/>
      <c r="X12" s="92"/>
    </row>
    <row r="13" spans="2:25" x14ac:dyDescent="0.3">
      <c r="B13" s="90">
        <v>42745</v>
      </c>
      <c r="C13" s="91">
        <v>1.0657948643877824</v>
      </c>
      <c r="D13" s="34">
        <f t="shared" si="0"/>
        <v>4.3819722960425436</v>
      </c>
      <c r="E13" s="34">
        <f t="shared" si="1"/>
        <v>5.0518159898578832</v>
      </c>
      <c r="F13" s="34"/>
      <c r="G13" s="34"/>
      <c r="H13" s="34"/>
      <c r="I13" s="34"/>
      <c r="W13" s="83"/>
      <c r="X13" s="92"/>
      <c r="Y13" s="92"/>
    </row>
    <row r="14" spans="2:25" x14ac:dyDescent="0.3">
      <c r="B14" s="90">
        <v>42746</v>
      </c>
      <c r="C14" s="91">
        <v>6.0783440823793962</v>
      </c>
      <c r="D14" s="34">
        <f t="shared" si="0"/>
        <v>4.9701366571354209</v>
      </c>
      <c r="E14" s="34">
        <f t="shared" si="1"/>
        <v>4.9675261004509164</v>
      </c>
      <c r="F14" s="34">
        <f>AVERAGE($C4:$C24)</f>
        <v>5.1361960104375806</v>
      </c>
      <c r="G14" s="34"/>
      <c r="H14" s="34"/>
      <c r="I14" s="34"/>
      <c r="W14" s="83"/>
      <c r="X14" s="92"/>
      <c r="Y14" s="92"/>
    </row>
    <row r="15" spans="2:25" x14ac:dyDescent="0.3">
      <c r="B15" s="90">
        <v>42747</v>
      </c>
      <c r="C15" s="91">
        <v>3.5684016972964745</v>
      </c>
      <c r="D15" s="34">
        <f t="shared" si="0"/>
        <v>4.7964674694324518</v>
      </c>
      <c r="E15" s="34">
        <f t="shared" si="1"/>
        <v>5.0438169911806963</v>
      </c>
      <c r="F15" s="34">
        <f t="shared" ref="F15:F78" si="2">AVERAGE($C5:$C25)</f>
        <v>5.0297634939151541</v>
      </c>
      <c r="G15" s="34"/>
      <c r="H15" s="34"/>
      <c r="I15" s="34"/>
      <c r="W15" s="83"/>
      <c r="X15" s="92"/>
      <c r="Y15" s="92"/>
    </row>
    <row r="16" spans="2:25" x14ac:dyDescent="0.3">
      <c r="B16" s="90">
        <v>42748</v>
      </c>
      <c r="C16" s="91">
        <v>6.0949645222362472</v>
      </c>
      <c r="D16" s="34">
        <f t="shared" si="0"/>
        <v>4.7857469175795604</v>
      </c>
      <c r="E16" s="34">
        <f t="shared" si="1"/>
        <v>4.8003052666766086</v>
      </c>
      <c r="F16" s="34">
        <f t="shared" si="2"/>
        <v>5.0364930504016803</v>
      </c>
      <c r="G16" s="34"/>
      <c r="H16" s="34"/>
      <c r="I16" s="34"/>
      <c r="W16" s="83"/>
      <c r="X16" s="92"/>
      <c r="Y16" s="92"/>
    </row>
    <row r="17" spans="2:28" x14ac:dyDescent="0.3">
      <c r="B17" s="90">
        <v>42749</v>
      </c>
      <c r="C17" s="91">
        <v>7.0622841700819574</v>
      </c>
      <c r="D17" s="34">
        <f t="shared" si="0"/>
        <v>5.5916464667170072</v>
      </c>
      <c r="E17" s="34">
        <f t="shared" si="1"/>
        <v>4.9069525378035426</v>
      </c>
      <c r="F17" s="34">
        <f t="shared" si="2"/>
        <v>4.9816065144682948</v>
      </c>
      <c r="G17" s="34">
        <f>AVERAGE($C4:$C31)</f>
        <v>5.001059787635052</v>
      </c>
      <c r="H17" s="34"/>
      <c r="I17" s="34"/>
      <c r="W17" s="83"/>
      <c r="X17" s="92"/>
      <c r="Y17" s="92"/>
      <c r="Z17" s="92"/>
    </row>
    <row r="18" spans="2:28" x14ac:dyDescent="0.3">
      <c r="B18" s="90">
        <v>42750</v>
      </c>
      <c r="C18" s="91">
        <v>5.7341383862051254</v>
      </c>
      <c r="D18" s="34">
        <f t="shared" si="0"/>
        <v>5.3216773640467014</v>
      </c>
      <c r="E18" s="34">
        <f t="shared" si="1"/>
        <v>4.7447418258600162</v>
      </c>
      <c r="F18" s="34">
        <f t="shared" si="2"/>
        <v>4.8278442073317684</v>
      </c>
      <c r="G18" s="34">
        <f t="shared" ref="G18:G81" si="3">AVERAGE($C5:$C32)</f>
        <v>4.889807319346688</v>
      </c>
      <c r="H18" s="34"/>
      <c r="I18" s="34"/>
      <c r="W18" s="83"/>
      <c r="X18" s="92"/>
      <c r="Y18" s="92"/>
      <c r="Z18" s="92"/>
    </row>
    <row r="19" spans="2:28" x14ac:dyDescent="0.3">
      <c r="B19" s="90">
        <v>42751</v>
      </c>
      <c r="C19" s="91">
        <v>3.8963007004699399</v>
      </c>
      <c r="D19" s="34">
        <f t="shared" si="0"/>
        <v>5.6683958904201441</v>
      </c>
      <c r="E19" s="34">
        <f t="shared" si="1"/>
        <v>4.9101775773653147</v>
      </c>
      <c r="F19" s="34">
        <f t="shared" si="2"/>
        <v>4.8692406057803694</v>
      </c>
      <c r="G19" s="34">
        <f t="shared" si="3"/>
        <v>4.8717073271727926</v>
      </c>
      <c r="H19" s="34"/>
      <c r="I19" s="34"/>
      <c r="W19" s="83"/>
      <c r="X19" s="92"/>
      <c r="Y19" s="92"/>
      <c r="Z19" s="92"/>
    </row>
    <row r="20" spans="2:28" x14ac:dyDescent="0.3">
      <c r="B20" s="90">
        <v>42752</v>
      </c>
      <c r="C20" s="91">
        <v>6.7070917083499078</v>
      </c>
      <c r="D20" s="34">
        <f t="shared" si="0"/>
        <v>5.2186382373106728</v>
      </c>
      <c r="E20" s="34">
        <f t="shared" si="1"/>
        <v>5.2164170152030636</v>
      </c>
      <c r="F20" s="34">
        <f t="shared" si="2"/>
        <v>4.7170536372952396</v>
      </c>
      <c r="G20" s="34">
        <f t="shared" si="3"/>
        <v>4.9964276751128525</v>
      </c>
      <c r="H20" s="34"/>
      <c r="I20" s="34"/>
      <c r="W20" s="83"/>
      <c r="X20" s="92"/>
      <c r="Y20" s="92"/>
      <c r="Z20" s="92"/>
    </row>
    <row r="21" spans="2:28" x14ac:dyDescent="0.3">
      <c r="B21" s="90">
        <v>42753</v>
      </c>
      <c r="C21" s="91">
        <v>4.188560363687257</v>
      </c>
      <c r="D21" s="34">
        <f t="shared" si="0"/>
        <v>4.8437684184716625</v>
      </c>
      <c r="E21" s="34">
        <f t="shared" si="1"/>
        <v>4.9350788925700879</v>
      </c>
      <c r="F21" s="34">
        <f t="shared" si="2"/>
        <v>4.8031853982781838</v>
      </c>
      <c r="G21" s="34">
        <f t="shared" si="3"/>
        <v>5.0067402699397316</v>
      </c>
      <c r="H21" s="34"/>
      <c r="I21" s="34"/>
      <c r="W21" s="83"/>
      <c r="X21" s="92"/>
      <c r="Y21" s="92"/>
      <c r="Z21" s="92"/>
      <c r="AA21" s="92"/>
    </row>
    <row r="22" spans="2:28" x14ac:dyDescent="0.3">
      <c r="B22" s="90">
        <v>42754</v>
      </c>
      <c r="C22" s="91">
        <v>5.9954313819105787</v>
      </c>
      <c r="D22" s="34">
        <f t="shared" si="0"/>
        <v>4.693016182287578</v>
      </c>
      <c r="E22" s="34">
        <f t="shared" si="1"/>
        <v>5.0942418626999313</v>
      </c>
      <c r="F22" s="34">
        <f t="shared" si="2"/>
        <v>4.6531408157871068</v>
      </c>
      <c r="G22" s="34">
        <f t="shared" si="3"/>
        <v>5.0232703302736352</v>
      </c>
      <c r="H22" s="34"/>
      <c r="I22" s="34"/>
      <c r="W22" s="83"/>
      <c r="X22" s="92"/>
      <c r="Y22" s="92"/>
      <c r="Z22" s="92"/>
      <c r="AA22" s="92"/>
    </row>
    <row r="23" spans="2:28" x14ac:dyDescent="0.3">
      <c r="B23" s="90">
        <v>42755</v>
      </c>
      <c r="C23" s="91">
        <v>2.946660950469945</v>
      </c>
      <c r="D23" s="34">
        <f t="shared" si="0"/>
        <v>5.0346082371510681</v>
      </c>
      <c r="E23" s="34">
        <f t="shared" si="1"/>
        <v>4.8845943079215886</v>
      </c>
      <c r="F23" s="34">
        <f t="shared" si="2"/>
        <v>4.732568437405587</v>
      </c>
      <c r="G23" s="34">
        <f t="shared" si="3"/>
        <v>4.9962012127610089</v>
      </c>
      <c r="H23" s="34"/>
      <c r="I23" s="34"/>
      <c r="W23" s="83"/>
      <c r="X23" s="92"/>
      <c r="Y23" s="92"/>
      <c r="Z23" s="92"/>
      <c r="AA23" s="92"/>
    </row>
    <row r="24" spans="2:28" x14ac:dyDescent="0.3">
      <c r="B24" s="90">
        <v>42756</v>
      </c>
      <c r="C24" s="91">
        <v>4.4381954382088882</v>
      </c>
      <c r="D24" s="34">
        <f t="shared" si="0"/>
        <v>4.84118756368912</v>
      </c>
      <c r="E24" s="34">
        <f t="shared" si="1"/>
        <v>4.7197097688495644</v>
      </c>
      <c r="F24" s="34">
        <f t="shared" si="2"/>
        <v>5.1579083958175502</v>
      </c>
      <c r="G24" s="34">
        <f t="shared" si="3"/>
        <v>5.1874613041413022</v>
      </c>
      <c r="H24" s="34">
        <f>AVERAGE($C4:$C45)</f>
        <v>5.2044927319165604</v>
      </c>
      <c r="I24" s="34"/>
      <c r="W24" s="83"/>
      <c r="X24" s="92"/>
      <c r="Y24" s="92"/>
      <c r="Z24" s="92"/>
      <c r="AA24" s="92"/>
      <c r="AB24" s="92"/>
    </row>
    <row r="25" spans="2:28" x14ac:dyDescent="0.3">
      <c r="B25" s="90">
        <v>42757</v>
      </c>
      <c r="C25" s="91">
        <v>4.6788727329165321</v>
      </c>
      <c r="D25" s="34">
        <f t="shared" si="0"/>
        <v>4.5484804210934735</v>
      </c>
      <c r="E25" s="34">
        <f t="shared" si="1"/>
        <v>4.581477488964433</v>
      </c>
      <c r="F25" s="34">
        <f t="shared" si="2"/>
        <v>5.1378620809679321</v>
      </c>
      <c r="G25" s="34">
        <f t="shared" si="3"/>
        <v>5.1307641898389704</v>
      </c>
      <c r="H25" s="34">
        <f t="shared" ref="H25:H88" si="4">AVERAGE($C5:$C46)</f>
        <v>5.1808029998148291</v>
      </c>
      <c r="I25" s="34"/>
      <c r="W25" s="83"/>
      <c r="X25" s="92"/>
      <c r="Y25" s="92"/>
      <c r="Z25" s="92"/>
      <c r="AA25" s="92"/>
      <c r="AB25" s="92"/>
    </row>
    <row r="26" spans="2:28" x14ac:dyDescent="0.3">
      <c r="B26" s="90">
        <v>42758</v>
      </c>
      <c r="C26" s="91">
        <v>6.2874450845143643</v>
      </c>
      <c r="D26" s="34">
        <f t="shared" si="0"/>
        <v>4.5200878349797184</v>
      </c>
      <c r="E26" s="34">
        <f t="shared" si="1"/>
        <v>4.7059791973185998</v>
      </c>
      <c r="F26" s="34">
        <f t="shared" si="2"/>
        <v>5.2246144097177663</v>
      </c>
      <c r="G26" s="34">
        <f t="shared" si="3"/>
        <v>5.1985627924925293</v>
      </c>
      <c r="H26" s="34">
        <f t="shared" si="4"/>
        <v>5.1686164581274676</v>
      </c>
      <c r="I26" s="34"/>
      <c r="W26" s="83"/>
      <c r="X26" s="92"/>
      <c r="Y26" s="92"/>
      <c r="Z26" s="92"/>
      <c r="AA26" s="92"/>
      <c r="AB26" s="92"/>
    </row>
    <row r="27" spans="2:28" x14ac:dyDescent="0.3">
      <c r="B27" s="90">
        <v>42759</v>
      </c>
      <c r="C27" s="91">
        <v>5.3531469941162788</v>
      </c>
      <c r="D27" s="34">
        <f t="shared" si="0"/>
        <v>4.5505503785325034</v>
      </c>
      <c r="E27" s="34">
        <f t="shared" si="1"/>
        <v>4.9410393603678218</v>
      </c>
      <c r="F27" s="34">
        <f t="shared" si="2"/>
        <v>5.2009441850004992</v>
      </c>
      <c r="G27" s="34">
        <f t="shared" si="3"/>
        <v>5.3141688757094743</v>
      </c>
      <c r="H27" s="34">
        <f t="shared" si="4"/>
        <v>5.1232440593030955</v>
      </c>
      <c r="I27" s="34"/>
      <c r="W27" s="83"/>
      <c r="X27" s="92"/>
      <c r="Y27" s="92"/>
      <c r="Z27" s="92"/>
      <c r="AA27" s="92"/>
      <c r="AB27" s="92"/>
    </row>
    <row r="28" spans="2:28" x14ac:dyDescent="0.3">
      <c r="B28" s="90">
        <v>42760</v>
      </c>
      <c r="C28" s="91">
        <v>2.1396103655177265</v>
      </c>
      <c r="D28" s="34">
        <f t="shared" si="0"/>
        <v>4.5956511192274663</v>
      </c>
      <c r="E28" s="34">
        <f t="shared" si="1"/>
        <v>5.0459544394285469</v>
      </c>
      <c r="F28" s="34">
        <f t="shared" si="2"/>
        <v>5.259902853143263</v>
      </c>
      <c r="G28" s="34">
        <f t="shared" si="3"/>
        <v>5.3072605759460654</v>
      </c>
      <c r="H28" s="34">
        <f t="shared" si="4"/>
        <v>5.1626984565778375</v>
      </c>
      <c r="I28" s="34"/>
      <c r="W28" s="83"/>
      <c r="X28" s="92"/>
      <c r="Y28" s="92"/>
      <c r="Z28" s="92"/>
      <c r="AA28" s="92"/>
      <c r="AB28" s="92"/>
    </row>
    <row r="29" spans="2:28" x14ac:dyDescent="0.3">
      <c r="B29" s="90">
        <v>42761</v>
      </c>
      <c r="C29" s="91">
        <v>5.796683279114295</v>
      </c>
      <c r="D29" s="34">
        <f t="shared" si="0"/>
        <v>4.4699387956412888</v>
      </c>
      <c r="E29" s="34">
        <f t="shared" si="1"/>
        <v>5.0027236693665751</v>
      </c>
      <c r="F29" s="34">
        <f t="shared" si="2"/>
        <v>5.2421964299744754</v>
      </c>
      <c r="G29" s="34">
        <f t="shared" si="3"/>
        <v>5.2962693002042753</v>
      </c>
      <c r="H29" s="34">
        <f t="shared" si="4"/>
        <v>5.1933161719121586</v>
      </c>
      <c r="I29" s="34"/>
      <c r="W29" s="83"/>
      <c r="X29" s="92"/>
      <c r="Y29" s="92"/>
      <c r="Z29" s="92"/>
      <c r="AA29" s="92"/>
      <c r="AB29" s="92"/>
    </row>
    <row r="30" spans="2:28" x14ac:dyDescent="0.3">
      <c r="B30" s="90">
        <v>42762</v>
      </c>
      <c r="C30" s="91">
        <v>3.1598987553394364</v>
      </c>
      <c r="D30" s="34">
        <f t="shared" si="0"/>
        <v>4.3773501574861324</v>
      </c>
      <c r="E30" s="34">
        <f t="shared" si="1"/>
        <v>5.1920971588454119</v>
      </c>
      <c r="F30" s="34">
        <f t="shared" si="2"/>
        <v>5.3361680841301844</v>
      </c>
      <c r="G30" s="34">
        <f t="shared" si="3"/>
        <v>5.2579062442414921</v>
      </c>
      <c r="H30" s="34">
        <f t="shared" si="4"/>
        <v>5.1599773932524231</v>
      </c>
      <c r="I30" s="34"/>
      <c r="W30" s="83"/>
      <c r="X30" s="92"/>
      <c r="Y30" s="92"/>
      <c r="Z30" s="92"/>
      <c r="AA30" s="92"/>
      <c r="AB30" s="92"/>
    </row>
    <row r="31" spans="2:28" x14ac:dyDescent="0.3">
      <c r="B31" s="90">
        <v>42763</v>
      </c>
      <c r="C31" s="91">
        <v>4.7539006230736289</v>
      </c>
      <c r="D31" s="34">
        <f t="shared" si="0"/>
        <v>5.0408911570465227</v>
      </c>
      <c r="E31" s="34">
        <f t="shared" si="1"/>
        <v>5.4679700704790619</v>
      </c>
      <c r="F31" s="34">
        <f t="shared" si="2"/>
        <v>5.2216763453736288</v>
      </c>
      <c r="G31" s="34">
        <f t="shared" si="3"/>
        <v>5.1655341946645708</v>
      </c>
      <c r="H31" s="34">
        <f t="shared" si="4"/>
        <v>5.1403012767760012</v>
      </c>
      <c r="I31" s="34"/>
      <c r="W31" s="83"/>
      <c r="X31" s="92"/>
      <c r="Y31" s="92"/>
      <c r="Z31" s="92"/>
      <c r="AA31" s="92"/>
      <c r="AB31" s="92"/>
    </row>
    <row r="32" spans="2:28" x14ac:dyDescent="0.3">
      <c r="B32" s="90">
        <v>42764</v>
      </c>
      <c r="C32" s="91">
        <v>3.7988864678132908</v>
      </c>
      <c r="D32" s="34">
        <f t="shared" si="0"/>
        <v>5.5434284577636204</v>
      </c>
      <c r="E32" s="34">
        <f t="shared" si="1"/>
        <v>5.5167865538179237</v>
      </c>
      <c r="F32" s="34">
        <f t="shared" si="2"/>
        <v>5.30245497991252</v>
      </c>
      <c r="G32" s="34">
        <f t="shared" si="3"/>
        <v>5.1721359248577725</v>
      </c>
      <c r="H32" s="34">
        <f t="shared" si="4"/>
        <v>5.1165971711526153</v>
      </c>
      <c r="I32" s="34"/>
      <c r="W32" s="83"/>
      <c r="X32" s="92"/>
      <c r="Y32" s="92"/>
      <c r="Z32" s="92"/>
      <c r="AA32" s="92"/>
      <c r="AB32" s="92"/>
    </row>
    <row r="33" spans="2:28" x14ac:dyDescent="0.3">
      <c r="B33" s="90">
        <v>42765</v>
      </c>
      <c r="C33" s="91">
        <v>5.6393246174282714</v>
      </c>
      <c r="D33" s="34">
        <f t="shared" si="0"/>
        <v>5.4853595037534335</v>
      </c>
      <c r="E33" s="34">
        <f t="shared" si="1"/>
        <v>5.486948007619743</v>
      </c>
      <c r="F33" s="34">
        <f t="shared" si="2"/>
        <v>5.1722271034656515</v>
      </c>
      <c r="G33" s="34">
        <f t="shared" si="3"/>
        <v>5.2342069586777091</v>
      </c>
      <c r="H33" s="34">
        <f t="shared" si="4"/>
        <v>5.1082237902879468</v>
      </c>
      <c r="I33" s="34"/>
      <c r="W33" s="83"/>
      <c r="X33" s="92"/>
      <c r="Y33" s="92"/>
      <c r="Z33" s="92"/>
      <c r="AA33" s="92"/>
      <c r="AB33" s="92"/>
    </row>
    <row r="34" spans="2:28" x14ac:dyDescent="0.3">
      <c r="B34" s="90">
        <v>42766</v>
      </c>
      <c r="C34" s="91">
        <v>9.997933991039007</v>
      </c>
      <c r="D34" s="34">
        <f t="shared" si="0"/>
        <v>5.8336439391583195</v>
      </c>
      <c r="E34" s="34">
        <f t="shared" si="1"/>
        <v>5.4119207362158823</v>
      </c>
      <c r="F34" s="34">
        <f t="shared" si="2"/>
        <v>5.2709955798850974</v>
      </c>
      <c r="G34" s="34">
        <f t="shared" si="3"/>
        <v>5.1589580940257012</v>
      </c>
      <c r="H34" s="34">
        <f t="shared" si="4"/>
        <v>5.2063269688969847</v>
      </c>
      <c r="I34" s="34"/>
      <c r="W34" s="83"/>
      <c r="X34" s="92"/>
      <c r="Y34" s="92"/>
      <c r="Z34" s="92"/>
      <c r="AA34" s="92"/>
      <c r="AB34" s="92"/>
    </row>
    <row r="35" spans="2:28" x14ac:dyDescent="0.3">
      <c r="B35" s="90">
        <v>42767</v>
      </c>
      <c r="C35" s="91">
        <v>5.6573714705374112</v>
      </c>
      <c r="D35" s="34">
        <f t="shared" si="0"/>
        <v>6.3402890217306576</v>
      </c>
      <c r="E35" s="34">
        <f t="shared" si="1"/>
        <v>5.6794422593220428</v>
      </c>
      <c r="F35" s="34">
        <f t="shared" si="2"/>
        <v>5.2727894533955384</v>
      </c>
      <c r="G35" s="34">
        <f t="shared" si="3"/>
        <v>5.2602846346412973</v>
      </c>
      <c r="H35" s="34">
        <f t="shared" si="4"/>
        <v>5.18868920247328</v>
      </c>
      <c r="I35" s="34"/>
      <c r="W35" s="83"/>
      <c r="X35" s="92"/>
      <c r="Y35" s="92"/>
      <c r="Z35" s="92"/>
      <c r="AA35" s="92"/>
      <c r="AB35" s="92"/>
    </row>
    <row r="36" spans="2:28" x14ac:dyDescent="0.3">
      <c r="B36" s="90">
        <v>42768</v>
      </c>
      <c r="C36" s="91">
        <v>5.390200601042987</v>
      </c>
      <c r="D36" s="34">
        <f t="shared" si="0"/>
        <v>6.5636343119945604</v>
      </c>
      <c r="E36" s="34">
        <f t="shared" si="1"/>
        <v>5.4982967377086194</v>
      </c>
      <c r="F36" s="34">
        <f t="shared" si="2"/>
        <v>5.3318425057145031</v>
      </c>
      <c r="G36" s="34">
        <f t="shared" si="3"/>
        <v>5.2680657622778897</v>
      </c>
      <c r="H36" s="34">
        <f t="shared" si="4"/>
        <v>5.2989653525376497</v>
      </c>
      <c r="I36" s="34"/>
      <c r="W36" s="83"/>
      <c r="X36" s="92"/>
      <c r="Y36" s="92"/>
      <c r="Z36" s="92"/>
      <c r="AA36" s="92"/>
      <c r="AB36" s="92"/>
    </row>
    <row r="37" spans="2:28" x14ac:dyDescent="0.3">
      <c r="B37" s="90">
        <v>42769</v>
      </c>
      <c r="C37" s="91">
        <v>5.597889803173639</v>
      </c>
      <c r="D37" s="34">
        <f t="shared" si="0"/>
        <v>6.5965458577533527</v>
      </c>
      <c r="E37" s="34">
        <f t="shared" si="1"/>
        <v>5.6312181805613948</v>
      </c>
      <c r="F37" s="34">
        <f t="shared" si="2"/>
        <v>5.300739865853255</v>
      </c>
      <c r="G37" s="34">
        <f t="shared" si="3"/>
        <v>5.339813456540333</v>
      </c>
      <c r="H37" s="34">
        <f t="shared" si="4"/>
        <v>5.2354547944119023</v>
      </c>
      <c r="I37" s="34"/>
      <c r="W37" s="83"/>
      <c r="X37" s="92"/>
      <c r="Y37" s="92"/>
      <c r="Z37" s="92"/>
      <c r="AA37" s="92"/>
      <c r="AB37" s="92"/>
    </row>
    <row r="38" spans="2:28" x14ac:dyDescent="0.3">
      <c r="B38" s="90">
        <v>42770</v>
      </c>
      <c r="C38" s="91">
        <v>8.3004162010799973</v>
      </c>
      <c r="D38" s="34">
        <f t="shared" si="0"/>
        <v>5.7829503153852428</v>
      </c>
      <c r="E38" s="34">
        <f t="shared" si="1"/>
        <v>5.6113586204795753</v>
      </c>
      <c r="F38" s="34">
        <f t="shared" si="2"/>
        <v>5.2648816041378952</v>
      </c>
      <c r="G38" s="34">
        <f t="shared" si="3"/>
        <v>5.2569756462622284</v>
      </c>
      <c r="H38" s="34">
        <f t="shared" si="4"/>
        <v>5.2071306792758634</v>
      </c>
      <c r="I38" s="34"/>
      <c r="W38" s="83"/>
      <c r="X38" s="92"/>
      <c r="Y38" s="92"/>
      <c r="Z38" s="92"/>
      <c r="AA38" s="92"/>
      <c r="AB38" s="92"/>
    </row>
    <row r="39" spans="2:28" x14ac:dyDescent="0.3">
      <c r="B39" s="90">
        <v>42771</v>
      </c>
      <c r="C39" s="91">
        <v>5.3623034996606025</v>
      </c>
      <c r="D39" s="34">
        <f t="shared" si="0"/>
        <v>5.8154560608804662</v>
      </c>
      <c r="E39" s="34">
        <f t="shared" si="1"/>
        <v>5.7627943607511112</v>
      </c>
      <c r="F39" s="34">
        <f t="shared" si="2"/>
        <v>5.4975527058239058</v>
      </c>
      <c r="G39" s="34">
        <f t="shared" si="3"/>
        <v>5.3025248437989161</v>
      </c>
      <c r="H39" s="34">
        <f t="shared" si="4"/>
        <v>5.2329397879074175</v>
      </c>
      <c r="I39" s="34"/>
      <c r="W39" s="83"/>
      <c r="X39" s="92"/>
      <c r="Y39" s="92"/>
      <c r="Z39" s="92"/>
      <c r="AA39" s="92"/>
      <c r="AB39" s="92"/>
    </row>
    <row r="40" spans="2:28" x14ac:dyDescent="0.3">
      <c r="B40" s="90">
        <v>42772</v>
      </c>
      <c r="C40" s="91">
        <v>5.8697054377398192</v>
      </c>
      <c r="D40" s="34">
        <f t="shared" si="0"/>
        <v>5.5112339716638061</v>
      </c>
      <c r="E40" s="34">
        <f t="shared" si="1"/>
        <v>5.7624347200368176</v>
      </c>
      <c r="F40" s="34">
        <f t="shared" si="2"/>
        <v>5.5173917380439468</v>
      </c>
      <c r="G40" s="34">
        <f t="shared" si="3"/>
        <v>5.2072468967492611</v>
      </c>
      <c r="H40" s="34">
        <f t="shared" si="4"/>
        <v>5.2328656662136206</v>
      </c>
      <c r="I40" s="34"/>
      <c r="W40" s="83"/>
      <c r="X40" s="92"/>
      <c r="Y40" s="92"/>
      <c r="Z40" s="92"/>
      <c r="AA40" s="92"/>
      <c r="AB40" s="92"/>
    </row>
    <row r="41" spans="2:28" x14ac:dyDescent="0.3">
      <c r="B41" s="90">
        <v>42773</v>
      </c>
      <c r="C41" s="91">
        <v>4.3027651944622445</v>
      </c>
      <c r="D41" s="34">
        <f t="shared" si="0"/>
        <v>5.4287924219644719</v>
      </c>
      <c r="E41" s="34">
        <f t="shared" si="1"/>
        <v>5.3768768276835823</v>
      </c>
      <c r="F41" s="34">
        <f t="shared" si="2"/>
        <v>5.6029011492096075</v>
      </c>
      <c r="G41" s="34">
        <f t="shared" si="3"/>
        <v>5.2012819457439434</v>
      </c>
      <c r="H41" s="34">
        <f t="shared" si="4"/>
        <v>5.2156208225772493</v>
      </c>
      <c r="I41" s="34"/>
      <c r="W41" s="83"/>
      <c r="X41" s="92"/>
      <c r="Y41" s="92"/>
      <c r="Z41" s="92"/>
      <c r="AA41" s="92"/>
      <c r="AB41" s="92"/>
    </row>
    <row r="42" spans="2:28" x14ac:dyDescent="0.3">
      <c r="B42" s="90">
        <v>42774</v>
      </c>
      <c r="C42" s="91">
        <v>5.8849116890039683</v>
      </c>
      <c r="D42" s="34">
        <f t="shared" si="0"/>
        <v>4.8824282192284931</v>
      </c>
      <c r="E42" s="34">
        <f t="shared" si="1"/>
        <v>5.4746148298540502</v>
      </c>
      <c r="F42" s="34">
        <f t="shared" si="2"/>
        <v>5.4774171552738178</v>
      </c>
      <c r="G42" s="34">
        <f t="shared" si="3"/>
        <v>5.3154943574248747</v>
      </c>
      <c r="H42" s="34">
        <f t="shared" si="4"/>
        <v>5.194667741834202</v>
      </c>
      <c r="I42" s="34"/>
      <c r="W42" s="83"/>
      <c r="X42" s="92"/>
      <c r="Y42" s="92"/>
      <c r="Z42" s="92"/>
      <c r="AA42" s="92"/>
      <c r="AB42" s="92"/>
    </row>
    <row r="43" spans="2:28" x14ac:dyDescent="0.3">
      <c r="B43" s="90">
        <v>42775</v>
      </c>
      <c r="C43" s="91">
        <v>3.260645976526368</v>
      </c>
      <c r="D43" s="34">
        <f t="shared" si="0"/>
        <v>4.9619544095076638</v>
      </c>
      <c r="E43" s="34">
        <f t="shared" si="1"/>
        <v>5.5334078551892043</v>
      </c>
      <c r="F43" s="34">
        <f t="shared" si="2"/>
        <v>5.5800535265181255</v>
      </c>
      <c r="G43" s="34">
        <f t="shared" si="3"/>
        <v>5.4013270974565071</v>
      </c>
      <c r="H43" s="34">
        <f t="shared" si="4"/>
        <v>5.1425570354609107</v>
      </c>
      <c r="I43" s="34"/>
      <c r="W43" s="83"/>
      <c r="X43" s="92"/>
      <c r="Y43" s="92"/>
      <c r="Z43" s="92"/>
      <c r="AA43" s="92"/>
      <c r="AB43" s="92"/>
    </row>
    <row r="44" spans="2:28" x14ac:dyDescent="0.3">
      <c r="B44" s="90">
        <v>42776</v>
      </c>
      <c r="C44" s="91">
        <v>5.0207989552783001</v>
      </c>
      <c r="D44" s="34">
        <f t="shared" si="0"/>
        <v>4.9283235823202824</v>
      </c>
      <c r="E44" s="34">
        <f t="shared" si="1"/>
        <v>5.4875297542352532</v>
      </c>
      <c r="F44" s="34">
        <f t="shared" si="2"/>
        <v>5.4838791431703049</v>
      </c>
      <c r="G44" s="34">
        <f t="shared" si="3"/>
        <v>5.4108850376570574</v>
      </c>
      <c r="H44" s="34">
        <f t="shared" si="4"/>
        <v>5.2100590230318584</v>
      </c>
      <c r="I44" s="34"/>
      <c r="W44" s="83"/>
      <c r="X44" s="92"/>
      <c r="Y44" s="92"/>
      <c r="Z44" s="92"/>
      <c r="AA44" s="92"/>
      <c r="AB44" s="92"/>
    </row>
    <row r="45" spans="2:28" x14ac:dyDescent="0.3">
      <c r="B45" s="90">
        <v>42777</v>
      </c>
      <c r="C45" s="91">
        <v>4.4758667819281461</v>
      </c>
      <c r="D45" s="34">
        <f t="shared" si="0"/>
        <v>4.9708033399819218</v>
      </c>
      <c r="E45" s="34">
        <f t="shared" si="1"/>
        <v>5.0459812220453983</v>
      </c>
      <c r="F45" s="34">
        <f t="shared" si="2"/>
        <v>5.2547455419764173</v>
      </c>
      <c r="G45" s="34">
        <f t="shared" si="3"/>
        <v>5.4508411344890115</v>
      </c>
      <c r="H45" s="34">
        <f t="shared" si="4"/>
        <v>5.1721402735436408</v>
      </c>
      <c r="I45" s="34">
        <f>AVERAGE($C4:$C87)</f>
        <v>5.0432579772088371</v>
      </c>
      <c r="W45" s="83"/>
      <c r="X45" s="92"/>
      <c r="Y45" s="92"/>
      <c r="Z45" s="92"/>
      <c r="AA45" s="92"/>
      <c r="AB45" s="92"/>
    </row>
    <row r="46" spans="2:28" x14ac:dyDescent="0.3">
      <c r="B46" s="90">
        <v>42778</v>
      </c>
      <c r="C46" s="91">
        <v>5.9189868316148004</v>
      </c>
      <c r="D46" s="34">
        <f t="shared" si="0"/>
        <v>5.1337735988276334</v>
      </c>
      <c r="E46" s="34">
        <f t="shared" si="1"/>
        <v>5.0882631337799085</v>
      </c>
      <c r="F46" s="34">
        <f t="shared" si="2"/>
        <v>5.2395163239786271</v>
      </c>
      <c r="G46" s="34">
        <f t="shared" si="3"/>
        <v>5.5586709373789081</v>
      </c>
      <c r="H46" s="34">
        <f t="shared" si="4"/>
        <v>5.2246537764613139</v>
      </c>
      <c r="I46" s="34">
        <f t="shared" ref="I46:I109" si="5">AVERAGE($C5:$C88)</f>
        <v>5.0063621726625982</v>
      </c>
      <c r="W46" s="83"/>
      <c r="X46" s="92"/>
      <c r="Y46" s="92"/>
      <c r="Z46" s="92"/>
      <c r="AA46" s="92"/>
      <c r="AB46" s="92"/>
    </row>
    <row r="47" spans="2:28" x14ac:dyDescent="0.3">
      <c r="B47" s="90">
        <v>42779</v>
      </c>
      <c r="C47" s="91">
        <v>5.6342896474281456</v>
      </c>
      <c r="D47" s="34">
        <f t="shared" si="0"/>
        <v>5.5555817387146016</v>
      </c>
      <c r="E47" s="34">
        <f t="shared" si="1"/>
        <v>4.9275457858787801</v>
      </c>
      <c r="F47" s="34">
        <f t="shared" si="2"/>
        <v>5.3733162953575331</v>
      </c>
      <c r="G47" s="34">
        <f t="shared" si="3"/>
        <v>5.4963089006611314</v>
      </c>
      <c r="H47" s="34">
        <f t="shared" si="4"/>
        <v>5.2174470940964328</v>
      </c>
      <c r="I47" s="34">
        <f t="shared" si="5"/>
        <v>5.0098290402085883</v>
      </c>
      <c r="W47" s="83"/>
      <c r="X47" s="92"/>
      <c r="Y47" s="92"/>
      <c r="Z47" s="92"/>
      <c r="AA47" s="92"/>
      <c r="AB47" s="92"/>
    </row>
    <row r="48" spans="2:28" x14ac:dyDescent="0.3">
      <c r="B48" s="90">
        <v>42780</v>
      </c>
      <c r="C48" s="91">
        <v>4.6001234980937227</v>
      </c>
      <c r="D48" s="34">
        <f t="shared" si="0"/>
        <v>5.5462670865060346</v>
      </c>
      <c r="E48" s="34">
        <f t="shared" si="1"/>
        <v>4.9906431552720045</v>
      </c>
      <c r="F48" s="34">
        <f t="shared" si="2"/>
        <v>5.2699654038233046</v>
      </c>
      <c r="G48" s="34">
        <f t="shared" si="3"/>
        <v>5.3529115536819649</v>
      </c>
      <c r="H48" s="34">
        <f t="shared" si="4"/>
        <v>5.2690957954029889</v>
      </c>
      <c r="I48" s="34">
        <f t="shared" si="5"/>
        <v>5.0047555846747063</v>
      </c>
      <c r="W48" s="83"/>
      <c r="X48" s="92"/>
      <c r="Y48" s="92"/>
      <c r="Z48" s="92"/>
      <c r="AA48" s="92"/>
      <c r="AB48" s="92"/>
    </row>
    <row r="49" spans="2:28" x14ac:dyDescent="0.3">
      <c r="B49" s="90">
        <v>42781</v>
      </c>
      <c r="C49" s="91">
        <v>7.0257035009239557</v>
      </c>
      <c r="D49" s="34">
        <f t="shared" si="0"/>
        <v>5.2095342248623036</v>
      </c>
      <c r="E49" s="34">
        <f t="shared" si="1"/>
        <v>4.9515464555277076</v>
      </c>
      <c r="F49" s="34">
        <f t="shared" si="2"/>
        <v>5.1543585054084629</v>
      </c>
      <c r="G49" s="34">
        <f t="shared" si="3"/>
        <v>5.2690243930370313</v>
      </c>
      <c r="H49" s="34">
        <f t="shared" si="4"/>
        <v>5.2964563812818417</v>
      </c>
      <c r="I49" s="34">
        <f t="shared" si="5"/>
        <v>5.0003448163046684</v>
      </c>
      <c r="W49" s="83"/>
      <c r="X49" s="92"/>
      <c r="Y49" s="92"/>
      <c r="Z49" s="92"/>
      <c r="AA49" s="92"/>
      <c r="AB49" s="92"/>
    </row>
    <row r="50" spans="2:28" x14ac:dyDescent="0.3">
      <c r="B50" s="90">
        <v>42782</v>
      </c>
      <c r="C50" s="91">
        <v>6.2133029557351467</v>
      </c>
      <c r="D50" s="34">
        <f t="shared" si="0"/>
        <v>5.2145718580521541</v>
      </c>
      <c r="E50" s="34">
        <f t="shared" si="1"/>
        <v>5.3043574572043966</v>
      </c>
      <c r="F50" s="34">
        <f t="shared" si="2"/>
        <v>5.2236831458403588</v>
      </c>
      <c r="G50" s="34">
        <f t="shared" si="3"/>
        <v>5.2124737185080798</v>
      </c>
      <c r="H50" s="34">
        <f t="shared" si="4"/>
        <v>5.278705733608704</v>
      </c>
      <c r="I50" s="34">
        <f t="shared" si="5"/>
        <v>5.0015101763035137</v>
      </c>
      <c r="W50" s="83"/>
      <c r="X50" s="92"/>
      <c r="Y50" s="92"/>
      <c r="Z50" s="92"/>
      <c r="AA50" s="92"/>
      <c r="AB50" s="92"/>
    </row>
    <row r="51" spans="2:28" x14ac:dyDescent="0.3">
      <c r="B51" s="90">
        <v>42783</v>
      </c>
      <c r="C51" s="91">
        <v>4.9555963898183251</v>
      </c>
      <c r="D51" s="34">
        <f t="shared" si="0"/>
        <v>4.9267679894372804</v>
      </c>
      <c r="E51" s="34">
        <f t="shared" si="1"/>
        <v>5.1905518947527209</v>
      </c>
      <c r="F51" s="34">
        <f t="shared" si="2"/>
        <v>5.1295632482970586</v>
      </c>
      <c r="G51" s="34">
        <f t="shared" si="3"/>
        <v>5.2190399551250817</v>
      </c>
      <c r="H51" s="34">
        <f t="shared" si="4"/>
        <v>5.2823267031633732</v>
      </c>
      <c r="I51" s="34">
        <f t="shared" si="5"/>
        <v>4.9987026676896855</v>
      </c>
      <c r="W51" s="83"/>
      <c r="X51" s="92"/>
      <c r="Y51" s="92"/>
      <c r="Z51" s="92"/>
      <c r="AA51" s="92"/>
      <c r="AB51" s="92"/>
    </row>
    <row r="52" spans="2:28" x14ac:dyDescent="0.3">
      <c r="B52" s="90">
        <v>42784</v>
      </c>
      <c r="C52" s="91">
        <v>2.1187367504220296</v>
      </c>
      <c r="D52" s="34">
        <f t="shared" si="0"/>
        <v>5.0104829705620881</v>
      </c>
      <c r="E52" s="34">
        <f t="shared" si="1"/>
        <v>5.2903236484984486</v>
      </c>
      <c r="F52" s="34">
        <f t="shared" si="2"/>
        <v>5.2095652997808726</v>
      </c>
      <c r="G52" s="34">
        <f t="shared" si="3"/>
        <v>5.0242253750759316</v>
      </c>
      <c r="H52" s="34">
        <f t="shared" si="4"/>
        <v>5.2382299550046758</v>
      </c>
      <c r="I52" s="34">
        <f t="shared" si="5"/>
        <v>5.0249610753022074</v>
      </c>
      <c r="W52" s="83"/>
      <c r="X52" s="92"/>
      <c r="Y52" s="92"/>
      <c r="Z52" s="92"/>
      <c r="AA52" s="92"/>
      <c r="AB52" s="92"/>
    </row>
    <row r="53" spans="2:28" x14ac:dyDescent="0.3">
      <c r="B53" s="90">
        <v>42785</v>
      </c>
      <c r="C53" s="91">
        <v>5.9542502639437531</v>
      </c>
      <c r="D53" s="34">
        <f t="shared" si="0"/>
        <v>4.7693193122277808</v>
      </c>
      <c r="E53" s="34">
        <f t="shared" si="1"/>
        <v>5.3545475140067085</v>
      </c>
      <c r="F53" s="34">
        <f t="shared" si="2"/>
        <v>5.0868805037558866</v>
      </c>
      <c r="G53" s="34">
        <f t="shared" si="3"/>
        <v>5.0785873877830081</v>
      </c>
      <c r="H53" s="34">
        <f t="shared" si="4"/>
        <v>5.2058324501264481</v>
      </c>
      <c r="I53" s="34">
        <f t="shared" si="5"/>
        <v>5.0328234480736525</v>
      </c>
      <c r="W53" s="83"/>
      <c r="X53" s="92"/>
      <c r="Y53" s="92"/>
      <c r="Z53" s="92"/>
      <c r="AA53" s="92"/>
      <c r="AB53" s="92"/>
    </row>
    <row r="54" spans="2:28" x14ac:dyDescent="0.3">
      <c r="B54" s="90">
        <v>42786</v>
      </c>
      <c r="C54" s="91">
        <v>3.6196625671240286</v>
      </c>
      <c r="D54" s="34">
        <f t="shared" si="0"/>
        <v>5.0531331756941897</v>
      </c>
      <c r="E54" s="34">
        <f t="shared" si="1"/>
        <v>5.2301830812854471</v>
      </c>
      <c r="F54" s="34">
        <f t="shared" si="2"/>
        <v>5.1128869674561699</v>
      </c>
      <c r="G54" s="34">
        <f t="shared" si="3"/>
        <v>5.0826966373347773</v>
      </c>
      <c r="H54" s="34">
        <f t="shared" si="4"/>
        <v>5.2370859821661107</v>
      </c>
      <c r="I54" s="34">
        <f t="shared" si="5"/>
        <v>4.9974502985088876</v>
      </c>
      <c r="W54" s="83"/>
      <c r="X54" s="92"/>
      <c r="Y54" s="92"/>
      <c r="Z54" s="92"/>
      <c r="AA54" s="92"/>
      <c r="AB54" s="92"/>
    </row>
    <row r="55" spans="2:28" x14ac:dyDescent="0.3">
      <c r="B55" s="90">
        <v>42787</v>
      </c>
      <c r="C55" s="91">
        <v>5.1861283659673774</v>
      </c>
      <c r="D55" s="34">
        <f t="shared" si="0"/>
        <v>4.8348367029994082</v>
      </c>
      <c r="E55" s="34">
        <f t="shared" si="1"/>
        <v>5.3289462796803475</v>
      </c>
      <c r="F55" s="34">
        <f t="shared" si="2"/>
        <v>5.1491224661786168</v>
      </c>
      <c r="G55" s="34">
        <f t="shared" si="3"/>
        <v>5.1976833249965422</v>
      </c>
      <c r="H55" s="34">
        <f t="shared" si="4"/>
        <v>5.1154490258169085</v>
      </c>
      <c r="I55" s="34">
        <f t="shared" si="5"/>
        <v>5.0472757046095129</v>
      </c>
      <c r="W55" s="83"/>
      <c r="X55" s="92"/>
      <c r="Y55" s="92"/>
      <c r="Z55" s="92"/>
      <c r="AA55" s="92"/>
      <c r="AB55" s="92"/>
    </row>
    <row r="56" spans="2:28" x14ac:dyDescent="0.3">
      <c r="B56" s="90">
        <v>42788</v>
      </c>
      <c r="C56" s="91">
        <v>5.3375578925838125</v>
      </c>
      <c r="D56" s="34">
        <f t="shared" si="0"/>
        <v>5.3711130721345954</v>
      </c>
      <c r="E56" s="34">
        <f t="shared" si="1"/>
        <v>5.0634339562200141</v>
      </c>
      <c r="F56" s="34">
        <f t="shared" si="2"/>
        <v>5.0714910936917441</v>
      </c>
      <c r="G56" s="34">
        <f t="shared" si="3"/>
        <v>5.1049634422617416</v>
      </c>
      <c r="H56" s="34">
        <f t="shared" si="4"/>
        <v>5.0904322073285924</v>
      </c>
      <c r="I56" s="34">
        <f t="shared" si="5"/>
        <v>5.0508551596094415</v>
      </c>
      <c r="W56" s="83"/>
      <c r="X56" s="92"/>
      <c r="Y56" s="92"/>
      <c r="Z56" s="92"/>
      <c r="AA56" s="92"/>
      <c r="AB56" s="92"/>
    </row>
    <row r="57" spans="2:28" x14ac:dyDescent="0.3">
      <c r="B57" s="90">
        <v>42789</v>
      </c>
      <c r="C57" s="91">
        <v>8.1999999999999993</v>
      </c>
      <c r="D57" s="34">
        <f t="shared" si="0"/>
        <v>5.494523169961262</v>
      </c>
      <c r="E57" s="34">
        <f t="shared" si="1"/>
        <v>4.8915395818269545</v>
      </c>
      <c r="F57" s="34">
        <f t="shared" si="2"/>
        <v>5.1174650472081238</v>
      </c>
      <c r="G57" s="34">
        <f t="shared" si="3"/>
        <v>5.1689102315587467</v>
      </c>
      <c r="H57" s="34">
        <f t="shared" si="4"/>
        <v>5.091239928989193</v>
      </c>
      <c r="I57" s="34">
        <f t="shared" si="5"/>
        <v>5.058405773310044</v>
      </c>
      <c r="W57" s="83"/>
      <c r="X57" s="92"/>
      <c r="Y57" s="92"/>
      <c r="Z57" s="92"/>
      <c r="AA57" s="92"/>
      <c r="AB57" s="92"/>
    </row>
    <row r="58" spans="2:28" x14ac:dyDescent="0.3">
      <c r="B58" s="90">
        <v>42790</v>
      </c>
      <c r="C58" s="91">
        <v>3.4275210809548535</v>
      </c>
      <c r="D58" s="34">
        <f t="shared" si="0"/>
        <v>5.5335981731336128</v>
      </c>
      <c r="E58" s="34">
        <f t="shared" si="1"/>
        <v>4.9505501560149083</v>
      </c>
      <c r="F58" s="34">
        <f t="shared" si="2"/>
        <v>5.1341543223396098</v>
      </c>
      <c r="G58" s="34">
        <f t="shared" si="3"/>
        <v>5.1078809644643623</v>
      </c>
      <c r="H58" s="34">
        <f t="shared" si="4"/>
        <v>5.0567818806017408</v>
      </c>
      <c r="I58" s="34">
        <f t="shared" si="5"/>
        <v>5.0417082116266112</v>
      </c>
      <c r="W58" s="83"/>
      <c r="X58" s="92"/>
      <c r="Y58" s="92"/>
      <c r="Z58" s="92"/>
      <c r="AA58" s="92"/>
      <c r="AB58" s="92"/>
    </row>
    <row r="59" spans="2:28" x14ac:dyDescent="0.3">
      <c r="B59" s="90">
        <v>42791</v>
      </c>
      <c r="C59" s="91">
        <v>5.8726713343683379</v>
      </c>
      <c r="D59" s="34">
        <f t="shared" si="0"/>
        <v>5.6474095887986078</v>
      </c>
      <c r="E59" s="34">
        <f t="shared" si="1"/>
        <v>5.0024695281064657</v>
      </c>
      <c r="F59" s="34">
        <f t="shared" si="2"/>
        <v>5.2733099866680835</v>
      </c>
      <c r="G59" s="34">
        <f t="shared" si="3"/>
        <v>5.0516656222672269</v>
      </c>
      <c r="H59" s="34">
        <f t="shared" si="4"/>
        <v>4.9472570397920119</v>
      </c>
      <c r="I59" s="34">
        <f t="shared" si="5"/>
        <v>5.0108870683933286</v>
      </c>
      <c r="W59" s="83"/>
      <c r="X59" s="92"/>
      <c r="Y59" s="92"/>
      <c r="Z59" s="92"/>
      <c r="AA59" s="92"/>
      <c r="AB59" s="92"/>
    </row>
    <row r="60" spans="2:28" x14ac:dyDescent="0.3">
      <c r="B60" s="90">
        <v>42792</v>
      </c>
      <c r="C60" s="91">
        <v>6.8181209487304235</v>
      </c>
      <c r="D60" s="34">
        <f t="shared" si="0"/>
        <v>5.3575486002122457</v>
      </c>
      <c r="E60" s="34">
        <f t="shared" si="1"/>
        <v>5.0689116417861078</v>
      </c>
      <c r="F60" s="34">
        <f t="shared" si="2"/>
        <v>5.0953600567397803</v>
      </c>
      <c r="G60" s="34">
        <f t="shared" si="3"/>
        <v>4.9273514948141175</v>
      </c>
      <c r="H60" s="34">
        <f t="shared" si="4"/>
        <v>4.9097883151417605</v>
      </c>
      <c r="I60" s="34">
        <f t="shared" si="5"/>
        <v>4.9872455649276537</v>
      </c>
      <c r="W60" s="83"/>
      <c r="X60" s="92"/>
      <c r="Y60" s="92"/>
      <c r="Z60" s="92"/>
      <c r="AA60" s="92"/>
      <c r="AB60" s="92"/>
    </row>
    <row r="61" spans="2:28" x14ac:dyDescent="0.3">
      <c r="B61" s="90">
        <v>42793</v>
      </c>
      <c r="C61" s="91">
        <v>3.8931875893304895</v>
      </c>
      <c r="D61" s="34">
        <f t="shared" si="0"/>
        <v>4.7299459879597192</v>
      </c>
      <c r="E61" s="34">
        <f t="shared" si="1"/>
        <v>5.2378474887907744</v>
      </c>
      <c r="F61" s="34">
        <f t="shared" si="2"/>
        <v>5.0400197291734621</v>
      </c>
      <c r="G61" s="34">
        <f t="shared" si="3"/>
        <v>4.9744116132307576</v>
      </c>
      <c r="H61" s="34">
        <f t="shared" si="4"/>
        <v>4.8530253791186277</v>
      </c>
      <c r="I61" s="34">
        <f t="shared" si="5"/>
        <v>4.986641576008477</v>
      </c>
      <c r="W61" s="83"/>
      <c r="X61" s="92"/>
      <c r="Y61" s="92"/>
      <c r="Z61" s="92"/>
      <c r="AA61" s="92"/>
      <c r="AB61" s="92"/>
    </row>
    <row r="62" spans="2:28" x14ac:dyDescent="0.3">
      <c r="B62" s="90">
        <v>42794</v>
      </c>
      <c r="C62" s="91">
        <v>5.9828082756223351</v>
      </c>
      <c r="D62" s="34">
        <f t="shared" si="0"/>
        <v>5.0662636090304094</v>
      </c>
      <c r="E62" s="34">
        <f t="shared" si="1"/>
        <v>5.4047234947210807</v>
      </c>
      <c r="F62" s="34">
        <f t="shared" si="2"/>
        <v>4.9617522571171389</v>
      </c>
      <c r="G62" s="34">
        <f t="shared" si="3"/>
        <v>4.9847351248835707</v>
      </c>
      <c r="H62" s="34">
        <f t="shared" si="4"/>
        <v>4.8614793957309397</v>
      </c>
      <c r="I62" s="34">
        <f t="shared" si="5"/>
        <v>4.9550200766742991</v>
      </c>
      <c r="W62" s="83"/>
      <c r="X62" s="92"/>
      <c r="Y62" s="92"/>
      <c r="Z62" s="92"/>
      <c r="AA62" s="92"/>
      <c r="AB62" s="92"/>
    </row>
    <row r="63" spans="2:28" x14ac:dyDescent="0.3">
      <c r="B63" s="90">
        <v>42795</v>
      </c>
      <c r="C63" s="91">
        <v>3.30853097247928</v>
      </c>
      <c r="D63" s="34">
        <f t="shared" si="0"/>
        <v>4.6338259840783351</v>
      </c>
      <c r="E63" s="34">
        <f t="shared" si="1"/>
        <v>5.2583804289957774</v>
      </c>
      <c r="F63" s="34">
        <f t="shared" si="2"/>
        <v>4.9990427547355338</v>
      </c>
      <c r="G63" s="34">
        <f t="shared" si="3"/>
        <v>4.8983408960658625</v>
      </c>
      <c r="H63" s="34">
        <f t="shared" si="4"/>
        <v>4.7988884554041515</v>
      </c>
      <c r="I63" s="34">
        <f t="shared" si="5"/>
        <v>4.9555152168017669</v>
      </c>
      <c r="W63" s="83"/>
      <c r="X63" s="92"/>
      <c r="Y63" s="92"/>
      <c r="Z63" s="92"/>
      <c r="AA63" s="92"/>
      <c r="AB63" s="92"/>
    </row>
    <row r="64" spans="2:28" x14ac:dyDescent="0.3">
      <c r="B64" s="90">
        <v>42796</v>
      </c>
      <c r="C64" s="91">
        <v>3.8067817142323173</v>
      </c>
      <c r="D64" s="34">
        <f t="shared" si="0"/>
        <v>4.6433001136109544</v>
      </c>
      <c r="E64" s="34">
        <f t="shared" si="1"/>
        <v>5.0334630059130978</v>
      </c>
      <c r="F64" s="34">
        <f t="shared" si="2"/>
        <v>4.8316113737347699</v>
      </c>
      <c r="G64" s="34">
        <f t="shared" si="3"/>
        <v>4.8701559658891878</v>
      </c>
      <c r="H64" s="34">
        <f t="shared" si="4"/>
        <v>4.8516491331803051</v>
      </c>
      <c r="I64" s="34">
        <f t="shared" si="5"/>
        <v>4.9492027863067776</v>
      </c>
      <c r="W64" s="83"/>
      <c r="X64" s="92"/>
      <c r="Y64" s="92"/>
      <c r="Z64" s="92"/>
      <c r="AA64" s="92"/>
      <c r="AB64" s="92"/>
    </row>
    <row r="65" spans="2:28" x14ac:dyDescent="0.3">
      <c r="B65" s="90">
        <v>42797</v>
      </c>
      <c r="C65" s="91">
        <v>5.7817444284496808</v>
      </c>
      <c r="D65" s="34">
        <f t="shared" si="0"/>
        <v>4.9420968044479343</v>
      </c>
      <c r="E65" s="34">
        <f t="shared" si="1"/>
        <v>5.0252100341760046</v>
      </c>
      <c r="F65" s="34">
        <f t="shared" si="2"/>
        <v>4.9902928211619155</v>
      </c>
      <c r="G65" s="34">
        <f t="shared" si="3"/>
        <v>4.8414079437849846</v>
      </c>
      <c r="H65" s="34">
        <f t="shared" si="4"/>
        <v>4.8471456707813694</v>
      </c>
      <c r="I65" s="34">
        <f t="shared" si="5"/>
        <v>4.9812506613480254</v>
      </c>
      <c r="W65" s="83"/>
      <c r="X65" s="92"/>
      <c r="Y65" s="92"/>
      <c r="Z65" s="92"/>
      <c r="AA65" s="92"/>
      <c r="AB65" s="92"/>
    </row>
    <row r="66" spans="2:28" x14ac:dyDescent="0.3">
      <c r="B66" s="90">
        <v>42798</v>
      </c>
      <c r="C66" s="91">
        <v>2.845607959703822</v>
      </c>
      <c r="D66" s="34">
        <f t="shared" si="0"/>
        <v>5.1620374006435545</v>
      </c>
      <c r="E66" s="34">
        <f t="shared" si="1"/>
        <v>4.8130075960360017</v>
      </c>
      <c r="F66" s="34">
        <f t="shared" si="2"/>
        <v>4.976152509657398</v>
      </c>
      <c r="G66" s="34">
        <f t="shared" si="3"/>
        <v>4.8978949486653178</v>
      </c>
      <c r="H66" s="34">
        <f t="shared" si="4"/>
        <v>4.8820232225011146</v>
      </c>
      <c r="I66" s="34">
        <f t="shared" si="5"/>
        <v>4.994212975288165</v>
      </c>
      <c r="W66" s="83"/>
      <c r="X66" s="92"/>
      <c r="Y66" s="92"/>
      <c r="Z66" s="92"/>
      <c r="AA66" s="92"/>
      <c r="AB66" s="92"/>
    </row>
    <row r="67" spans="2:28" x14ac:dyDescent="0.3">
      <c r="B67" s="90">
        <v>42799</v>
      </c>
      <c r="C67" s="91">
        <v>6.8844398554587523</v>
      </c>
      <c r="D67" s="34">
        <f t="shared" si="0"/>
        <v>5.15921225777931</v>
      </c>
      <c r="E67" s="34">
        <f t="shared" si="1"/>
        <v>4.5001554756215247</v>
      </c>
      <c r="F67" s="34">
        <f t="shared" si="2"/>
        <v>4.9413480906785558</v>
      </c>
      <c r="G67" s="34">
        <f t="shared" si="3"/>
        <v>4.8205509058226852</v>
      </c>
      <c r="H67" s="34">
        <f t="shared" si="4"/>
        <v>4.8319213455103665</v>
      </c>
      <c r="I67" s="34">
        <f t="shared" si="5"/>
        <v>4.9815842537639012</v>
      </c>
      <c r="W67" s="83"/>
      <c r="X67" s="92"/>
      <c r="Y67" s="92"/>
      <c r="Z67" s="92"/>
      <c r="AA67" s="92"/>
      <c r="AB67" s="92"/>
    </row>
    <row r="68" spans="2:28" x14ac:dyDescent="0.3">
      <c r="B68" s="90">
        <v>42800</v>
      </c>
      <c r="C68" s="91">
        <v>5.9847644251893506</v>
      </c>
      <c r="D68" s="34">
        <f t="shared" si="0"/>
        <v>5.3369800238664755</v>
      </c>
      <c r="E68" s="34">
        <f t="shared" si="1"/>
        <v>4.7186401451760664</v>
      </c>
      <c r="F68" s="34">
        <f t="shared" si="2"/>
        <v>4.809163562620852</v>
      </c>
      <c r="G68" s="34">
        <f t="shared" si="3"/>
        <v>4.8157651757385498</v>
      </c>
      <c r="H68" s="34">
        <f t="shared" si="4"/>
        <v>4.8510416222897073</v>
      </c>
      <c r="I68" s="34">
        <f t="shared" si="5"/>
        <v>4.9885779906647105</v>
      </c>
      <c r="W68" s="83"/>
      <c r="X68" s="92"/>
      <c r="Y68" s="92"/>
      <c r="Z68" s="92"/>
      <c r="AA68" s="92"/>
      <c r="AB68" s="92"/>
    </row>
    <row r="69" spans="2:28" x14ac:dyDescent="0.3">
      <c r="B69" s="90">
        <v>42801</v>
      </c>
      <c r="C69" s="91">
        <v>7.5223924489916802</v>
      </c>
      <c r="D69" s="34">
        <f t="shared" si="0"/>
        <v>4.9841564593215981</v>
      </c>
      <c r="E69" s="34">
        <f t="shared" si="1"/>
        <v>4.6405239700867948</v>
      </c>
      <c r="F69" s="34">
        <f t="shared" si="2"/>
        <v>4.8435983573801753</v>
      </c>
      <c r="G69" s="34">
        <f t="shared" si="3"/>
        <v>4.7968975159604055</v>
      </c>
      <c r="H69" s="34">
        <f t="shared" si="4"/>
        <v>4.8862671100463144</v>
      </c>
      <c r="I69" s="34">
        <f t="shared" si="5"/>
        <v>5.0070985065698608</v>
      </c>
      <c r="W69" s="83"/>
      <c r="X69" s="92"/>
      <c r="Y69" s="92"/>
      <c r="Z69" s="92"/>
      <c r="AA69" s="92"/>
      <c r="AB69" s="92"/>
    </row>
    <row r="70" spans="2:28" x14ac:dyDescent="0.3">
      <c r="B70" s="90">
        <v>42802</v>
      </c>
      <c r="C70" s="91">
        <v>3.288754972429571</v>
      </c>
      <c r="D70" s="34">
        <f t="shared" si="0"/>
        <v>4.9921892079936683</v>
      </c>
      <c r="E70" s="34">
        <f t="shared" si="1"/>
        <v>4.7332478359117118</v>
      </c>
      <c r="F70" s="34">
        <f t="shared" si="2"/>
        <v>4.7401555741755574</v>
      </c>
      <c r="G70" s="34">
        <f t="shared" si="3"/>
        <v>4.7225594553423713</v>
      </c>
      <c r="H70" s="34">
        <f t="shared" si="4"/>
        <v>4.8379911760314984</v>
      </c>
      <c r="I70" s="34">
        <f t="shared" si="5"/>
        <v>5.0517151669207108</v>
      </c>
      <c r="W70" s="83"/>
      <c r="X70" s="92"/>
      <c r="Y70" s="92"/>
      <c r="Z70" s="92"/>
      <c r="AA70" s="92"/>
      <c r="AB70" s="92"/>
    </row>
    <row r="71" spans="2:28" x14ac:dyDescent="0.3">
      <c r="B71" s="90">
        <v>42803</v>
      </c>
      <c r="C71" s="91">
        <v>5.0511560768424761</v>
      </c>
      <c r="D71" s="34">
        <f t="shared" si="0"/>
        <v>4.3570108376320951</v>
      </c>
      <c r="E71" s="34">
        <f t="shared" si="1"/>
        <v>4.8487723499514193</v>
      </c>
      <c r="F71" s="34">
        <f t="shared" si="2"/>
        <v>4.5958934844431596</v>
      </c>
      <c r="G71" s="34">
        <f t="shared" si="3"/>
        <v>4.6252949711682589</v>
      </c>
      <c r="H71" s="34">
        <f t="shared" si="4"/>
        <v>4.809704180694867</v>
      </c>
      <c r="I71" s="34">
        <f t="shared" si="5"/>
        <v>5.0400472157833001</v>
      </c>
      <c r="W71" s="83"/>
      <c r="X71" s="92"/>
      <c r="Y71" s="92"/>
      <c r="Z71" s="92"/>
      <c r="AA71" s="92"/>
      <c r="AB71" s="92"/>
    </row>
    <row r="72" spans="2:28" x14ac:dyDescent="0.3">
      <c r="B72" s="90">
        <v>42804</v>
      </c>
      <c r="C72" s="91">
        <v>3.3119794766355382</v>
      </c>
      <c r="D72" s="34">
        <f t="shared" ref="D72:D135" si="6">AVERAGE($C69:$C75)</f>
        <v>4.4951834859041995</v>
      </c>
      <c r="E72" s="34">
        <f t="shared" si="1"/>
        <v>4.7322657315550591</v>
      </c>
      <c r="F72" s="34">
        <f t="shared" si="2"/>
        <v>4.5764875099401952</v>
      </c>
      <c r="G72" s="34">
        <f t="shared" si="3"/>
        <v>4.6754425587956936</v>
      </c>
      <c r="H72" s="34">
        <f t="shared" si="4"/>
        <v>4.8374279421269462</v>
      </c>
      <c r="I72" s="34">
        <f t="shared" si="5"/>
        <v>5.0592967077694553</v>
      </c>
      <c r="W72" s="83"/>
      <c r="X72" s="92"/>
      <c r="Y72" s="92"/>
      <c r="Z72" s="92"/>
      <c r="AA72" s="92"/>
      <c r="AB72" s="92"/>
    </row>
    <row r="73" spans="2:28" x14ac:dyDescent="0.3">
      <c r="B73" s="90">
        <v>42805</v>
      </c>
      <c r="C73" s="91">
        <v>2.9018372004083117</v>
      </c>
      <c r="D73" s="34">
        <f t="shared" si="6"/>
        <v>4.1190105395300343</v>
      </c>
      <c r="E73" s="34">
        <f t="shared" si="1"/>
        <v>4.7933203692241699</v>
      </c>
      <c r="F73" s="34">
        <f t="shared" si="2"/>
        <v>4.5133934916810068</v>
      </c>
      <c r="G73" s="34">
        <f t="shared" si="3"/>
        <v>4.6778730095024468</v>
      </c>
      <c r="H73" s="34">
        <f t="shared" si="4"/>
        <v>4.9096208738284153</v>
      </c>
      <c r="I73" s="34">
        <f t="shared" si="5"/>
        <v>5.0706048735681843</v>
      </c>
      <c r="W73" s="83"/>
      <c r="X73" s="92"/>
      <c r="Y73" s="92"/>
      <c r="Z73" s="92"/>
      <c r="AA73" s="92"/>
      <c r="AB73" s="92"/>
    </row>
    <row r="74" spans="2:28" x14ac:dyDescent="0.3">
      <c r="B74" s="90">
        <v>42806</v>
      </c>
      <c r="C74" s="91">
        <v>2.4381912629277354</v>
      </c>
      <c r="D74" s="34">
        <f t="shared" si="6"/>
        <v>4.3072834140441154</v>
      </c>
      <c r="E74" s="34">
        <f t="shared" si="1"/>
        <v>4.5721901698592626</v>
      </c>
      <c r="F74" s="34">
        <f t="shared" si="2"/>
        <v>4.5108964070524147</v>
      </c>
      <c r="G74" s="34">
        <f t="shared" si="3"/>
        <v>4.570608261262195</v>
      </c>
      <c r="H74" s="34">
        <f t="shared" si="4"/>
        <v>4.9490497249946888</v>
      </c>
      <c r="I74" s="34">
        <f t="shared" si="5"/>
        <v>5.1087397073974206</v>
      </c>
      <c r="W74" s="83"/>
      <c r="X74" s="92"/>
      <c r="Y74" s="92"/>
      <c r="Z74" s="92"/>
      <c r="AA74" s="92"/>
      <c r="AB74" s="92"/>
    </row>
    <row r="75" spans="2:28" x14ac:dyDescent="0.3">
      <c r="B75" s="90">
        <v>42807</v>
      </c>
      <c r="C75" s="91">
        <v>6.9519729630940832</v>
      </c>
      <c r="D75" s="34">
        <f t="shared" si="6"/>
        <v>4.360564676036363</v>
      </c>
      <c r="E75" s="34">
        <f t="shared" ref="E75:E138" si="7">AVERAGE($C69:$C82)</f>
        <v>4.3936828626863269</v>
      </c>
      <c r="F75" s="34">
        <f t="shared" si="2"/>
        <v>4.5904112989044386</v>
      </c>
      <c r="G75" s="34">
        <f t="shared" si="3"/>
        <v>4.6614708927918374</v>
      </c>
      <c r="H75" s="34">
        <f t="shared" si="4"/>
        <v>4.8866768067298301</v>
      </c>
      <c r="I75" s="34">
        <f t="shared" si="5"/>
        <v>5.1103050459311374</v>
      </c>
      <c r="W75" s="83"/>
      <c r="X75" s="92"/>
      <c r="Y75" s="92"/>
      <c r="Z75" s="92"/>
      <c r="AA75" s="92"/>
      <c r="AB75" s="92"/>
    </row>
    <row r="76" spans="2:28" x14ac:dyDescent="0.3">
      <c r="B76" s="90">
        <v>42808</v>
      </c>
      <c r="C76" s="91">
        <v>4.8891818243725238</v>
      </c>
      <c r="D76" s="34">
        <f t="shared" si="6"/>
        <v>4.4803750037885202</v>
      </c>
      <c r="E76" s="34">
        <f t="shared" si="7"/>
        <v>4.1890715371997329</v>
      </c>
      <c r="F76" s="34">
        <f t="shared" si="2"/>
        <v>4.5451688753841228</v>
      </c>
      <c r="G76" s="34">
        <f t="shared" si="3"/>
        <v>4.6649275252292979</v>
      </c>
      <c r="H76" s="34">
        <f t="shared" si="4"/>
        <v>4.8882244403220412</v>
      </c>
      <c r="I76" s="34">
        <f t="shared" si="5"/>
        <v>5.0307645429480337</v>
      </c>
      <c r="W76" s="83"/>
      <c r="X76" s="92"/>
      <c r="Y76" s="92"/>
      <c r="Z76" s="92"/>
      <c r="AA76" s="92"/>
      <c r="AB76" s="92"/>
    </row>
    <row r="77" spans="2:28" x14ac:dyDescent="0.3">
      <c r="B77" s="90">
        <v>42809</v>
      </c>
      <c r="C77" s="91">
        <v>4.6066650940281368</v>
      </c>
      <c r="D77" s="34">
        <f t="shared" si="6"/>
        <v>4.5944515304546707</v>
      </c>
      <c r="E77" s="34">
        <f t="shared" si="7"/>
        <v>4.1867384816889679</v>
      </c>
      <c r="F77" s="34">
        <f t="shared" si="2"/>
        <v>4.6925553513104843</v>
      </c>
      <c r="G77" s="34">
        <f t="shared" si="3"/>
        <v>4.7252697859372406</v>
      </c>
      <c r="H77" s="34">
        <f t="shared" si="4"/>
        <v>4.9130211167456013</v>
      </c>
      <c r="I77" s="34">
        <f t="shared" si="5"/>
        <v>5.0213445541472952</v>
      </c>
      <c r="W77" s="83"/>
      <c r="X77" s="92"/>
      <c r="Y77" s="92"/>
      <c r="Z77" s="92"/>
      <c r="AA77" s="92"/>
      <c r="AB77" s="92"/>
    </row>
    <row r="78" spans="2:28" x14ac:dyDescent="0.3">
      <c r="B78" s="90">
        <v>42810</v>
      </c>
      <c r="C78" s="91">
        <v>5.4241249107882084</v>
      </c>
      <c r="D78" s="34">
        <f t="shared" si="6"/>
        <v>4.7873695020864302</v>
      </c>
      <c r="E78" s="34">
        <f t="shared" si="7"/>
        <v>4.217126936423421</v>
      </c>
      <c r="F78" s="34">
        <f t="shared" si="2"/>
        <v>4.5463776438126091</v>
      </c>
      <c r="G78" s="34">
        <f t="shared" si="3"/>
        <v>4.7687864801288224</v>
      </c>
      <c r="H78" s="34">
        <f t="shared" si="4"/>
        <v>4.8178461940824358</v>
      </c>
      <c r="I78" s="34">
        <f t="shared" si="5"/>
        <v>5.0144170631109697</v>
      </c>
      <c r="W78" s="83"/>
      <c r="X78" s="92"/>
      <c r="Y78" s="92"/>
      <c r="Z78" s="92"/>
      <c r="AA78" s="92"/>
      <c r="AB78" s="92"/>
    </row>
    <row r="79" spans="2:28" x14ac:dyDescent="0.3">
      <c r="B79" s="90">
        <v>42811</v>
      </c>
      <c r="C79" s="91">
        <v>4.150651770900641</v>
      </c>
      <c r="D79" s="34">
        <f t="shared" si="6"/>
        <v>4.2921822394684543</v>
      </c>
      <c r="E79" s="34">
        <f t="shared" si="7"/>
        <v>4.3256750834153852</v>
      </c>
      <c r="F79" s="34">
        <f t="shared" ref="F79:F142" si="8">AVERAGE($C69:$C89)</f>
        <v>4.5679289222398047</v>
      </c>
      <c r="G79" s="34">
        <f t="shared" si="3"/>
        <v>4.7808668351829633</v>
      </c>
      <c r="H79" s="34">
        <f t="shared" si="4"/>
        <v>4.8479616288413183</v>
      </c>
      <c r="I79" s="34">
        <f t="shared" si="5"/>
        <v>4.9936898798053866</v>
      </c>
      <c r="W79" s="83"/>
      <c r="X79" s="92"/>
      <c r="Y79" s="92"/>
      <c r="Z79" s="92"/>
      <c r="AA79" s="92"/>
      <c r="AB79" s="92"/>
    </row>
    <row r="80" spans="2:28" x14ac:dyDescent="0.3">
      <c r="B80" s="90">
        <v>42812</v>
      </c>
      <c r="C80" s="91">
        <v>3.7003728870713681</v>
      </c>
      <c r="D80" s="34">
        <f t="shared" si="6"/>
        <v>4.2591325348694316</v>
      </c>
      <c r="E80" s="34">
        <f t="shared" si="7"/>
        <v>4.5427384229688936</v>
      </c>
      <c r="F80" s="34">
        <f t="shared" si="8"/>
        <v>4.4992242334245471</v>
      </c>
      <c r="G80" s="34">
        <f t="shared" si="3"/>
        <v>4.8631965466893883</v>
      </c>
      <c r="H80" s="34">
        <f t="shared" si="4"/>
        <v>4.8146434575107921</v>
      </c>
      <c r="I80" s="34">
        <f t="shared" si="5"/>
        <v>4.9462941052629592</v>
      </c>
      <c r="W80" s="83"/>
      <c r="X80" s="92"/>
      <c r="Y80" s="92"/>
      <c r="Z80" s="92"/>
      <c r="AA80" s="92"/>
      <c r="AB80" s="92"/>
    </row>
    <row r="81" spans="2:28" x14ac:dyDescent="0.3">
      <c r="B81" s="90">
        <v>42813</v>
      </c>
      <c r="C81" s="91">
        <v>3.7886170643500492</v>
      </c>
      <c r="D81" s="34">
        <f t="shared" si="6"/>
        <v>4.0661935493338204</v>
      </c>
      <c r="E81" s="34">
        <f t="shared" si="7"/>
        <v>4.6410610469028688</v>
      </c>
      <c r="F81" s="34">
        <f t="shared" si="8"/>
        <v>4.5806222953232183</v>
      </c>
      <c r="G81" s="34">
        <f t="shared" si="3"/>
        <v>4.8891187665989779</v>
      </c>
      <c r="H81" s="34">
        <f t="shared" si="4"/>
        <v>4.7415513419478872</v>
      </c>
      <c r="I81" s="34">
        <f t="shared" si="5"/>
        <v>4.9683088846347321</v>
      </c>
      <c r="W81" s="83"/>
      <c r="X81" s="92"/>
      <c r="Y81" s="92"/>
      <c r="Z81" s="92"/>
      <c r="AA81" s="92"/>
      <c r="AB81" s="92"/>
    </row>
    <row r="82" spans="2:28" x14ac:dyDescent="0.3">
      <c r="B82" s="90">
        <v>42814</v>
      </c>
      <c r="C82" s="91">
        <v>3.485662124768254</v>
      </c>
      <c r="D82" s="34">
        <f t="shared" si="6"/>
        <v>4.0736891968104789</v>
      </c>
      <c r="E82" s="34">
        <f t="shared" si="7"/>
        <v>4.6043016404076083</v>
      </c>
      <c r="F82" s="34">
        <f t="shared" si="8"/>
        <v>4.579388632216272</v>
      </c>
      <c r="G82" s="34">
        <f t="shared" ref="G82:G145" si="9">AVERAGE($C69:$C96)</f>
        <v>4.7110914656993588</v>
      </c>
      <c r="H82" s="34">
        <f t="shared" si="4"/>
        <v>4.7404174858033299</v>
      </c>
      <c r="I82" s="34">
        <f t="shared" si="5"/>
        <v>4.9880739707110546</v>
      </c>
      <c r="W82" s="83"/>
      <c r="X82" s="92"/>
      <c r="Y82" s="92"/>
      <c r="Z82" s="92"/>
      <c r="AA82" s="92"/>
      <c r="AB82" s="92"/>
    </row>
    <row r="83" spans="2:28" x14ac:dyDescent="0.3">
      <c r="B83" s="90">
        <v>42815</v>
      </c>
      <c r="C83" s="91">
        <v>4.6578338921793652</v>
      </c>
      <c r="D83" s="34">
        <f t="shared" si="6"/>
        <v>4.1709751630422494</v>
      </c>
      <c r="E83" s="34">
        <f t="shared" si="7"/>
        <v>4.6893310803718036</v>
      </c>
      <c r="F83" s="34">
        <f t="shared" si="8"/>
        <v>4.7131036271367526</v>
      </c>
      <c r="G83" s="34">
        <f t="shared" si="9"/>
        <v>4.6299749131225214</v>
      </c>
      <c r="H83" s="34">
        <f t="shared" si="4"/>
        <v>4.6944193307713453</v>
      </c>
      <c r="I83" s="34">
        <f t="shared" si="5"/>
        <v>4.983200539127135</v>
      </c>
      <c r="W83" s="83"/>
      <c r="X83" s="92"/>
      <c r="Y83" s="92"/>
      <c r="Z83" s="92"/>
      <c r="AA83" s="92"/>
      <c r="AB83" s="92"/>
    </row>
    <row r="84" spans="2:28" x14ac:dyDescent="0.3">
      <c r="B84" s="90">
        <v>42816</v>
      </c>
      <c r="C84" s="91">
        <v>3.2560921952788586</v>
      </c>
      <c r="D84" s="34">
        <f t="shared" si="6"/>
        <v>4.4910253154831157</v>
      </c>
      <c r="E84" s="34">
        <f t="shared" si="7"/>
        <v>4.7172917359627702</v>
      </c>
      <c r="F84" s="34">
        <f t="shared" si="8"/>
        <v>4.8201989929212967</v>
      </c>
      <c r="G84" s="34">
        <f t="shared" si="9"/>
        <v>4.7403414606205141</v>
      </c>
      <c r="H84" s="34">
        <f t="shared" si="4"/>
        <v>4.7163626917693264</v>
      </c>
      <c r="I84" s="34">
        <f t="shared" si="5"/>
        <v>4.9618150920610375</v>
      </c>
      <c r="W84" s="83"/>
      <c r="X84" s="92"/>
      <c r="Y84" s="92"/>
      <c r="Z84" s="92"/>
      <c r="AA84" s="92"/>
      <c r="AB84" s="92"/>
    </row>
    <row r="85" spans="2:28" x14ac:dyDescent="0.3">
      <c r="B85" s="90">
        <v>42817</v>
      </c>
      <c r="C85" s="91">
        <v>5.4765944431248146</v>
      </c>
      <c r="D85" s="34">
        <f t="shared" si="6"/>
        <v>4.4947525917193047</v>
      </c>
      <c r="E85" s="34">
        <f t="shared" si="7"/>
        <v>4.6888006103062256</v>
      </c>
      <c r="F85" s="34">
        <f t="shared" si="8"/>
        <v>5.0664880762546076</v>
      </c>
      <c r="G85" s="34">
        <f t="shared" si="9"/>
        <v>4.7100377881671038</v>
      </c>
      <c r="H85" s="34">
        <f t="shared" si="4"/>
        <v>4.75584853715264</v>
      </c>
      <c r="I85" s="34">
        <f t="shared" si="5"/>
        <v>4.9988241234582045</v>
      </c>
      <c r="W85" s="83"/>
      <c r="X85" s="92"/>
      <c r="Y85" s="92"/>
      <c r="Z85" s="92"/>
      <c r="AA85" s="92"/>
      <c r="AB85" s="92"/>
    </row>
    <row r="86" spans="2:28" x14ac:dyDescent="0.3">
      <c r="B86" s="90">
        <v>42818</v>
      </c>
      <c r="C86" s="91">
        <v>4.8316535345230402</v>
      </c>
      <c r="D86" s="34">
        <f t="shared" si="6"/>
        <v>4.9164210413467613</v>
      </c>
      <c r="E86" s="34">
        <f t="shared" si="7"/>
        <v>4.8294679388108674</v>
      </c>
      <c r="F86" s="34">
        <f t="shared" si="8"/>
        <v>4.7830607922977455</v>
      </c>
      <c r="G86" s="34">
        <f t="shared" si="9"/>
        <v>4.7593374261739756</v>
      </c>
      <c r="H86" s="34">
        <f t="shared" si="4"/>
        <v>4.7524422996641897</v>
      </c>
      <c r="I86" s="34">
        <f t="shared" si="5"/>
        <v>4.9825758689585697</v>
      </c>
      <c r="W86" s="83"/>
      <c r="X86" s="92"/>
      <c r="Y86" s="92"/>
      <c r="Z86" s="92"/>
      <c r="AA86" s="92"/>
      <c r="AB86" s="92"/>
    </row>
    <row r="87" spans="2:28" x14ac:dyDescent="0.3">
      <c r="B87" s="90">
        <v>42819</v>
      </c>
      <c r="C87" s="91">
        <v>5.9407239541574253</v>
      </c>
      <c r="D87" s="34">
        <f t="shared" si="6"/>
        <v>5.1195296258741765</v>
      </c>
      <c r="E87" s="34">
        <f t="shared" si="7"/>
        <v>4.9330727241546084</v>
      </c>
      <c r="F87" s="34">
        <f t="shared" si="8"/>
        <v>4.8002963709866826</v>
      </c>
      <c r="G87" s="34">
        <f t="shared" si="9"/>
        <v>4.8154613882481883</v>
      </c>
      <c r="H87" s="34">
        <f t="shared" si="4"/>
        <v>4.816285677032683</v>
      </c>
      <c r="I87" s="34">
        <f t="shared" si="5"/>
        <v>4.9521861011305814</v>
      </c>
      <c r="W87" s="83"/>
      <c r="X87" s="92"/>
      <c r="Y87" s="92"/>
      <c r="Z87" s="92"/>
      <c r="AA87" s="92"/>
      <c r="AB87" s="92"/>
    </row>
    <row r="88" spans="2:28" x14ac:dyDescent="0.3">
      <c r="B88" s="90">
        <v>42820</v>
      </c>
      <c r="C88" s="91">
        <v>3.8147079980033722</v>
      </c>
      <c r="D88" s="34">
        <f t="shared" si="6"/>
        <v>5.3683899225917191</v>
      </c>
      <c r="E88" s="34">
        <f t="shared" si="7"/>
        <v>5.2060473633386932</v>
      </c>
      <c r="F88" s="34">
        <f t="shared" si="8"/>
        <v>4.8846941428126485</v>
      </c>
      <c r="G88" s="34">
        <f t="shared" si="9"/>
        <v>4.8622492751110684</v>
      </c>
      <c r="H88" s="34">
        <f t="shared" si="4"/>
        <v>4.7385147310664832</v>
      </c>
      <c r="I88" s="34">
        <f t="shared" si="5"/>
        <v>4.9211635601461463</v>
      </c>
      <c r="W88" s="83"/>
      <c r="X88" s="92"/>
      <c r="Y88" s="92"/>
      <c r="Z88" s="92"/>
      <c r="AA88" s="92"/>
      <c r="AB88" s="92"/>
    </row>
    <row r="89" spans="2:28" x14ac:dyDescent="0.3">
      <c r="B89" s="90">
        <v>42821</v>
      </c>
      <c r="C89" s="91">
        <v>6.4373412721604559</v>
      </c>
      <c r="D89" s="34">
        <f t="shared" si="6"/>
        <v>5.3039120238019724</v>
      </c>
      <c r="E89" s="34">
        <f t="shared" si="7"/>
        <v>5.0285000687123897</v>
      </c>
      <c r="F89" s="34">
        <f t="shared" si="8"/>
        <v>4.8265288255440169</v>
      </c>
      <c r="G89" s="34">
        <f t="shared" si="9"/>
        <v>4.7513061561169634</v>
      </c>
      <c r="H89" s="34">
        <f t="shared" ref="H89:H152" si="10">AVERAGE($C69:$C110)</f>
        <v>4.759708887232982</v>
      </c>
      <c r="I89" s="34">
        <f t="shared" si="5"/>
        <v>4.9162874228147659</v>
      </c>
      <c r="W89" s="83"/>
      <c r="X89" s="92"/>
      <c r="Y89" s="92"/>
      <c r="Z89" s="92"/>
      <c r="AA89" s="92"/>
      <c r="AB89" s="92"/>
    </row>
    <row r="90" spans="2:28" x14ac:dyDescent="0.3">
      <c r="B90" s="90">
        <v>42822</v>
      </c>
      <c r="C90" s="91">
        <v>6.0795939838712645</v>
      </c>
      <c r="D90" s="34">
        <f t="shared" si="6"/>
        <v>5.4879607145794873</v>
      </c>
      <c r="E90" s="34">
        <f t="shared" si="7"/>
        <v>5.0708782890453081</v>
      </c>
      <c r="F90" s="34">
        <f t="shared" si="8"/>
        <v>4.8523249003024596</v>
      </c>
      <c r="G90" s="34">
        <f t="shared" si="9"/>
        <v>4.7213670111136219</v>
      </c>
      <c r="H90" s="34">
        <f t="shared" si="10"/>
        <v>4.74510121773673</v>
      </c>
      <c r="I90" s="34">
        <f t="shared" si="5"/>
        <v>4.9069650058947847</v>
      </c>
      <c r="W90" s="83"/>
      <c r="X90" s="92"/>
      <c r="Y90" s="92"/>
      <c r="Z90" s="92"/>
      <c r="AA90" s="92"/>
      <c r="AB90" s="92"/>
    </row>
    <row r="91" spans="2:28" x14ac:dyDescent="0.3">
      <c r="B91" s="90">
        <v>42823</v>
      </c>
      <c r="C91" s="91">
        <v>4.9981142723016641</v>
      </c>
      <c r="D91" s="34">
        <f t="shared" si="6"/>
        <v>5.375120132826102</v>
      </c>
      <c r="E91" s="34">
        <f t="shared" si="7"/>
        <v>5.2939444395520621</v>
      </c>
      <c r="F91" s="34">
        <f t="shared" si="8"/>
        <v>4.8891313408460277</v>
      </c>
      <c r="G91" s="34">
        <f t="shared" si="9"/>
        <v>4.7079201196981355</v>
      </c>
      <c r="H91" s="34">
        <f t="shared" si="10"/>
        <v>4.8069739525595754</v>
      </c>
      <c r="I91" s="34">
        <f t="shared" si="5"/>
        <v>4.8736112672080125</v>
      </c>
      <c r="W91" s="83"/>
      <c r="X91" s="92"/>
      <c r="Y91" s="92"/>
      <c r="Z91" s="92"/>
      <c r="AA91" s="92"/>
      <c r="AB91" s="92"/>
    </row>
    <row r="92" spans="2:28" x14ac:dyDescent="0.3">
      <c r="B92" s="90">
        <v>42824</v>
      </c>
      <c r="C92" s="91">
        <v>5.0252491515965927</v>
      </c>
      <c r="D92" s="34">
        <f t="shared" si="6"/>
        <v>5.9173421349580844</v>
      </c>
      <c r="E92" s="34">
        <f t="shared" si="7"/>
        <v>5.2029486399107858</v>
      </c>
      <c r="F92" s="34">
        <f t="shared" si="8"/>
        <v>4.887209199452613</v>
      </c>
      <c r="G92" s="34">
        <f t="shared" si="9"/>
        <v>4.7093866307532517</v>
      </c>
      <c r="H92" s="34">
        <f t="shared" si="10"/>
        <v>4.8013886979578926</v>
      </c>
      <c r="I92" s="34">
        <f t="shared" si="5"/>
        <v>4.8458440487515819</v>
      </c>
      <c r="W92" s="83"/>
      <c r="X92" s="92"/>
      <c r="Y92" s="92"/>
      <c r="Z92" s="92"/>
      <c r="AA92" s="92"/>
      <c r="AB92" s="92"/>
    </row>
    <row r="93" spans="2:28" x14ac:dyDescent="0.3">
      <c r="B93" s="90">
        <v>42825</v>
      </c>
      <c r="C93" s="91">
        <v>6.1199943699656369</v>
      </c>
      <c r="D93" s="34">
        <f t="shared" si="6"/>
        <v>5.14057909607802</v>
      </c>
      <c r="E93" s="34">
        <f t="shared" si="7"/>
        <v>5.1929997689325651</v>
      </c>
      <c r="F93" s="34">
        <f t="shared" si="8"/>
        <v>4.9043474616664646</v>
      </c>
      <c r="G93" s="34">
        <f t="shared" si="9"/>
        <v>4.762530583718755</v>
      </c>
      <c r="H93" s="34">
        <f t="shared" si="10"/>
        <v>4.8362667123755338</v>
      </c>
      <c r="I93" s="34">
        <f t="shared" si="5"/>
        <v>4.8435446483351097</v>
      </c>
      <c r="W93" s="83"/>
      <c r="X93" s="92"/>
      <c r="Y93" s="92"/>
      <c r="Z93" s="92"/>
      <c r="AA93" s="92"/>
      <c r="AB93" s="92"/>
    </row>
    <row r="94" spans="2:28" x14ac:dyDescent="0.3">
      <c r="B94" s="90">
        <v>42826</v>
      </c>
      <c r="C94" s="91">
        <v>5.1508398818837264</v>
      </c>
      <c r="D94" s="34">
        <f t="shared" si="6"/>
        <v>5.0222269522164398</v>
      </c>
      <c r="E94" s="34">
        <f t="shared" si="7"/>
        <v>5.0881843535274829</v>
      </c>
      <c r="F94" s="34">
        <f t="shared" si="8"/>
        <v>4.8754451698616847</v>
      </c>
      <c r="G94" s="34">
        <f t="shared" si="9"/>
        <v>4.8277683309369399</v>
      </c>
      <c r="H94" s="34">
        <f t="shared" si="10"/>
        <v>4.902979792131692</v>
      </c>
      <c r="I94" s="34">
        <f t="shared" si="5"/>
        <v>4.8765252402301353</v>
      </c>
      <c r="W94" s="83"/>
      <c r="X94" s="92"/>
      <c r="Y94" s="92"/>
      <c r="Z94" s="92"/>
      <c r="AA94" s="92"/>
      <c r="AB94" s="92"/>
    </row>
    <row r="95" spans="2:28" x14ac:dyDescent="0.3">
      <c r="B95" s="90">
        <v>42827</v>
      </c>
      <c r="C95" s="91">
        <v>7.6102620129272482</v>
      </c>
      <c r="D95" s="34">
        <f t="shared" si="6"/>
        <v>5.2194989565124024</v>
      </c>
      <c r="E95" s="34">
        <f t="shared" si="7"/>
        <v>5.083437503319268</v>
      </c>
      <c r="F95" s="34">
        <f t="shared" si="8"/>
        <v>4.9218289764862382</v>
      </c>
      <c r="G95" s="34">
        <f t="shared" si="9"/>
        <v>4.8216770116700927</v>
      </c>
      <c r="H95" s="34">
        <f t="shared" si="10"/>
        <v>5.0116469646683912</v>
      </c>
      <c r="I95" s="34">
        <f t="shared" si="5"/>
        <v>4.8671952288565663</v>
      </c>
      <c r="W95" s="83"/>
      <c r="X95" s="92"/>
      <c r="Y95" s="92"/>
      <c r="Z95" s="92"/>
      <c r="AA95" s="92"/>
      <c r="AB95" s="92"/>
    </row>
    <row r="96" spans="2:28" x14ac:dyDescent="0.3">
      <c r="B96" s="90">
        <v>42828</v>
      </c>
      <c r="C96" s="91">
        <v>1</v>
      </c>
      <c r="D96" s="34">
        <f t="shared" si="6"/>
        <v>5.1019852560195984</v>
      </c>
      <c r="E96" s="34">
        <f t="shared" si="7"/>
        <v>4.8983106718263167</v>
      </c>
      <c r="F96" s="34">
        <f t="shared" si="8"/>
        <v>4.9212857754008432</v>
      </c>
      <c r="G96" s="34">
        <f t="shared" si="9"/>
        <v>4.94272189950631</v>
      </c>
      <c r="H96" s="34">
        <f t="shared" si="10"/>
        <v>4.9835241096961624</v>
      </c>
      <c r="I96" s="34">
        <f t="shared" si="5"/>
        <v>4.872085862588313</v>
      </c>
      <c r="W96" s="83"/>
      <c r="X96" s="92"/>
      <c r="Y96" s="92"/>
      <c r="Z96" s="92"/>
      <c r="AA96" s="92"/>
      <c r="AB96" s="92"/>
    </row>
    <row r="97" spans="2:28" x14ac:dyDescent="0.3">
      <c r="B97" s="90">
        <v>42829</v>
      </c>
      <c r="C97" s="91">
        <v>5.2511289768402083</v>
      </c>
      <c r="D97" s="34">
        <f t="shared" si="6"/>
        <v>4.8980388232856438</v>
      </c>
      <c r="E97" s="34">
        <f t="shared" si="7"/>
        <v>4.7534029418554393</v>
      </c>
      <c r="F97" s="34">
        <f t="shared" si="8"/>
        <v>4.9597157239442584</v>
      </c>
      <c r="G97" s="34">
        <f t="shared" si="9"/>
        <v>5.0231160580052281</v>
      </c>
      <c r="H97" s="34">
        <f t="shared" si="10"/>
        <v>4.9460800600791588</v>
      </c>
      <c r="I97" s="34">
        <f t="shared" si="5"/>
        <v>4.8874400139533396</v>
      </c>
      <c r="W97" s="83"/>
      <c r="X97" s="92"/>
      <c r="Y97" s="92"/>
      <c r="Z97" s="92"/>
      <c r="AA97" s="92"/>
      <c r="AB97" s="92"/>
    </row>
    <row r="98" spans="2:28" x14ac:dyDescent="0.3">
      <c r="B98" s="90">
        <v>42830</v>
      </c>
      <c r="C98" s="91">
        <v>6.3790183023734039</v>
      </c>
      <c r="D98" s="34">
        <f t="shared" si="6"/>
        <v>4.8012485742288638</v>
      </c>
      <c r="E98" s="34">
        <f t="shared" si="7"/>
        <v>4.6985485034334982</v>
      </c>
      <c r="F98" s="34">
        <f t="shared" si="8"/>
        <v>4.9400160027548825</v>
      </c>
      <c r="G98" s="34">
        <f t="shared" si="9"/>
        <v>5.11709168799488</v>
      </c>
      <c r="H98" s="34">
        <f t="shared" si="10"/>
        <v>4.9522569009659962</v>
      </c>
      <c r="I98" s="34">
        <f t="shared" si="5"/>
        <v>4.8810339093802053</v>
      </c>
      <c r="W98" s="83"/>
      <c r="X98" s="92"/>
      <c r="Y98" s="92"/>
      <c r="Z98" s="92"/>
      <c r="AA98" s="92"/>
      <c r="AB98" s="92"/>
    </row>
    <row r="99" spans="2:28" x14ac:dyDescent="0.3">
      <c r="B99" s="90">
        <v>42831</v>
      </c>
      <c r="C99" s="91">
        <v>4.2026532481469641</v>
      </c>
      <c r="D99" s="34">
        <f t="shared" si="6"/>
        <v>4.2495328716804517</v>
      </c>
      <c r="E99" s="34">
        <f t="shared" si="7"/>
        <v>4.7299726512002787</v>
      </c>
      <c r="F99" s="34">
        <f t="shared" si="8"/>
        <v>4.9306518183203583</v>
      </c>
      <c r="G99" s="34">
        <f t="shared" si="9"/>
        <v>5.0935195787251288</v>
      </c>
      <c r="H99" s="34">
        <f t="shared" si="10"/>
        <v>4.9375941972327428</v>
      </c>
      <c r="I99" s="34">
        <f t="shared" si="5"/>
        <v>4.8866051469149614</v>
      </c>
      <c r="W99" s="83"/>
      <c r="X99" s="92"/>
      <c r="Y99" s="92"/>
      <c r="Z99" s="92"/>
      <c r="AA99" s="92"/>
      <c r="AB99" s="92"/>
    </row>
    <row r="100" spans="2:28" x14ac:dyDescent="0.3">
      <c r="B100" s="90">
        <v>42832</v>
      </c>
      <c r="C100" s="91">
        <v>4.6923693408279483</v>
      </c>
      <c r="D100" s="34">
        <f t="shared" si="6"/>
        <v>4.6560422475746135</v>
      </c>
      <c r="E100" s="34">
        <f t="shared" si="7"/>
        <v>4.6955932286266426</v>
      </c>
      <c r="F100" s="34">
        <f t="shared" si="8"/>
        <v>4.9514888522261602</v>
      </c>
      <c r="G100" s="34">
        <f t="shared" si="9"/>
        <v>5.0915625268556086</v>
      </c>
      <c r="H100" s="34">
        <f t="shared" si="10"/>
        <v>4.9305978790090297</v>
      </c>
      <c r="I100" s="34">
        <f t="shared" si="5"/>
        <v>4.8855246232133895</v>
      </c>
      <c r="W100" s="83"/>
      <c r="X100" s="92"/>
      <c r="Y100" s="92"/>
      <c r="Z100" s="92"/>
      <c r="AA100" s="92"/>
      <c r="AB100" s="92"/>
    </row>
    <row r="101" spans="2:28" x14ac:dyDescent="0.3">
      <c r="B101" s="90">
        <v>42833</v>
      </c>
      <c r="C101" s="91">
        <v>4.473308138486269</v>
      </c>
      <c r="D101" s="34">
        <f t="shared" si="6"/>
        <v>4.4845789314944389</v>
      </c>
      <c r="E101" s="34">
        <f t="shared" si="7"/>
        <v>4.7224639377192714</v>
      </c>
      <c r="F101" s="34">
        <f t="shared" si="8"/>
        <v>4.9909782020489128</v>
      </c>
      <c r="G101" s="34">
        <f t="shared" si="9"/>
        <v>5.0831004767130912</v>
      </c>
      <c r="H101" s="34">
        <f t="shared" si="10"/>
        <v>4.9453311707339065</v>
      </c>
      <c r="I101" s="34">
        <f t="shared" si="5"/>
        <v>4.8670061800423223</v>
      </c>
      <c r="W101" s="83"/>
      <c r="X101" s="92"/>
      <c r="Y101" s="92"/>
      <c r="Z101" s="92"/>
      <c r="AA101" s="92"/>
      <c r="AB101" s="92"/>
    </row>
    <row r="102" spans="2:28" x14ac:dyDescent="0.3">
      <c r="B102" s="90">
        <v>42834</v>
      </c>
      <c r="C102" s="91">
        <v>3.7482520950883633</v>
      </c>
      <c r="D102" s="34">
        <f t="shared" si="6"/>
        <v>4.177598050354594</v>
      </c>
      <c r="E102" s="34">
        <f t="shared" si="7"/>
        <v>4.4373066600014939</v>
      </c>
      <c r="F102" s="34">
        <f t="shared" si="8"/>
        <v>5.0333256097959334</v>
      </c>
      <c r="G102" s="34">
        <f t="shared" si="9"/>
        <v>5.1969399235511533</v>
      </c>
      <c r="H102" s="34">
        <f t="shared" si="10"/>
        <v>5.0268294541277019</v>
      </c>
      <c r="I102" s="34">
        <f t="shared" si="5"/>
        <v>4.8604680843552295</v>
      </c>
      <c r="W102" s="83"/>
      <c r="X102" s="92"/>
      <c r="Y102" s="92"/>
      <c r="Z102" s="92"/>
      <c r="AA102" s="92"/>
      <c r="AB102" s="92"/>
    </row>
    <row r="103" spans="2:28" x14ac:dyDescent="0.3">
      <c r="B103" s="90">
        <v>42835</v>
      </c>
      <c r="C103" s="91">
        <v>3.8455656312591389</v>
      </c>
      <c r="D103" s="34">
        <f t="shared" si="6"/>
        <v>4.3579600463809571</v>
      </c>
      <c r="E103" s="34">
        <f t="shared" si="7"/>
        <v>4.8569437303002303</v>
      </c>
      <c r="F103" s="34">
        <f t="shared" si="8"/>
        <v>5.0233887636995149</v>
      </c>
      <c r="G103" s="34">
        <f t="shared" si="9"/>
        <v>5.1731353443404382</v>
      </c>
      <c r="H103" s="34">
        <f t="shared" si="10"/>
        <v>5.1231225623034806</v>
      </c>
      <c r="I103" s="34">
        <f t="shared" si="5"/>
        <v>4.8716113418139608</v>
      </c>
      <c r="W103" s="83"/>
      <c r="X103" s="92"/>
      <c r="Y103" s="92"/>
      <c r="Z103" s="92"/>
      <c r="AA103" s="92"/>
      <c r="AB103" s="92"/>
    </row>
    <row r="104" spans="2:28" x14ac:dyDescent="0.3">
      <c r="B104" s="90">
        <v>42836</v>
      </c>
      <c r="C104" s="91">
        <v>4.0508857642789806</v>
      </c>
      <c r="D104" s="34">
        <f t="shared" si="6"/>
        <v>4.4931476339676424</v>
      </c>
      <c r="E104" s="34">
        <f t="shared" si="7"/>
        <v>4.9753538269651489</v>
      </c>
      <c r="F104" s="34">
        <f t="shared" si="8"/>
        <v>4.9594297976143151</v>
      </c>
      <c r="G104" s="34">
        <f t="shared" si="9"/>
        <v>5.0744545499328364</v>
      </c>
      <c r="H104" s="34">
        <f t="shared" si="10"/>
        <v>5.1049216825233286</v>
      </c>
      <c r="I104" s="34">
        <f t="shared" si="5"/>
        <v>4.8751611223421856</v>
      </c>
      <c r="W104" s="83"/>
      <c r="X104" s="92"/>
      <c r="Y104" s="92"/>
      <c r="Z104" s="92"/>
      <c r="AA104" s="92"/>
      <c r="AB104" s="92"/>
    </row>
    <row r="105" spans="2:28" x14ac:dyDescent="0.3">
      <c r="B105" s="90">
        <v>42837</v>
      </c>
      <c r="C105" s="91">
        <v>4.2301521343944914</v>
      </c>
      <c r="D105" s="34">
        <f t="shared" si="6"/>
        <v>4.64367930120968</v>
      </c>
      <c r="E105" s="34">
        <f t="shared" si="7"/>
        <v>4.9402389364376997</v>
      </c>
      <c r="F105" s="34">
        <f t="shared" si="8"/>
        <v>4.9857605913420873</v>
      </c>
      <c r="G105" s="34">
        <f t="shared" si="9"/>
        <v>5.0697394834676084</v>
      </c>
      <c r="H105" s="34">
        <f t="shared" si="10"/>
        <v>5.12474172871792</v>
      </c>
      <c r="I105" s="34">
        <f t="shared" si="5"/>
        <v>4.9117926354794363</v>
      </c>
      <c r="W105" s="83"/>
      <c r="X105" s="92"/>
      <c r="Y105" s="92"/>
      <c r="Z105" s="92"/>
      <c r="AA105" s="92"/>
      <c r="AB105" s="92"/>
    </row>
    <row r="106" spans="2:28" x14ac:dyDescent="0.3">
      <c r="B106" s="90">
        <v>42838</v>
      </c>
      <c r="C106" s="91">
        <v>5.4651872203315079</v>
      </c>
      <c r="D106" s="34">
        <f t="shared" si="6"/>
        <v>4.6250804483225352</v>
      </c>
      <c r="E106" s="34">
        <f t="shared" si="7"/>
        <v>4.9840905175394719</v>
      </c>
      <c r="F106" s="34">
        <f t="shared" si="8"/>
        <v>4.9568058530821757</v>
      </c>
      <c r="G106" s="34">
        <f t="shared" si="9"/>
        <v>5.0619909906960006</v>
      </c>
      <c r="H106" s="34">
        <f t="shared" si="10"/>
        <v>5.1459991137361003</v>
      </c>
      <c r="I106" s="34">
        <f t="shared" si="5"/>
        <v>4.8991178345083366</v>
      </c>
      <c r="W106" s="83"/>
      <c r="X106" s="92"/>
      <c r="Y106" s="92"/>
      <c r="Z106" s="92"/>
      <c r="AA106" s="92"/>
      <c r="AB106" s="92"/>
    </row>
    <row r="107" spans="2:28" x14ac:dyDescent="0.3">
      <c r="B107" s="90">
        <v>42839</v>
      </c>
      <c r="C107" s="91">
        <v>5.6386824539347451</v>
      </c>
      <c r="D107" s="34">
        <f t="shared" si="6"/>
        <v>5.0578452130258471</v>
      </c>
      <c r="E107" s="34">
        <f t="shared" si="7"/>
        <v>4.9901252847786504</v>
      </c>
      <c r="F107" s="34">
        <f t="shared" si="8"/>
        <v>5.1839874270945776</v>
      </c>
      <c r="G107" s="34">
        <f t="shared" si="9"/>
        <v>4.9811628491081104</v>
      </c>
      <c r="H107" s="34">
        <f t="shared" si="10"/>
        <v>5.1180060671357674</v>
      </c>
      <c r="I107" s="34">
        <f t="shared" si="5"/>
        <v>4.9038694796864899</v>
      </c>
      <c r="W107" s="83"/>
      <c r="X107" s="92"/>
      <c r="Y107" s="92"/>
      <c r="Z107" s="92"/>
      <c r="AA107" s="92"/>
      <c r="AB107" s="92"/>
    </row>
    <row r="108" spans="2:28" x14ac:dyDescent="0.3">
      <c r="B108" s="90">
        <v>42840</v>
      </c>
      <c r="C108" s="91">
        <v>5.5270298091805321</v>
      </c>
      <c r="D108" s="34">
        <f t="shared" si="6"/>
        <v>5.4661287224358599</v>
      </c>
      <c r="E108" s="34">
        <f t="shared" si="7"/>
        <v>5.0780165998986977</v>
      </c>
      <c r="F108" s="34">
        <f t="shared" si="8"/>
        <v>5.091863749171635</v>
      </c>
      <c r="G108" s="34">
        <f t="shared" si="9"/>
        <v>4.951460394023556</v>
      </c>
      <c r="H108" s="34">
        <f t="shared" si="10"/>
        <v>5.0223489797600465</v>
      </c>
      <c r="I108" s="34">
        <f t="shared" si="5"/>
        <v>4.9326092882828698</v>
      </c>
      <c r="W108" s="83"/>
      <c r="X108" s="92"/>
      <c r="Y108" s="92"/>
      <c r="Z108" s="92"/>
      <c r="AA108" s="92"/>
      <c r="AB108" s="92"/>
    </row>
    <row r="109" spans="2:28" x14ac:dyDescent="0.3">
      <c r="B109" s="90">
        <v>42841</v>
      </c>
      <c r="C109" s="91">
        <v>3.6180601248783515</v>
      </c>
      <c r="D109" s="34">
        <f t="shared" si="6"/>
        <v>5.7028798225208055</v>
      </c>
      <c r="E109" s="34">
        <f t="shared" si="7"/>
        <v>5.3104423437830377</v>
      </c>
      <c r="F109" s="34">
        <f t="shared" si="8"/>
        <v>5.019819659119344</v>
      </c>
      <c r="G109" s="34">
        <f t="shared" si="9"/>
        <v>4.9372204995222058</v>
      </c>
      <c r="H109" s="34">
        <f t="shared" si="10"/>
        <v>5.0104057747819253</v>
      </c>
      <c r="I109" s="34">
        <f t="shared" si="5"/>
        <v>4.9451480692580123</v>
      </c>
      <c r="W109" s="83"/>
      <c r="X109" s="92"/>
      <c r="Y109" s="92"/>
      <c r="Z109" s="92"/>
      <c r="AA109" s="92"/>
      <c r="AB109" s="92"/>
    </row>
    <row r="110" spans="2:28" x14ac:dyDescent="0.3">
      <c r="B110" s="90">
        <v>42842</v>
      </c>
      <c r="C110" s="91">
        <v>6.8749189841823224</v>
      </c>
      <c r="D110" s="34">
        <f t="shared" si="6"/>
        <v>5.6102209886979848</v>
      </c>
      <c r="E110" s="34">
        <f t="shared" si="7"/>
        <v>5.4479600168545588</v>
      </c>
      <c r="F110" s="34">
        <f t="shared" si="8"/>
        <v>5.0486595689214679</v>
      </c>
      <c r="G110" s="34">
        <f t="shared" si="9"/>
        <v>5.1704338090990252</v>
      </c>
      <c r="H110" s="34">
        <f t="shared" si="10"/>
        <v>4.9815332233398237</v>
      </c>
      <c r="I110" s="34">
        <f t="shared" ref="I110:I173" si="11">AVERAGE($C69:$C152)</f>
        <v>4.9277615351627011</v>
      </c>
      <c r="W110" s="83"/>
      <c r="X110" s="92"/>
      <c r="Y110" s="92"/>
      <c r="Z110" s="92"/>
      <c r="AA110" s="92"/>
      <c r="AB110" s="92"/>
    </row>
    <row r="111" spans="2:28" x14ac:dyDescent="0.3">
      <c r="B111" s="90">
        <v>42843</v>
      </c>
      <c r="C111" s="91">
        <v>6.9088703301490684</v>
      </c>
      <c r="D111" s="34">
        <f t="shared" si="6"/>
        <v>5.4871029355896566</v>
      </c>
      <c r="E111" s="34">
        <f t="shared" si="7"/>
        <v>5.3955061580102335</v>
      </c>
      <c r="F111" s="34">
        <f t="shared" si="8"/>
        <v>5.008870857715598</v>
      </c>
      <c r="G111" s="34">
        <f t="shared" si="9"/>
        <v>5.1219433792623397</v>
      </c>
      <c r="H111" s="34">
        <f t="shared" si="10"/>
        <v>4.9276629017432523</v>
      </c>
      <c r="I111" s="34">
        <f t="shared" si="11"/>
        <v>4.9075204653704985</v>
      </c>
      <c r="W111" s="83"/>
      <c r="X111" s="92"/>
      <c r="Y111" s="92"/>
      <c r="Z111" s="92"/>
      <c r="AA111" s="92"/>
      <c r="AB111" s="92"/>
    </row>
    <row r="112" spans="2:28" x14ac:dyDescent="0.3">
      <c r="B112" s="90">
        <v>42844</v>
      </c>
      <c r="C112" s="91">
        <v>5.887409834989108</v>
      </c>
      <c r="D112" s="34">
        <f t="shared" si="6"/>
        <v>5.5123538985877145</v>
      </c>
      <c r="E112" s="34">
        <f t="shared" si="7"/>
        <v>5.4409304635017195</v>
      </c>
      <c r="F112" s="34">
        <f t="shared" si="8"/>
        <v>5.0015310006217861</v>
      </c>
      <c r="G112" s="34">
        <f t="shared" si="9"/>
        <v>5.040140373300849</v>
      </c>
      <c r="H112" s="34">
        <f t="shared" si="10"/>
        <v>4.9092313583845266</v>
      </c>
      <c r="I112" s="34">
        <f t="shared" si="11"/>
        <v>4.9294292752618061</v>
      </c>
      <c r="W112" s="83"/>
      <c r="X112" s="92"/>
      <c r="Y112" s="92"/>
      <c r="Z112" s="92"/>
      <c r="AA112" s="92"/>
      <c r="AB112" s="92"/>
    </row>
    <row r="113" spans="2:28" x14ac:dyDescent="0.3">
      <c r="B113" s="90">
        <v>42845</v>
      </c>
      <c r="C113" s="91">
        <v>4.8165753835717684</v>
      </c>
      <c r="D113" s="34">
        <f t="shared" si="6"/>
        <v>5.9958042392435384</v>
      </c>
      <c r="E113" s="34">
        <f t="shared" si="7"/>
        <v>5.3940093301917216</v>
      </c>
      <c r="F113" s="34">
        <f t="shared" si="8"/>
        <v>5.1664497088027916</v>
      </c>
      <c r="G113" s="34">
        <f t="shared" si="9"/>
        <v>5.1175243506487584</v>
      </c>
      <c r="H113" s="34">
        <f t="shared" si="10"/>
        <v>4.8819839168082968</v>
      </c>
      <c r="I113" s="34">
        <f t="shared" si="11"/>
        <v>4.9296455390504201</v>
      </c>
      <c r="W113" s="83"/>
      <c r="X113" s="92"/>
      <c r="Y113" s="92"/>
      <c r="Z113" s="92"/>
      <c r="AA113" s="92"/>
      <c r="AB113" s="92"/>
    </row>
    <row r="114" spans="2:28" x14ac:dyDescent="0.3">
      <c r="B114" s="90">
        <v>42846</v>
      </c>
      <c r="C114" s="91">
        <v>4.7768560821764545</v>
      </c>
      <c r="D114" s="34">
        <f t="shared" si="6"/>
        <v>5.8380748206832696</v>
      </c>
      <c r="E114" s="34">
        <f t="shared" si="7"/>
        <v>5.2667324695895754</v>
      </c>
      <c r="F114" s="34">
        <f t="shared" si="8"/>
        <v>5.3418976629404957</v>
      </c>
      <c r="G114" s="34">
        <f t="shared" si="9"/>
        <v>5.0805092162373677</v>
      </c>
      <c r="H114" s="34">
        <f t="shared" si="10"/>
        <v>4.8496613545432714</v>
      </c>
      <c r="I114" s="34">
        <f t="shared" si="11"/>
        <v>4.9243294086718503</v>
      </c>
      <c r="W114" s="83"/>
      <c r="X114" s="92"/>
      <c r="Y114" s="92"/>
      <c r="Z114" s="92"/>
      <c r="AA114" s="92"/>
      <c r="AB114" s="92"/>
    </row>
    <row r="115" spans="2:28" x14ac:dyDescent="0.3">
      <c r="B115" s="90">
        <v>42847</v>
      </c>
      <c r="C115" s="91">
        <v>5.703786550166936</v>
      </c>
      <c r="D115" s="34">
        <f t="shared" si="6"/>
        <v>5.3248835935846062</v>
      </c>
      <c r="E115" s="34">
        <f t="shared" si="7"/>
        <v>5.1804568503278379</v>
      </c>
      <c r="F115" s="34">
        <f t="shared" si="8"/>
        <v>5.3343981951849733</v>
      </c>
      <c r="G115" s="34">
        <f t="shared" si="9"/>
        <v>4.9894312928763274</v>
      </c>
      <c r="H115" s="34">
        <f t="shared" si="10"/>
        <v>4.8434296066318563</v>
      </c>
      <c r="I115" s="34">
        <f t="shared" si="11"/>
        <v>4.9829475856943271</v>
      </c>
      <c r="W115" s="83"/>
      <c r="X115" s="92"/>
      <c r="Y115" s="92"/>
      <c r="Z115" s="92"/>
      <c r="AA115" s="92"/>
      <c r="AB115" s="92"/>
    </row>
    <row r="116" spans="2:28" x14ac:dyDescent="0.3">
      <c r="B116" s="90">
        <v>42848</v>
      </c>
      <c r="C116" s="91">
        <v>7.0022125094691114</v>
      </c>
      <c r="D116" s="34">
        <f t="shared" si="6"/>
        <v>5.1789811044826308</v>
      </c>
      <c r="E116" s="34">
        <f t="shared" si="7"/>
        <v>5.4371343390429194</v>
      </c>
      <c r="F116" s="34">
        <f t="shared" si="8"/>
        <v>5.3276544809496</v>
      </c>
      <c r="G116" s="34">
        <f t="shared" si="9"/>
        <v>4.9738899105132521</v>
      </c>
      <c r="H116" s="34">
        <f t="shared" si="10"/>
        <v>4.7853407327184421</v>
      </c>
      <c r="I116" s="34">
        <f t="shared" si="11"/>
        <v>5.0198456977729569</v>
      </c>
      <c r="W116" s="83"/>
      <c r="X116" s="92"/>
      <c r="Y116" s="92"/>
      <c r="Z116" s="92"/>
      <c r="AA116" s="92"/>
      <c r="AB116" s="92"/>
    </row>
    <row r="117" spans="2:28" x14ac:dyDescent="0.3">
      <c r="B117" s="90">
        <v>42849</v>
      </c>
      <c r="C117" s="91">
        <v>5.7708130542604454</v>
      </c>
      <c r="D117" s="34">
        <f t="shared" si="6"/>
        <v>5.1777976716854583</v>
      </c>
      <c r="E117" s="34">
        <f t="shared" si="7"/>
        <v>5.4839238878978191</v>
      </c>
      <c r="F117" s="34">
        <f t="shared" si="8"/>
        <v>5.3707124520713574</v>
      </c>
      <c r="G117" s="34">
        <f t="shared" si="9"/>
        <v>5.0231444990965768</v>
      </c>
      <c r="H117" s="34">
        <f t="shared" si="10"/>
        <v>4.8574949184467959</v>
      </c>
      <c r="I117" s="34">
        <f t="shared" si="11"/>
        <v>5.000738196694412</v>
      </c>
      <c r="W117" s="83"/>
      <c r="X117" s="92"/>
      <c r="Y117" s="92"/>
      <c r="Z117" s="92"/>
      <c r="AA117" s="92"/>
      <c r="AB117" s="92"/>
    </row>
    <row r="118" spans="2:28" x14ac:dyDescent="0.3">
      <c r="B118" s="90">
        <v>42850</v>
      </c>
      <c r="C118" s="91">
        <v>3.3165317404584127</v>
      </c>
      <c r="D118" s="34">
        <f t="shared" si="6"/>
        <v>5.0463620035894925</v>
      </c>
      <c r="E118" s="34">
        <f t="shared" si="7"/>
        <v>5.2685329315595295</v>
      </c>
      <c r="F118" s="34">
        <f t="shared" si="8"/>
        <v>5.2762964103272756</v>
      </c>
      <c r="G118" s="34">
        <f t="shared" si="9"/>
        <v>5.0147928816871579</v>
      </c>
      <c r="H118" s="34">
        <f t="shared" si="10"/>
        <v>4.8866555875846371</v>
      </c>
      <c r="I118" s="34">
        <f t="shared" si="11"/>
        <v>5.0280515693944823</v>
      </c>
      <c r="W118" s="83"/>
      <c r="X118" s="92"/>
      <c r="Y118" s="92"/>
      <c r="Z118" s="92"/>
      <c r="AA118" s="92"/>
      <c r="AB118" s="92"/>
    </row>
    <row r="119" spans="2:28" x14ac:dyDescent="0.3">
      <c r="B119" s="90">
        <v>42851</v>
      </c>
      <c r="C119" s="91">
        <v>4.8660924112752895</v>
      </c>
      <c r="D119" s="34">
        <f t="shared" si="6"/>
        <v>4.8485598020679603</v>
      </c>
      <c r="E119" s="34">
        <f t="shared" si="7"/>
        <v>5.1400418101639946</v>
      </c>
      <c r="F119" s="34">
        <f t="shared" si="8"/>
        <v>5.1046819567652104</v>
      </c>
      <c r="G119" s="34">
        <f t="shared" si="9"/>
        <v>5.0145727858600413</v>
      </c>
      <c r="H119" s="34">
        <f t="shared" si="10"/>
        <v>4.8490467020148103</v>
      </c>
      <c r="I119" s="34">
        <f t="shared" si="11"/>
        <v>5.0829722230370056</v>
      </c>
      <c r="W119" s="83"/>
      <c r="X119" s="92"/>
      <c r="Y119" s="92"/>
      <c r="Z119" s="92"/>
      <c r="AA119" s="92"/>
      <c r="AB119" s="92"/>
    </row>
    <row r="120" spans="2:28" x14ac:dyDescent="0.3">
      <c r="B120" s="90">
        <v>42852</v>
      </c>
      <c r="C120" s="91">
        <v>4.8082913539915637</v>
      </c>
      <c r="D120" s="34">
        <f t="shared" si="6"/>
        <v>4.8784644388422995</v>
      </c>
      <c r="E120" s="34">
        <f t="shared" si="7"/>
        <v>5.2509581837580432</v>
      </c>
      <c r="F120" s="34">
        <f t="shared" si="8"/>
        <v>5.0901597312434923</v>
      </c>
      <c r="G120" s="34">
        <f t="shared" si="9"/>
        <v>4.9579895496123045</v>
      </c>
      <c r="H120" s="34">
        <f t="shared" si="10"/>
        <v>4.9553640997474879</v>
      </c>
      <c r="I120" s="34">
        <f t="shared" si="11"/>
        <v>5.090674329720839</v>
      </c>
      <c r="W120" s="83"/>
      <c r="X120" s="92"/>
      <c r="Y120" s="92"/>
      <c r="Z120" s="92"/>
      <c r="AA120" s="92"/>
      <c r="AB120" s="92"/>
    </row>
    <row r="121" spans="2:28" x14ac:dyDescent="0.3">
      <c r="B121" s="90">
        <v>42853</v>
      </c>
      <c r="C121" s="91">
        <v>3.8568064055046896</v>
      </c>
      <c r="D121" s="34">
        <f t="shared" si="6"/>
        <v>5.1297729551123679</v>
      </c>
      <c r="E121" s="34">
        <f t="shared" si="7"/>
        <v>5.1708931476960842</v>
      </c>
      <c r="F121" s="34">
        <f t="shared" si="8"/>
        <v>5.0115775944534882</v>
      </c>
      <c r="G121" s="34">
        <f t="shared" si="9"/>
        <v>4.9266954175015858</v>
      </c>
      <c r="H121" s="34">
        <f t="shared" si="10"/>
        <v>4.9230876175854617</v>
      </c>
      <c r="I121" s="34">
        <f t="shared" si="11"/>
        <v>5.0673737066301285</v>
      </c>
      <c r="W121" s="83"/>
      <c r="X121" s="92"/>
      <c r="Y121" s="92"/>
      <c r="Z121" s="92"/>
      <c r="AA121" s="92"/>
      <c r="AB121" s="92"/>
    </row>
    <row r="122" spans="2:28" x14ac:dyDescent="0.3">
      <c r="B122" s="90">
        <v>42854</v>
      </c>
      <c r="C122" s="91">
        <v>4.3191711395162091</v>
      </c>
      <c r="D122" s="34">
        <f t="shared" si="6"/>
        <v>5.2121822695344528</v>
      </c>
      <c r="E122" s="34">
        <f t="shared" si="7"/>
        <v>4.9008459858539579</v>
      </c>
      <c r="F122" s="34">
        <f t="shared" si="8"/>
        <v>4.8643476014375917</v>
      </c>
      <c r="G122" s="34">
        <f t="shared" si="9"/>
        <v>4.9039124410881474</v>
      </c>
      <c r="H122" s="34">
        <f t="shared" si="10"/>
        <v>4.9193689025738525</v>
      </c>
      <c r="I122" s="34">
        <f t="shared" si="11"/>
        <v>5.0888959256339446</v>
      </c>
      <c r="W122" s="83"/>
      <c r="X122" s="92"/>
      <c r="Y122" s="92"/>
      <c r="Z122" s="92"/>
      <c r="AA122" s="92"/>
      <c r="AB122" s="92"/>
    </row>
    <row r="123" spans="2:28" x14ac:dyDescent="0.3">
      <c r="B123" s="90">
        <v>42855</v>
      </c>
      <c r="C123" s="91">
        <v>7.2115449668894849</v>
      </c>
      <c r="D123" s="34">
        <f t="shared" si="6"/>
        <v>5.1011025158453611</v>
      </c>
      <c r="E123" s="34">
        <f t="shared" si="7"/>
        <v>4.6373374772434692</v>
      </c>
      <c r="F123" s="34">
        <f t="shared" si="8"/>
        <v>4.7851371069731172</v>
      </c>
      <c r="G123" s="34">
        <f t="shared" si="9"/>
        <v>4.9593577690769175</v>
      </c>
      <c r="H123" s="34">
        <f t="shared" si="10"/>
        <v>4.9793848267625709</v>
      </c>
      <c r="I123" s="34">
        <f t="shared" si="11"/>
        <v>5.0904390033351437</v>
      </c>
      <c r="W123" s="83"/>
      <c r="X123" s="92"/>
      <c r="Y123" s="92"/>
      <c r="Z123" s="92"/>
      <c r="AA123" s="92"/>
      <c r="AB123" s="92"/>
    </row>
    <row r="124" spans="2:28" x14ac:dyDescent="0.3">
      <c r="B124" s="90">
        <v>42856</v>
      </c>
      <c r="C124" s="91">
        <v>7.5299726681509336</v>
      </c>
      <c r="D124" s="34">
        <f t="shared" si="6"/>
        <v>5.324118695830629</v>
      </c>
      <c r="E124" s="34">
        <f t="shared" si="7"/>
        <v>4.5983289813385975</v>
      </c>
      <c r="F124" s="34">
        <f t="shared" si="8"/>
        <v>4.7405790699170778</v>
      </c>
      <c r="G124" s="34">
        <f t="shared" si="9"/>
        <v>4.8577705125200783</v>
      </c>
      <c r="H124" s="34">
        <f t="shared" si="10"/>
        <v>5.00280519782459</v>
      </c>
      <c r="I124" s="34">
        <f t="shared" si="11"/>
        <v>5.1169253420506289</v>
      </c>
      <c r="W124" s="83"/>
      <c r="X124" s="92"/>
      <c r="Y124" s="92"/>
      <c r="Z124" s="92"/>
      <c r="AA124" s="92"/>
      <c r="AB124" s="92"/>
    </row>
    <row r="125" spans="2:28" x14ac:dyDescent="0.3">
      <c r="B125" s="90">
        <v>42857</v>
      </c>
      <c r="C125" s="91">
        <v>3.893396941413001</v>
      </c>
      <c r="D125" s="34">
        <f t="shared" si="6"/>
        <v>5.2954242918026768</v>
      </c>
      <c r="E125" s="34">
        <f t="shared" si="7"/>
        <v>4.6340796053640849</v>
      </c>
      <c r="F125" s="34">
        <f t="shared" si="8"/>
        <v>4.7398929114722286</v>
      </c>
      <c r="G125" s="34">
        <f t="shared" si="9"/>
        <v>4.8423064678943808</v>
      </c>
      <c r="H125" s="34">
        <f t="shared" si="10"/>
        <v>5.0559029139130258</v>
      </c>
      <c r="I125" s="34">
        <f t="shared" si="11"/>
        <v>5.1249263759984531</v>
      </c>
      <c r="W125" s="83"/>
      <c r="X125" s="92"/>
      <c r="Y125" s="92"/>
      <c r="Z125" s="92"/>
      <c r="AA125" s="92"/>
      <c r="AB125" s="92"/>
    </row>
    <row r="126" spans="2:28" x14ac:dyDescent="0.3">
      <c r="B126" s="90">
        <v>42858</v>
      </c>
      <c r="C126" s="91">
        <v>4.0885341354516438</v>
      </c>
      <c r="D126" s="34">
        <f t="shared" si="6"/>
        <v>4.9531321696399564</v>
      </c>
      <c r="E126" s="34">
        <f t="shared" si="7"/>
        <v>4.5882151082183622</v>
      </c>
      <c r="F126" s="34">
        <f t="shared" si="8"/>
        <v>4.7010986219216244</v>
      </c>
      <c r="G126" s="34">
        <f t="shared" si="9"/>
        <v>4.8034505848033646</v>
      </c>
      <c r="H126" s="34">
        <f t="shared" si="10"/>
        <v>5.107222579189548</v>
      </c>
      <c r="I126" s="34">
        <f t="shared" si="11"/>
        <v>5.1306858696535258</v>
      </c>
      <c r="W126" s="83"/>
      <c r="X126" s="92"/>
      <c r="Y126" s="92"/>
      <c r="Z126" s="92"/>
      <c r="AA126" s="92"/>
      <c r="AB126" s="92"/>
    </row>
    <row r="127" spans="2:28" x14ac:dyDescent="0.3">
      <c r="B127" s="90">
        <v>42859</v>
      </c>
      <c r="C127" s="91">
        <v>6.3694046138884408</v>
      </c>
      <c r="D127" s="34">
        <f t="shared" si="6"/>
        <v>4.3962105156446389</v>
      </c>
      <c r="E127" s="34">
        <f t="shared" si="7"/>
        <v>4.5219697690328875</v>
      </c>
      <c r="F127" s="34">
        <f t="shared" si="8"/>
        <v>4.6138756123547102</v>
      </c>
      <c r="G127" s="34">
        <f t="shared" si="9"/>
        <v>4.9410008908514937</v>
      </c>
      <c r="H127" s="34">
        <f t="shared" si="10"/>
        <v>5.0423871318640332</v>
      </c>
      <c r="I127" s="34">
        <f t="shared" si="11"/>
        <v>5.1212573522054488</v>
      </c>
      <c r="W127" s="83"/>
      <c r="X127" s="92"/>
      <c r="Y127" s="92"/>
      <c r="Z127" s="92"/>
      <c r="AA127" s="92"/>
      <c r="AB127" s="92"/>
    </row>
    <row r="128" spans="2:28" x14ac:dyDescent="0.3">
      <c r="B128" s="90">
        <v>42860</v>
      </c>
      <c r="C128" s="91">
        <v>3.655945577309025</v>
      </c>
      <c r="D128" s="34">
        <f t="shared" si="6"/>
        <v>4.0668850075648271</v>
      </c>
      <c r="E128" s="34">
        <f t="shared" si="7"/>
        <v>4.5866583654135962</v>
      </c>
      <c r="F128" s="34">
        <f t="shared" si="8"/>
        <v>4.5310024097990151</v>
      </c>
      <c r="G128" s="34">
        <f t="shared" si="9"/>
        <v>4.8895687839888664</v>
      </c>
      <c r="H128" s="34">
        <f t="shared" si="10"/>
        <v>5.0552966597087909</v>
      </c>
      <c r="I128" s="34">
        <f t="shared" si="11"/>
        <v>5.1193171852039505</v>
      </c>
      <c r="W128" s="83"/>
      <c r="X128" s="92"/>
      <c r="Y128" s="92"/>
      <c r="Z128" s="92"/>
      <c r="AA128" s="92"/>
      <c r="AB128" s="92"/>
    </row>
    <row r="129" spans="2:28" x14ac:dyDescent="0.3">
      <c r="B129" s="90">
        <v>42861</v>
      </c>
      <c r="C129" s="91">
        <v>1.9231262843771604</v>
      </c>
      <c r="D129" s="34">
        <f t="shared" si="6"/>
        <v>4.0559769411937161</v>
      </c>
      <c r="E129" s="34">
        <f t="shared" si="7"/>
        <v>4.627368031848456</v>
      </c>
      <c r="F129" s="34">
        <f t="shared" si="8"/>
        <v>4.6814474259976393</v>
      </c>
      <c r="G129" s="34">
        <f t="shared" si="9"/>
        <v>4.8400450539114308</v>
      </c>
      <c r="H129" s="34">
        <f t="shared" si="10"/>
        <v>5.0489328995330549</v>
      </c>
      <c r="I129" s="34">
        <f t="shared" si="11"/>
        <v>5.0787589550942416</v>
      </c>
      <c r="W129" s="83"/>
      <c r="X129" s="92"/>
      <c r="Y129" s="92"/>
      <c r="Z129" s="92"/>
      <c r="AA129" s="92"/>
      <c r="AB129" s="92"/>
    </row>
    <row r="130" spans="2:28" x14ac:dyDescent="0.3">
      <c r="B130" s="90">
        <v>42862</v>
      </c>
      <c r="C130" s="91">
        <v>3.3130933889222645</v>
      </c>
      <c r="D130" s="34">
        <f t="shared" si="6"/>
        <v>4.0753277005913633</v>
      </c>
      <c r="E130" s="34">
        <f t="shared" si="7"/>
        <v>4.4815811991109156</v>
      </c>
      <c r="F130" s="34">
        <f t="shared" si="8"/>
        <v>4.6782737449102765</v>
      </c>
      <c r="G130" s="34">
        <f t="shared" si="9"/>
        <v>4.8138560682523401</v>
      </c>
      <c r="H130" s="34">
        <f t="shared" si="10"/>
        <v>5.1517814074495423</v>
      </c>
      <c r="I130" s="34">
        <f t="shared" si="11"/>
        <v>5.0759668050420501</v>
      </c>
      <c r="W130" s="83"/>
      <c r="X130" s="92"/>
      <c r="Y130" s="92"/>
      <c r="Z130" s="92"/>
      <c r="AA130" s="92"/>
      <c r="AB130" s="92"/>
    </row>
    <row r="131" spans="2:28" x14ac:dyDescent="0.3">
      <c r="B131" s="90">
        <v>42863</v>
      </c>
      <c r="C131" s="91">
        <v>5.2246941115922487</v>
      </c>
      <c r="D131" s="34">
        <f t="shared" si="6"/>
        <v>3.7198208422351464</v>
      </c>
      <c r="E131" s="34">
        <f t="shared" si="7"/>
        <v>4.2316171371423383</v>
      </c>
      <c r="F131" s="34">
        <f t="shared" si="8"/>
        <v>4.862068630573507</v>
      </c>
      <c r="G131" s="34">
        <f t="shared" si="9"/>
        <v>4.7802277883096069</v>
      </c>
      <c r="H131" s="34">
        <f t="shared" si="10"/>
        <v>5.0958141830924193</v>
      </c>
      <c r="I131" s="34">
        <f t="shared" si="11"/>
        <v>5.0620027274491006</v>
      </c>
      <c r="W131" s="83"/>
      <c r="X131" s="92"/>
      <c r="Y131" s="92"/>
      <c r="Z131" s="92"/>
      <c r="AA131" s="92"/>
      <c r="AB131" s="92"/>
    </row>
    <row r="132" spans="2:28" x14ac:dyDescent="0.3">
      <c r="B132" s="90">
        <v>42864</v>
      </c>
      <c r="C132" s="91">
        <v>3.8170404768152308</v>
      </c>
      <c r="D132" s="34">
        <f t="shared" si="6"/>
        <v>3.877892439024516</v>
      </c>
      <c r="E132" s="34">
        <f t="shared" si="7"/>
        <v>4.416080004229233</v>
      </c>
      <c r="F132" s="34">
        <f t="shared" si="8"/>
        <v>4.8373043774553253</v>
      </c>
      <c r="G132" s="34">
        <f t="shared" si="9"/>
        <v>4.8861012918644233</v>
      </c>
      <c r="H132" s="34">
        <f t="shared" si="10"/>
        <v>5.069939713004266</v>
      </c>
      <c r="I132" s="34">
        <f t="shared" si="11"/>
        <v>5.0406809375179744</v>
      </c>
      <c r="W132" s="83"/>
      <c r="X132" s="92"/>
      <c r="Y132" s="92"/>
      <c r="Z132" s="92"/>
      <c r="AA132" s="92"/>
      <c r="AB132" s="92"/>
    </row>
    <row r="133" spans="2:28" x14ac:dyDescent="0.3">
      <c r="B133" s="90">
        <v>42865</v>
      </c>
      <c r="C133" s="91">
        <v>4.2239894512351697</v>
      </c>
      <c r="D133" s="34">
        <f t="shared" si="6"/>
        <v>4.3016038940569583</v>
      </c>
      <c r="E133" s="34">
        <f t="shared" si="7"/>
        <v>4.4668593594427346</v>
      </c>
      <c r="F133" s="34">
        <f t="shared" si="8"/>
        <v>4.8372068045259207</v>
      </c>
      <c r="G133" s="34">
        <f t="shared" si="9"/>
        <v>4.940368637033461</v>
      </c>
      <c r="H133" s="34">
        <f t="shared" si="10"/>
        <v>5.051884597964035</v>
      </c>
      <c r="I133" s="34">
        <f t="shared" si="11"/>
        <v>5.0671025467993349</v>
      </c>
      <c r="W133" s="83"/>
      <c r="X133" s="92"/>
      <c r="Y133" s="92"/>
      <c r="Z133" s="92"/>
      <c r="AA133" s="92"/>
      <c r="AB133" s="92"/>
    </row>
    <row r="134" spans="2:28" x14ac:dyDescent="0.3">
      <c r="B134" s="90">
        <v>42866</v>
      </c>
      <c r="C134" s="91">
        <v>3.8808566053949267</v>
      </c>
      <c r="D134" s="34">
        <f t="shared" si="6"/>
        <v>4.5669518825771922</v>
      </c>
      <c r="E134" s="34">
        <f t="shared" si="7"/>
        <v>4.631043597944946</v>
      </c>
      <c r="F134" s="34">
        <f t="shared" si="8"/>
        <v>4.7923199447223528</v>
      </c>
      <c r="G134" s="34">
        <f t="shared" si="9"/>
        <v>4.8665760327001895</v>
      </c>
      <c r="H134" s="34">
        <f t="shared" si="10"/>
        <v>5.0579023801429468</v>
      </c>
      <c r="I134" s="34">
        <f t="shared" si="11"/>
        <v>5.0777367451473294</v>
      </c>
      <c r="W134" s="83"/>
      <c r="X134" s="92"/>
      <c r="Y134" s="92"/>
      <c r="Z134" s="92"/>
      <c r="AA134" s="92"/>
      <c r="AB134" s="92"/>
    </row>
    <row r="135" spans="2:28" x14ac:dyDescent="0.3">
      <c r="B135" s="90">
        <v>42867</v>
      </c>
      <c r="C135" s="91">
        <v>4.7624467548346114</v>
      </c>
      <c r="D135" s="34">
        <f t="shared" si="6"/>
        <v>4.3963492667198505</v>
      </c>
      <c r="E135" s="34">
        <f t="shared" si="7"/>
        <v>4.6082444202816504</v>
      </c>
      <c r="F135" s="34">
        <f t="shared" si="8"/>
        <v>4.6637127327086869</v>
      </c>
      <c r="G135" s="34">
        <f t="shared" si="9"/>
        <v>4.9495787547683978</v>
      </c>
      <c r="H135" s="34">
        <f t="shared" si="10"/>
        <v>5.0123921049681668</v>
      </c>
      <c r="I135" s="34">
        <f t="shared" si="11"/>
        <v>5.0599684728553616</v>
      </c>
      <c r="W135" s="83"/>
      <c r="X135" s="92"/>
      <c r="Y135" s="92"/>
      <c r="Z135" s="92"/>
      <c r="AA135" s="92"/>
      <c r="AB135" s="92"/>
    </row>
    <row r="136" spans="2:28" x14ac:dyDescent="0.3">
      <c r="B136" s="90">
        <v>42868</v>
      </c>
      <c r="C136" s="91">
        <v>4.8891064696042488</v>
      </c>
      <c r="D136" s="34">
        <f t="shared" ref="D136:D199" si="12">AVERAGE($C133:$C139)</f>
        <v>4.7761830672647507</v>
      </c>
      <c r="E136" s="34">
        <f t="shared" si="7"/>
        <v>4.7792441219689028</v>
      </c>
      <c r="F136" s="34">
        <f t="shared" si="8"/>
        <v>4.7774076326410801</v>
      </c>
      <c r="G136" s="34">
        <f t="shared" si="9"/>
        <v>4.9831709241356643</v>
      </c>
      <c r="H136" s="34">
        <f t="shared" si="10"/>
        <v>5.0629153792569639</v>
      </c>
      <c r="I136" s="34">
        <f t="shared" si="11"/>
        <v>5.0422627257096524</v>
      </c>
      <c r="W136" s="83"/>
      <c r="X136" s="92"/>
      <c r="Y136" s="92"/>
      <c r="Z136" s="92"/>
      <c r="AA136" s="92"/>
      <c r="AB136" s="92"/>
    </row>
    <row r="137" spans="2:28" x14ac:dyDescent="0.3">
      <c r="B137" s="90">
        <v>42869</v>
      </c>
      <c r="C137" s="91">
        <v>5.1705293085639088</v>
      </c>
      <c r="D137" s="34">
        <f t="shared" si="12"/>
        <v>4.8583910182941068</v>
      </c>
      <c r="E137" s="34">
        <f t="shared" si="7"/>
        <v>4.9903746592612093</v>
      </c>
      <c r="F137" s="34">
        <f t="shared" si="8"/>
        <v>4.8867906774294951</v>
      </c>
      <c r="G137" s="34">
        <f t="shared" si="9"/>
        <v>5.009104941652855</v>
      </c>
      <c r="H137" s="34">
        <f t="shared" si="10"/>
        <v>5.0280444308775225</v>
      </c>
      <c r="I137" s="34">
        <f t="shared" si="11"/>
        <v>5.0080273912005024</v>
      </c>
      <c r="W137" s="83"/>
      <c r="X137" s="92"/>
      <c r="Y137" s="92"/>
      <c r="Z137" s="92"/>
      <c r="AA137" s="92"/>
      <c r="AB137" s="92"/>
    </row>
    <row r="138" spans="2:28" x14ac:dyDescent="0.3">
      <c r="B138" s="90">
        <v>42870</v>
      </c>
      <c r="C138" s="91">
        <v>4.0304758005908559</v>
      </c>
      <c r="D138" s="34">
        <f t="shared" si="12"/>
        <v>5.5422663536547443</v>
      </c>
      <c r="E138" s="34">
        <f t="shared" si="7"/>
        <v>4.9621265952806164</v>
      </c>
      <c r="F138" s="34">
        <f t="shared" si="8"/>
        <v>4.7140618116567099</v>
      </c>
      <c r="G138" s="34">
        <f t="shared" si="9"/>
        <v>4.9017593306897211</v>
      </c>
      <c r="H138" s="34">
        <f t="shared" si="10"/>
        <v>5.0179522836926616</v>
      </c>
      <c r="I138" s="34">
        <f t="shared" si="11"/>
        <v>5.1001702483433595</v>
      </c>
      <c r="W138" s="83"/>
      <c r="X138" s="92"/>
      <c r="Y138" s="92"/>
      <c r="Z138" s="92"/>
      <c r="AA138" s="92"/>
      <c r="AB138" s="92"/>
    </row>
    <row r="139" spans="2:28" x14ac:dyDescent="0.3">
      <c r="B139" s="90">
        <v>42871</v>
      </c>
      <c r="C139" s="91">
        <v>6.4758770806295285</v>
      </c>
      <c r="D139" s="34">
        <f t="shared" si="12"/>
        <v>5.3385964015387826</v>
      </c>
      <c r="E139" s="34">
        <f t="shared" ref="E139:E202" si="13">AVERAGE($C133:$C146)</f>
        <v>5.1381229783647626</v>
      </c>
      <c r="F139" s="34">
        <f t="shared" si="8"/>
        <v>4.8342969090903054</v>
      </c>
      <c r="G139" s="34">
        <f t="shared" si="9"/>
        <v>4.9706431037266352</v>
      </c>
      <c r="H139" s="34">
        <f t="shared" si="10"/>
        <v>5.1100230787098067</v>
      </c>
      <c r="I139" s="34">
        <f t="shared" si="11"/>
        <v>5.089179628612376</v>
      </c>
      <c r="W139" s="83"/>
      <c r="X139" s="92"/>
      <c r="Y139" s="92"/>
      <c r="Z139" s="92"/>
      <c r="AA139" s="92"/>
      <c r="AB139" s="92"/>
    </row>
    <row r="140" spans="2:28" x14ac:dyDescent="0.3">
      <c r="B140" s="90">
        <v>42872</v>
      </c>
      <c r="C140" s="91">
        <v>4.7994451084406622</v>
      </c>
      <c r="D140" s="34">
        <f t="shared" si="12"/>
        <v>5.2568843498808482</v>
      </c>
      <c r="E140" s="34">
        <f t="shared" si="13"/>
        <v>5.2925221658485615</v>
      </c>
      <c r="F140" s="34">
        <f t="shared" si="8"/>
        <v>4.9931838423009003</v>
      </c>
      <c r="G140" s="34">
        <f t="shared" si="9"/>
        <v>5.0078059918640561</v>
      </c>
      <c r="H140" s="34">
        <f t="shared" si="10"/>
        <v>5.213687545108014</v>
      </c>
      <c r="I140" s="34">
        <f t="shared" si="11"/>
        <v>5.0424303763397589</v>
      </c>
      <c r="W140" s="83"/>
      <c r="X140" s="92"/>
      <c r="Y140" s="92"/>
      <c r="Z140" s="92"/>
      <c r="AA140" s="92"/>
      <c r="AB140" s="92"/>
    </row>
    <row r="141" spans="2:28" x14ac:dyDescent="0.3">
      <c r="B141" s="90">
        <v>42873</v>
      </c>
      <c r="C141" s="91">
        <v>8.667983952919398</v>
      </c>
      <c r="D141" s="34">
        <f t="shared" si="12"/>
        <v>5.4137974359452263</v>
      </c>
      <c r="E141" s="34">
        <f t="shared" si="13"/>
        <v>5.2111822963674905</v>
      </c>
      <c r="F141" s="34">
        <f t="shared" si="8"/>
        <v>5.2134030836555931</v>
      </c>
      <c r="G141" s="34">
        <f t="shared" si="9"/>
        <v>4.9613744783353999</v>
      </c>
      <c r="H141" s="34">
        <f t="shared" si="10"/>
        <v>5.2437544622089369</v>
      </c>
      <c r="I141" s="34">
        <f t="shared" si="11"/>
        <v>5.0436733406823855</v>
      </c>
      <c r="W141" s="83"/>
      <c r="X141" s="92"/>
      <c r="Y141" s="92"/>
      <c r="Z141" s="92"/>
      <c r="AA141" s="92"/>
      <c r="AB141" s="92"/>
    </row>
    <row r="142" spans="2:28" x14ac:dyDescent="0.3">
      <c r="B142" s="90">
        <v>42874</v>
      </c>
      <c r="C142" s="91">
        <v>3.3367570900228807</v>
      </c>
      <c r="D142" s="34">
        <f t="shared" si="12"/>
        <v>5.5279039238413805</v>
      </c>
      <c r="E142" s="34">
        <f t="shared" si="13"/>
        <v>5.3124991441232003</v>
      </c>
      <c r="F142" s="34">
        <f t="shared" si="8"/>
        <v>5.1800507717313522</v>
      </c>
      <c r="G142" s="34">
        <f t="shared" si="9"/>
        <v>4.9331415836042067</v>
      </c>
      <c r="H142" s="34">
        <f t="shared" si="10"/>
        <v>5.2041495342512274</v>
      </c>
      <c r="I142" s="34">
        <f t="shared" si="11"/>
        <v>5.0437625206515051</v>
      </c>
      <c r="W142" s="83"/>
      <c r="X142" s="92"/>
      <c r="Y142" s="92"/>
      <c r="Z142" s="92"/>
      <c r="AA142" s="92"/>
      <c r="AB142" s="92"/>
    </row>
    <row r="143" spans="2:28" x14ac:dyDescent="0.3">
      <c r="B143" s="90">
        <v>42875</v>
      </c>
      <c r="C143" s="91">
        <v>4.3171221079987037</v>
      </c>
      <c r="D143" s="34">
        <f t="shared" si="12"/>
        <v>5.5000628894647736</v>
      </c>
      <c r="E143" s="34">
        <f t="shared" si="13"/>
        <v>5.3389738164228717</v>
      </c>
      <c r="F143" s="34">
        <f t="shared" ref="F143:F206" si="14">AVERAGE($C133:$C153)</f>
        <v>5.2755318245709404</v>
      </c>
      <c r="G143" s="34">
        <f t="shared" si="9"/>
        <v>5.1439500759584655</v>
      </c>
      <c r="H143" s="34">
        <f t="shared" si="10"/>
        <v>5.2324606805339835</v>
      </c>
      <c r="I143" s="34">
        <f t="shared" si="11"/>
        <v>5.0237015050662306</v>
      </c>
      <c r="W143" s="83"/>
      <c r="X143" s="92"/>
      <c r="Y143" s="92"/>
      <c r="Z143" s="92"/>
      <c r="AA143" s="92"/>
      <c r="AB143" s="92"/>
    </row>
    <row r="144" spans="2:28" x14ac:dyDescent="0.3">
      <c r="B144" s="90">
        <v>42876</v>
      </c>
      <c r="C144" s="91">
        <v>6.2689209110145558</v>
      </c>
      <c r="D144" s="34">
        <f t="shared" si="12"/>
        <v>5.7266533134030153</v>
      </c>
      <c r="E144" s="34">
        <f t="shared" si="13"/>
        <v>5.5366286841947927</v>
      </c>
      <c r="F144" s="34">
        <f t="shared" si="14"/>
        <v>5.3186320889549519</v>
      </c>
      <c r="G144" s="34">
        <f t="shared" si="9"/>
        <v>5.2233979076945483</v>
      </c>
      <c r="H144" s="34">
        <f t="shared" si="10"/>
        <v>5.1540485525425872</v>
      </c>
      <c r="I144" s="34">
        <f t="shared" si="11"/>
        <v>5.0374337028013842</v>
      </c>
      <c r="W144" s="83"/>
      <c r="X144" s="92"/>
      <c r="Y144" s="92"/>
      <c r="Z144" s="92"/>
      <c r="AA144" s="92"/>
      <c r="AB144" s="92"/>
    </row>
    <row r="145" spans="2:28" x14ac:dyDescent="0.3">
      <c r="B145" s="90">
        <v>42877</v>
      </c>
      <c r="C145" s="91">
        <v>4.8292212158639369</v>
      </c>
      <c r="D145" s="34">
        <f t="shared" si="12"/>
        <v>4.8800982390802377</v>
      </c>
      <c r="E145" s="34">
        <f t="shared" si="13"/>
        <v>5.5719015242371031</v>
      </c>
      <c r="F145" s="34">
        <f t="shared" si="14"/>
        <v>5.3752256903688158</v>
      </c>
      <c r="G145" s="34">
        <f t="shared" si="9"/>
        <v>5.2277639348696932</v>
      </c>
      <c r="H145" s="34">
        <f t="shared" si="10"/>
        <v>5.1107281217977789</v>
      </c>
      <c r="I145" s="34">
        <f t="shared" si="11"/>
        <v>5.0564204996440125</v>
      </c>
      <c r="W145" s="83"/>
      <c r="X145" s="92"/>
      <c r="Y145" s="92"/>
      <c r="Z145" s="92"/>
      <c r="AA145" s="92"/>
      <c r="AB145" s="92"/>
    </row>
    <row r="146" spans="2:28" x14ac:dyDescent="0.3">
      <c r="B146" s="90">
        <v>42878</v>
      </c>
      <c r="C146" s="91">
        <v>6.2809898399932784</v>
      </c>
      <c r="D146" s="34">
        <f t="shared" si="12"/>
        <v>5.2864018867076163</v>
      </c>
      <c r="E146" s="34">
        <f t="shared" si="13"/>
        <v>5.5252062032240357</v>
      </c>
      <c r="F146" s="34">
        <f t="shared" si="14"/>
        <v>5.2848912984641041</v>
      </c>
      <c r="G146" s="34">
        <f t="shared" ref="G146:G209" si="15">AVERAGE($C133:$C160)</f>
        <v>5.3479948153826671</v>
      </c>
      <c r="H146" s="34">
        <f t="shared" si="10"/>
        <v>5.1449310694735786</v>
      </c>
      <c r="I146" s="34">
        <f t="shared" si="11"/>
        <v>5.0836398159925249</v>
      </c>
      <c r="W146" s="83"/>
      <c r="X146" s="92"/>
      <c r="Y146" s="92"/>
      <c r="Z146" s="92"/>
      <c r="AA146" s="92"/>
      <c r="AB146" s="92"/>
    </row>
    <row r="147" spans="2:28" x14ac:dyDescent="0.3">
      <c r="B147" s="90">
        <v>42879</v>
      </c>
      <c r="C147" s="91">
        <v>6.3855780760083576</v>
      </c>
      <c r="D147" s="34">
        <f t="shared" si="12"/>
        <v>5.4210632829648944</v>
      </c>
      <c r="E147" s="34">
        <f t="shared" si="13"/>
        <v>5.5487526242853757</v>
      </c>
      <c r="F147" s="34">
        <f t="shared" si="14"/>
        <v>5.4247321365923016</v>
      </c>
      <c r="G147" s="34">
        <f t="shared" si="15"/>
        <v>5.526423763552839</v>
      </c>
      <c r="H147" s="34">
        <f t="shared" si="10"/>
        <v>5.1366300105891325</v>
      </c>
      <c r="I147" s="34">
        <f t="shared" si="11"/>
        <v>5.1104363058928142</v>
      </c>
      <c r="W147" s="83"/>
      <c r="X147" s="92"/>
      <c r="Y147" s="92"/>
      <c r="Z147" s="92"/>
      <c r="AA147" s="92"/>
      <c r="AB147" s="92"/>
    </row>
    <row r="148" spans="2:28" x14ac:dyDescent="0.3">
      <c r="B148" s="90">
        <v>42880</v>
      </c>
      <c r="C148" s="91">
        <v>2.7420984326599487</v>
      </c>
      <c r="D148" s="34">
        <f t="shared" si="12"/>
        <v>5.6594599324443582</v>
      </c>
      <c r="E148" s="34">
        <f t="shared" si="13"/>
        <v>5.291705358725852</v>
      </c>
      <c r="F148" s="34">
        <f t="shared" si="14"/>
        <v>5.442213249400333</v>
      </c>
      <c r="G148" s="34">
        <f t="shared" si="15"/>
        <v>5.6046468087969599</v>
      </c>
      <c r="H148" s="34">
        <f t="shared" si="10"/>
        <v>5.0965155906747963</v>
      </c>
      <c r="I148" s="34">
        <f t="shared" si="11"/>
        <v>5.1042804918756488</v>
      </c>
      <c r="W148" s="83"/>
      <c r="X148" s="92"/>
      <c r="Y148" s="92"/>
      <c r="Z148" s="92"/>
      <c r="AA148" s="92"/>
      <c r="AB148" s="92"/>
    </row>
    <row r="149" spans="2:28" x14ac:dyDescent="0.3">
      <c r="B149" s="90">
        <v>42881</v>
      </c>
      <c r="C149" s="91">
        <v>6.18088262341454</v>
      </c>
      <c r="D149" s="34">
        <f t="shared" si="12"/>
        <v>5.6158991246328247</v>
      </c>
      <c r="E149" s="34">
        <f t="shared" si="13"/>
        <v>5.258038746926764</v>
      </c>
      <c r="F149" s="34">
        <f t="shared" si="14"/>
        <v>5.5049021575863062</v>
      </c>
      <c r="G149" s="34">
        <f t="shared" si="15"/>
        <v>5.512895118670043</v>
      </c>
      <c r="H149" s="34">
        <f t="shared" si="10"/>
        <v>5.1206283032721345</v>
      </c>
      <c r="I149" s="34">
        <f t="shared" si="11"/>
        <v>5.0857312675604716</v>
      </c>
      <c r="W149" s="83"/>
      <c r="X149" s="92"/>
      <c r="Y149" s="92"/>
      <c r="Z149" s="92"/>
      <c r="AA149" s="92"/>
      <c r="AB149" s="92"/>
    </row>
    <row r="150" spans="2:28" x14ac:dyDescent="0.3">
      <c r="B150" s="90">
        <v>42882</v>
      </c>
      <c r="C150" s="91">
        <v>5.2597518817996463</v>
      </c>
      <c r="D150" s="34">
        <f t="shared" si="12"/>
        <v>5.5503495169832968</v>
      </c>
      <c r="E150" s="34">
        <f t="shared" si="13"/>
        <v>5.5086560299480283</v>
      </c>
      <c r="F150" s="34">
        <f t="shared" si="14"/>
        <v>5.5385987314219713</v>
      </c>
      <c r="G150" s="34">
        <f t="shared" si="15"/>
        <v>5.5350070048767455</v>
      </c>
      <c r="H150" s="34">
        <f t="shared" si="10"/>
        <v>5.1351689304284358</v>
      </c>
      <c r="I150" s="34">
        <f t="shared" si="11"/>
        <v>5.1034133538326651</v>
      </c>
      <c r="W150" s="83"/>
      <c r="X150" s="92"/>
      <c r="Y150" s="92"/>
      <c r="Z150" s="92"/>
      <c r="AA150" s="92"/>
      <c r="AB150" s="92"/>
    </row>
    <row r="151" spans="2:28" x14ac:dyDescent="0.3">
      <c r="B151" s="90">
        <v>42883</v>
      </c>
      <c r="C151" s="91">
        <v>7.9376974573707999</v>
      </c>
      <c r="D151" s="34">
        <f t="shared" si="12"/>
        <v>5.3708519351677353</v>
      </c>
      <c r="E151" s="34">
        <f t="shared" si="13"/>
        <v>5.4564211561278873</v>
      </c>
      <c r="F151" s="34">
        <f t="shared" si="14"/>
        <v>5.7491013453057489</v>
      </c>
      <c r="G151" s="34">
        <f t="shared" si="15"/>
        <v>5.4902822292584208</v>
      </c>
      <c r="H151" s="34">
        <f t="shared" si="10"/>
        <v>5.1415278353021741</v>
      </c>
      <c r="I151" s="34">
        <f t="shared" si="11"/>
        <v>5.1295569998083819</v>
      </c>
      <c r="W151" s="83"/>
      <c r="X151" s="92"/>
      <c r="Y151" s="92"/>
      <c r="Z151" s="92"/>
      <c r="AA151" s="92"/>
      <c r="AB151" s="92"/>
    </row>
    <row r="152" spans="2:28" x14ac:dyDescent="0.3">
      <c r="B152" s="90">
        <v>42884</v>
      </c>
      <c r="C152" s="91">
        <v>4.5242955611831981</v>
      </c>
      <c r="D152" s="34">
        <f t="shared" si="12"/>
        <v>5.7033124783714699</v>
      </c>
      <c r="E152" s="34">
        <f t="shared" si="13"/>
        <v>5.493401274458769</v>
      </c>
      <c r="F152" s="34">
        <f t="shared" si="14"/>
        <v>5.6254402938443651</v>
      </c>
      <c r="G152" s="34">
        <f t="shared" si="15"/>
        <v>5.5502836141254974</v>
      </c>
      <c r="H152" s="34">
        <f t="shared" si="10"/>
        <v>5.1424722315583749</v>
      </c>
      <c r="I152" s="34">
        <f t="shared" si="11"/>
        <v>5.1179237881933926</v>
      </c>
      <c r="W152" s="83"/>
      <c r="X152" s="92"/>
      <c r="Y152" s="92"/>
      <c r="Z152" s="92"/>
      <c r="AA152" s="92"/>
      <c r="AB152" s="92"/>
    </row>
    <row r="153" spans="2:28" x14ac:dyDescent="0.3">
      <c r="B153" s="90">
        <v>42885</v>
      </c>
      <c r="C153" s="91">
        <v>5.8221425864465912</v>
      </c>
      <c r="D153" s="34">
        <f t="shared" si="12"/>
        <v>5.2296756071459125</v>
      </c>
      <c r="E153" s="34">
        <f t="shared" si="13"/>
        <v>5.5578666524005698</v>
      </c>
      <c r="F153" s="34">
        <f t="shared" si="14"/>
        <v>5.5709946910471286</v>
      </c>
      <c r="G153" s="34">
        <f t="shared" si="15"/>
        <v>5.5093566020957496</v>
      </c>
      <c r="H153" s="34">
        <f t="shared" ref="H153:H216" si="16">AVERAGE($C133:$C174)</f>
        <v>5.153698973292693</v>
      </c>
      <c r="I153" s="34">
        <f t="shared" si="11"/>
        <v>5.0864202852237232</v>
      </c>
      <c r="W153" s="83"/>
      <c r="X153" s="92"/>
      <c r="Y153" s="92"/>
      <c r="Z153" s="92"/>
      <c r="AA153" s="92"/>
      <c r="AB153" s="92"/>
    </row>
    <row r="154" spans="2:28" x14ac:dyDescent="0.3">
      <c r="B154" s="90">
        <v>42886</v>
      </c>
      <c r="C154" s="91">
        <v>5.1290950032994251</v>
      </c>
      <c r="D154" s="34">
        <f t="shared" si="12"/>
        <v>5.5962487769311622</v>
      </c>
      <c r="E154" s="34">
        <f t="shared" si="13"/>
        <v>5.7603253612571157</v>
      </c>
      <c r="F154" s="34">
        <f t="shared" si="14"/>
        <v>5.6277145565420437</v>
      </c>
      <c r="G154" s="34">
        <f t="shared" si="15"/>
        <v>5.4715153361623292</v>
      </c>
      <c r="H154" s="34">
        <f t="shared" si="16"/>
        <v>5.2249737352141405</v>
      </c>
      <c r="I154" s="34">
        <f t="shared" si="11"/>
        <v>5.0684978788268911</v>
      </c>
      <c r="W154" s="83"/>
      <c r="X154" s="92"/>
      <c r="Y154" s="92"/>
      <c r="Z154" s="92"/>
      <c r="AA154" s="92"/>
      <c r="AB154" s="92"/>
    </row>
    <row r="155" spans="2:28" x14ac:dyDescent="0.3">
      <c r="B155" s="90">
        <v>42887</v>
      </c>
      <c r="C155" s="91">
        <v>5.0693222350860809</v>
      </c>
      <c r="D155" s="34">
        <f t="shared" si="12"/>
        <v>5.2533823798114154</v>
      </c>
      <c r="E155" s="34">
        <f t="shared" si="13"/>
        <v>5.9981113212264301</v>
      </c>
      <c r="F155" s="34">
        <f t="shared" si="14"/>
        <v>5.515777160362819</v>
      </c>
      <c r="G155" s="34">
        <f t="shared" si="15"/>
        <v>5.329251587039721</v>
      </c>
      <c r="H155" s="34">
        <f t="shared" si="16"/>
        <v>5.2734895734863603</v>
      </c>
      <c r="I155" s="34">
        <f t="shared" si="11"/>
        <v>5.0796440901189897</v>
      </c>
      <c r="W155" s="83"/>
      <c r="X155" s="92"/>
      <c r="Y155" s="92"/>
      <c r="Z155" s="92"/>
      <c r="AA155" s="92"/>
      <c r="AB155" s="92"/>
    </row>
    <row r="156" spans="2:28" x14ac:dyDescent="0.3">
      <c r="B156" s="90">
        <v>42888</v>
      </c>
      <c r="C156" s="91">
        <v>2.8654245248356416</v>
      </c>
      <c r="D156" s="34">
        <f t="shared" si="12"/>
        <v>5.3709034242847151</v>
      </c>
      <c r="E156" s="34">
        <f t="shared" si="13"/>
        <v>5.7132910932168857</v>
      </c>
      <c r="F156" s="34">
        <f t="shared" si="14"/>
        <v>5.5577435108868682</v>
      </c>
      <c r="G156" s="34">
        <f t="shared" si="15"/>
        <v>5.3768202447673747</v>
      </c>
      <c r="H156" s="34">
        <f t="shared" si="16"/>
        <v>5.2702755911674481</v>
      </c>
      <c r="I156" s="34">
        <f t="shared" si="11"/>
        <v>5.0653971449600323</v>
      </c>
      <c r="W156" s="83"/>
      <c r="X156" s="92"/>
      <c r="Y156" s="92"/>
      <c r="Z156" s="92"/>
      <c r="AA156" s="92"/>
      <c r="AB156" s="92"/>
    </row>
    <row r="157" spans="2:28" x14ac:dyDescent="0.3">
      <c r="B157" s="90">
        <v>42889</v>
      </c>
      <c r="C157" s="91">
        <v>7.8257640702963958</v>
      </c>
      <c r="D157" s="34">
        <f t="shared" si="12"/>
        <v>5.5653837878178427</v>
      </c>
      <c r="E157" s="34">
        <f t="shared" si="13"/>
        <v>5.7310401933306192</v>
      </c>
      <c r="F157" s="34">
        <f t="shared" si="14"/>
        <v>5.5124545063060735</v>
      </c>
      <c r="G157" s="34">
        <f t="shared" si="15"/>
        <v>5.313131334658201</v>
      </c>
      <c r="H157" s="34">
        <f t="shared" si="16"/>
        <v>5.2410958447874449</v>
      </c>
      <c r="I157" s="34">
        <f t="shared" si="11"/>
        <v>5.0481629431474619</v>
      </c>
      <c r="W157" s="83"/>
      <c r="X157" s="92"/>
      <c r="Y157" s="92"/>
      <c r="Z157" s="92"/>
      <c r="AA157" s="92"/>
      <c r="AB157" s="92"/>
    </row>
    <row r="158" spans="2:28" x14ac:dyDescent="0.3">
      <c r="B158" s="90">
        <v>42890</v>
      </c>
      <c r="C158" s="91">
        <v>5.5376326775325753</v>
      </c>
      <c r="D158" s="34">
        <f t="shared" si="12"/>
        <v>6.149798787346497</v>
      </c>
      <c r="E158" s="34">
        <f t="shared" si="13"/>
        <v>5.4439357743220498</v>
      </c>
      <c r="F158" s="34">
        <f t="shared" si="14"/>
        <v>5.3864693437487654</v>
      </c>
      <c r="G158" s="34">
        <f t="shared" si="15"/>
        <v>5.2171044233226542</v>
      </c>
      <c r="H158" s="34">
        <f t="shared" si="16"/>
        <v>5.2307140496825593</v>
      </c>
      <c r="I158" s="34">
        <f t="shared" si="11"/>
        <v>5.0269895139899665</v>
      </c>
      <c r="W158" s="83"/>
      <c r="X158" s="92"/>
      <c r="Y158" s="92"/>
      <c r="Z158" s="92"/>
      <c r="AA158" s="92"/>
      <c r="AB158" s="92"/>
    </row>
    <row r="159" spans="2:28" x14ac:dyDescent="0.3">
      <c r="B159" s="90">
        <v>42891</v>
      </c>
      <c r="C159" s="91">
        <v>5.3469428724962889</v>
      </c>
      <c r="D159" s="34">
        <f t="shared" si="12"/>
        <v>6.2929101640813911</v>
      </c>
      <c r="E159" s="34">
        <f t="shared" si="13"/>
        <v>5.5286657040138909</v>
      </c>
      <c r="F159" s="34">
        <f t="shared" si="14"/>
        <v>5.478969369692881</v>
      </c>
      <c r="G159" s="34">
        <f t="shared" si="15"/>
        <v>5.2326450496972523</v>
      </c>
      <c r="H159" s="34">
        <f t="shared" si="16"/>
        <v>5.3428455782399213</v>
      </c>
      <c r="I159" s="34">
        <f t="shared" si="11"/>
        <v>5.0295213162471146</v>
      </c>
      <c r="W159" s="83"/>
      <c r="X159" s="92"/>
      <c r="Y159" s="92"/>
      <c r="Z159" s="92"/>
      <c r="AA159" s="92"/>
      <c r="AB159" s="92"/>
    </row>
    <row r="160" spans="2:28" x14ac:dyDescent="0.3">
      <c r="B160" s="90">
        <v>42892</v>
      </c>
      <c r="C160" s="91">
        <v>7.183505131178495</v>
      </c>
      <c r="D160" s="34">
        <f t="shared" si="12"/>
        <v>6.196906579287857</v>
      </c>
      <c r="E160" s="34">
        <f t="shared" si="13"/>
        <v>5.4935070009674618</v>
      </c>
      <c r="F160" s="34">
        <f t="shared" si="14"/>
        <v>5.4069596974539609</v>
      </c>
      <c r="G160" s="34">
        <f t="shared" si="15"/>
        <v>5.1614869707566564</v>
      </c>
      <c r="H160" s="34">
        <f t="shared" si="16"/>
        <v>5.2917036696401114</v>
      </c>
      <c r="I160" s="34">
        <f t="shared" si="11"/>
        <v>5.0267455085397028</v>
      </c>
      <c r="W160" s="83"/>
      <c r="X160" s="92"/>
      <c r="Y160" s="92"/>
      <c r="Z160" s="92"/>
      <c r="AA160" s="92"/>
      <c r="AB160" s="92"/>
    </row>
    <row r="161" spans="2:28" x14ac:dyDescent="0.3">
      <c r="B161" s="90">
        <v>42893</v>
      </c>
      <c r="C161" s="91">
        <v>9.2200000000000006</v>
      </c>
      <c r="D161" s="34">
        <f t="shared" si="12"/>
        <v>5.8658316097300753</v>
      </c>
      <c r="E161" s="34">
        <f t="shared" si="13"/>
        <v>5.3942780480392818</v>
      </c>
      <c r="F161" s="34">
        <f t="shared" si="14"/>
        <v>5.2771540185559696</v>
      </c>
      <c r="G161" s="34">
        <f t="shared" si="15"/>
        <v>5.1911995198969283</v>
      </c>
      <c r="H161" s="34">
        <f t="shared" si="16"/>
        <v>5.2358140506647075</v>
      </c>
      <c r="I161" s="34">
        <f t="shared" si="11"/>
        <v>5.0416107094201621</v>
      </c>
      <c r="W161" s="83"/>
      <c r="X161" s="92"/>
      <c r="Y161" s="92"/>
      <c r="Z161" s="92"/>
      <c r="AA161" s="92"/>
      <c r="AB161" s="92"/>
    </row>
    <row r="162" spans="2:28" x14ac:dyDescent="0.3">
      <c r="B162" s="90">
        <v>42894</v>
      </c>
      <c r="C162" s="91">
        <v>6.07110187223034</v>
      </c>
      <c r="D162" s="34">
        <f t="shared" si="12"/>
        <v>5.6344891688326841</v>
      </c>
      <c r="E162" s="34">
        <f t="shared" si="13"/>
        <v>5.3667978153535874</v>
      </c>
      <c r="F162" s="34">
        <f t="shared" si="14"/>
        <v>5.0696525869487532</v>
      </c>
      <c r="G162" s="34">
        <f t="shared" si="15"/>
        <v>5.3046432120457938</v>
      </c>
      <c r="H162" s="34">
        <f t="shared" si="16"/>
        <v>5.1319825816172813</v>
      </c>
      <c r="I162" s="34">
        <f t="shared" si="11"/>
        <v>5.042956809063317</v>
      </c>
      <c r="W162" s="83"/>
      <c r="X162" s="92"/>
      <c r="Y162" s="92"/>
      <c r="Z162" s="92"/>
      <c r="AA162" s="92"/>
      <c r="AB162" s="92"/>
    </row>
    <row r="163" spans="2:28" x14ac:dyDescent="0.3">
      <c r="B163" s="90">
        <v>42895</v>
      </c>
      <c r="C163" s="91">
        <v>2.1933994312809055</v>
      </c>
      <c r="D163" s="34">
        <f t="shared" si="12"/>
        <v>5.6864279837430685</v>
      </c>
      <c r="E163" s="34">
        <f t="shared" si="13"/>
        <v>5.4956017426079837</v>
      </c>
      <c r="F163" s="34">
        <f t="shared" si="14"/>
        <v>5.1048936913853948</v>
      </c>
      <c r="G163" s="34">
        <f t="shared" si="15"/>
        <v>5.2491638146895712</v>
      </c>
      <c r="H163" s="34">
        <f t="shared" si="16"/>
        <v>5.1644374237175459</v>
      </c>
      <c r="I163" s="34">
        <f t="shared" si="11"/>
        <v>5.0573400670709372</v>
      </c>
      <c r="W163" s="83"/>
      <c r="X163" s="92"/>
      <c r="Y163" s="92"/>
      <c r="Z163" s="92"/>
      <c r="AA163" s="92"/>
      <c r="AB163" s="92"/>
    </row>
    <row r="164" spans="2:28" x14ac:dyDescent="0.3">
      <c r="B164" s="90">
        <v>42896</v>
      </c>
      <c r="C164" s="91">
        <v>5.5082392833919176</v>
      </c>
      <c r="D164" s="34">
        <f t="shared" si="12"/>
        <v>5.4216302141170809</v>
      </c>
      <c r="E164" s="34">
        <f t="shared" si="13"/>
        <v>5.1176066393683737</v>
      </c>
      <c r="F164" s="34">
        <f t="shared" si="14"/>
        <v>5.0318661220144438</v>
      </c>
      <c r="G164" s="34">
        <f t="shared" si="15"/>
        <v>5.1921568589697324</v>
      </c>
      <c r="H164" s="34">
        <f t="shared" si="16"/>
        <v>5.128034107558606</v>
      </c>
      <c r="I164" s="34">
        <f t="shared" si="11"/>
        <v>5.0774637750614655</v>
      </c>
      <c r="W164" s="83"/>
      <c r="X164" s="92"/>
      <c r="Y164" s="92"/>
      <c r="Z164" s="92"/>
      <c r="AA164" s="92"/>
      <c r="AB164" s="92"/>
    </row>
    <row r="165" spans="2:28" x14ac:dyDescent="0.3">
      <c r="B165" s="90">
        <v>42897</v>
      </c>
      <c r="C165" s="91">
        <v>3.9182355912508382</v>
      </c>
      <c r="D165" s="34">
        <f t="shared" si="12"/>
        <v>4.6387573087320675</v>
      </c>
      <c r="E165" s="34">
        <f t="shared" si="13"/>
        <v>4.9777876905174221</v>
      </c>
      <c r="F165" s="34">
        <f t="shared" si="14"/>
        <v>5.1313153814733283</v>
      </c>
      <c r="G165" s="34">
        <f t="shared" si="15"/>
        <v>5.077756732426443</v>
      </c>
      <c r="H165" s="34">
        <f t="shared" si="16"/>
        <v>5.0954825788401941</v>
      </c>
      <c r="I165" s="34">
        <f t="shared" si="11"/>
        <v>5.046480634743058</v>
      </c>
      <c r="W165" s="83"/>
      <c r="X165" s="92"/>
      <c r="Y165" s="92"/>
      <c r="Z165" s="92"/>
      <c r="AA165" s="92"/>
      <c r="AB165" s="92"/>
    </row>
    <row r="166" spans="2:28" x14ac:dyDescent="0.3">
      <c r="B166" s="90">
        <v>42898</v>
      </c>
      <c r="C166" s="91">
        <v>5.7105145768689809</v>
      </c>
      <c r="D166" s="34">
        <f t="shared" si="12"/>
        <v>4.4406854666257827</v>
      </c>
      <c r="E166" s="34">
        <f t="shared" si="13"/>
        <v>4.9718888249357365</v>
      </c>
      <c r="F166" s="34">
        <f t="shared" si="14"/>
        <v>5.1717534566039021</v>
      </c>
      <c r="G166" s="34">
        <f t="shared" si="15"/>
        <v>5.2283176052413278</v>
      </c>
      <c r="H166" s="34">
        <f t="shared" si="16"/>
        <v>5.1100358014634324</v>
      </c>
      <c r="I166" s="34">
        <f t="shared" si="11"/>
        <v>4.9975820535476538</v>
      </c>
      <c r="W166" s="83"/>
      <c r="X166" s="92"/>
      <c r="Y166" s="92"/>
      <c r="Z166" s="92"/>
      <c r="AA166" s="92"/>
      <c r="AB166" s="92"/>
    </row>
    <row r="167" spans="2:28" x14ac:dyDescent="0.3">
      <c r="B167" s="90">
        <v>42899</v>
      </c>
      <c r="C167" s="91">
        <v>5.3299207437965954</v>
      </c>
      <c r="D167" s="34">
        <f t="shared" si="12"/>
        <v>4.7942969059281122</v>
      </c>
      <c r="E167" s="34">
        <f t="shared" si="13"/>
        <v>4.7651072891127439</v>
      </c>
      <c r="F167" s="34">
        <f t="shared" si="14"/>
        <v>5.2556598838707913</v>
      </c>
      <c r="G167" s="34">
        <f t="shared" si="15"/>
        <v>5.1749524028481479</v>
      </c>
      <c r="H167" s="34">
        <f t="shared" si="16"/>
        <v>5.1113767180720213</v>
      </c>
      <c r="I167" s="34">
        <f t="shared" si="11"/>
        <v>5.0091806540126438</v>
      </c>
      <c r="W167" s="83"/>
      <c r="X167" s="92"/>
      <c r="Y167" s="92"/>
      <c r="Z167" s="92"/>
      <c r="AA167" s="92"/>
      <c r="AB167" s="92"/>
    </row>
    <row r="168" spans="2:28" x14ac:dyDescent="0.3">
      <c r="B168" s="90">
        <v>42900</v>
      </c>
      <c r="C168" s="91">
        <v>3.7398896623048934</v>
      </c>
      <c r="D168" s="34">
        <f t="shared" si="12"/>
        <v>4.369381669006672</v>
      </c>
      <c r="E168" s="34">
        <f t="shared" si="13"/>
        <v>4.6220736785367444</v>
      </c>
      <c r="F168" s="34">
        <f t="shared" si="14"/>
        <v>5.0574595529825892</v>
      </c>
      <c r="G168" s="34">
        <f t="shared" si="15"/>
        <v>5.0793447638543716</v>
      </c>
      <c r="H168" s="34">
        <f t="shared" si="16"/>
        <v>5.1136500325960759</v>
      </c>
      <c r="I168" s="34">
        <f t="shared" si="11"/>
        <v>5.0148399638946817</v>
      </c>
      <c r="W168" s="83"/>
      <c r="X168" s="92"/>
      <c r="Y168" s="92"/>
      <c r="Z168" s="92"/>
      <c r="AA168" s="92"/>
      <c r="AB168" s="92"/>
    </row>
    <row r="169" spans="2:28" x14ac:dyDescent="0.3">
      <c r="B169" s="90">
        <v>42901</v>
      </c>
      <c r="C169" s="91">
        <v>4.6845989774863543</v>
      </c>
      <c r="D169" s="34">
        <f t="shared" si="12"/>
        <v>4.3210862122021618</v>
      </c>
      <c r="E169" s="34">
        <f t="shared" si="13"/>
        <v>4.6111751028651584</v>
      </c>
      <c r="F169" s="34">
        <f t="shared" si="14"/>
        <v>5.0192148499647846</v>
      </c>
      <c r="G169" s="34">
        <f t="shared" si="15"/>
        <v>5.0521211930629955</v>
      </c>
      <c r="H169" s="34">
        <f t="shared" si="16"/>
        <v>5.1661738518872609</v>
      </c>
      <c r="I169" s="34">
        <f t="shared" si="11"/>
        <v>4.9510213980039062</v>
      </c>
      <c r="W169" s="83"/>
      <c r="X169" s="92"/>
      <c r="Y169" s="92"/>
      <c r="Z169" s="92"/>
      <c r="AA169" s="92"/>
      <c r="AB169" s="92"/>
    </row>
    <row r="170" spans="2:28" x14ac:dyDescent="0.3">
      <c r="B170" s="90">
        <v>42902</v>
      </c>
      <c r="C170" s="91">
        <v>4.6686795063972024</v>
      </c>
      <c r="D170" s="34">
        <f t="shared" si="12"/>
        <v>4.2573496661284054</v>
      </c>
      <c r="E170" s="34">
        <f t="shared" si="13"/>
        <v>4.7850365361622593</v>
      </c>
      <c r="F170" s="34">
        <f t="shared" si="14"/>
        <v>5.1807889988935321</v>
      </c>
      <c r="G170" s="34">
        <f t="shared" si="15"/>
        <v>5.1176367621129355</v>
      </c>
      <c r="H170" s="34">
        <f t="shared" si="16"/>
        <v>5.1161658754121486</v>
      </c>
      <c r="I170" s="34">
        <f t="shared" si="11"/>
        <v>4.9874849791033835</v>
      </c>
      <c r="W170" s="83"/>
      <c r="X170" s="92"/>
      <c r="Y170" s="92"/>
      <c r="Z170" s="92"/>
      <c r="AA170" s="92"/>
      <c r="AB170" s="92"/>
    </row>
    <row r="171" spans="2:28" x14ac:dyDescent="0.3">
      <c r="B171" s="90">
        <v>42903</v>
      </c>
      <c r="C171" s="91">
        <v>2.5338326249418364</v>
      </c>
      <c r="D171" s="34">
        <f t="shared" si="12"/>
        <v>4.1085843641084079</v>
      </c>
      <c r="E171" s="34">
        <f t="shared" si="13"/>
        <v>4.6532735246088475</v>
      </c>
      <c r="F171" s="34">
        <f t="shared" si="14"/>
        <v>5.0448086078582497</v>
      </c>
      <c r="G171" s="34">
        <f t="shared" si="15"/>
        <v>4.9377231463638935</v>
      </c>
      <c r="H171" s="34">
        <f t="shared" si="16"/>
        <v>5.1578938081322727</v>
      </c>
      <c r="I171" s="34">
        <f t="shared" si="11"/>
        <v>5.0256657297584741</v>
      </c>
      <c r="W171" s="83"/>
      <c r="X171" s="92"/>
      <c r="Y171" s="92"/>
      <c r="Z171" s="92"/>
      <c r="AA171" s="92"/>
      <c r="AB171" s="92"/>
    </row>
    <row r="172" spans="2:28" x14ac:dyDescent="0.3">
      <c r="B172" s="90">
        <v>42904</v>
      </c>
      <c r="C172" s="91">
        <v>3.5801673936192668</v>
      </c>
      <c r="D172" s="34">
        <f t="shared" si="12"/>
        <v>4.6053900483414214</v>
      </c>
      <c r="E172" s="34">
        <f t="shared" si="13"/>
        <v>4.7115776905308353</v>
      </c>
      <c r="F172" s="34">
        <f t="shared" si="14"/>
        <v>4.7225267560236626</v>
      </c>
      <c r="G172" s="34">
        <f t="shared" si="15"/>
        <v>4.915013290196347</v>
      </c>
      <c r="H172" s="34">
        <f t="shared" si="16"/>
        <v>5.1073325921672206</v>
      </c>
      <c r="I172" s="34">
        <f t="shared" si="11"/>
        <v>5.0488528637642771</v>
      </c>
      <c r="W172" s="83"/>
      <c r="X172" s="92"/>
      <c r="Y172" s="92"/>
      <c r="Z172" s="92"/>
      <c r="AA172" s="92"/>
      <c r="AB172" s="92"/>
    </row>
    <row r="173" spans="2:28" x14ac:dyDescent="0.3">
      <c r="B173" s="90">
        <v>42905</v>
      </c>
      <c r="C173" s="91">
        <v>5.2643587543526866</v>
      </c>
      <c r="D173" s="34">
        <f t="shared" si="12"/>
        <v>4.7816647391045333</v>
      </c>
      <c r="E173" s="34">
        <f t="shared" si="13"/>
        <v>4.9279695064687647</v>
      </c>
      <c r="F173" s="34">
        <f t="shared" si="14"/>
        <v>4.6385248693901966</v>
      </c>
      <c r="G173" s="34">
        <f t="shared" si="15"/>
        <v>4.9183530649657641</v>
      </c>
      <c r="H173" s="34">
        <f t="shared" si="16"/>
        <v>5.1400333932943623</v>
      </c>
      <c r="I173" s="34">
        <f t="shared" si="11"/>
        <v>5.0719174243548517</v>
      </c>
      <c r="W173" s="83"/>
      <c r="X173" s="92"/>
      <c r="Y173" s="92"/>
      <c r="Z173" s="92"/>
      <c r="AA173" s="92"/>
      <c r="AB173" s="92"/>
    </row>
    <row r="174" spans="2:28" x14ac:dyDescent="0.3">
      <c r="B174" s="90">
        <v>42906</v>
      </c>
      <c r="C174" s="91">
        <v>4.2885636296566165</v>
      </c>
      <c r="D174" s="34">
        <f t="shared" si="12"/>
        <v>4.7757761663964056</v>
      </c>
      <c r="E174" s="34">
        <f t="shared" si="13"/>
        <v>4.8563978047288341</v>
      </c>
      <c r="F174" s="34">
        <f t="shared" si="14"/>
        <v>4.7578801563879622</v>
      </c>
      <c r="G174" s="34">
        <f t="shared" si="15"/>
        <v>4.8881317509077453</v>
      </c>
      <c r="H174" s="34">
        <f t="shared" si="16"/>
        <v>5.1029008574431787</v>
      </c>
      <c r="I174" s="34">
        <f t="shared" ref="I174:I237" si="17">AVERAGE($C133:$C216)</f>
        <v>5.0819945819913555</v>
      </c>
      <c r="W174" s="83"/>
      <c r="X174" s="92"/>
      <c r="Y174" s="92"/>
      <c r="Z174" s="92"/>
      <c r="AA174" s="92"/>
      <c r="AB174" s="92"/>
    </row>
    <row r="175" spans="2:28" x14ac:dyDescent="0.3">
      <c r="B175" s="90">
        <v>42907</v>
      </c>
      <c r="C175" s="91">
        <v>7.2175294519359854</v>
      </c>
      <c r="D175" s="34">
        <f t="shared" si="12"/>
        <v>4.9371653802110202</v>
      </c>
      <c r="E175" s="34">
        <f t="shared" si="13"/>
        <v>4.7644114796694605</v>
      </c>
      <c r="F175" s="34">
        <f t="shared" si="14"/>
        <v>4.6283536585751666</v>
      </c>
      <c r="G175" s="34">
        <f t="shared" si="15"/>
        <v>4.7903123682655542</v>
      </c>
      <c r="H175" s="34">
        <f t="shared" si="16"/>
        <v>5.0851111596897445</v>
      </c>
      <c r="I175" s="34">
        <f t="shared" si="17"/>
        <v>5.0933975257113309</v>
      </c>
      <c r="W175" s="83"/>
      <c r="X175" s="92"/>
      <c r="Y175" s="92"/>
      <c r="Z175" s="92"/>
      <c r="AA175" s="92"/>
      <c r="AB175" s="92"/>
    </row>
    <row r="176" spans="2:28" x14ac:dyDescent="0.3">
      <c r="B176" s="90">
        <v>42908</v>
      </c>
      <c r="C176" s="91">
        <v>5.9185218128281365</v>
      </c>
      <c r="D176" s="34">
        <f t="shared" si="12"/>
        <v>5.102069168859507</v>
      </c>
      <c r="E176" s="34">
        <f t="shared" si="13"/>
        <v>4.7374445707724027</v>
      </c>
      <c r="F176" s="34">
        <f t="shared" si="14"/>
        <v>4.6751879973175674</v>
      </c>
      <c r="G176" s="34">
        <f t="shared" si="15"/>
        <v>4.750205117217674</v>
      </c>
      <c r="H176" s="34">
        <f t="shared" si="16"/>
        <v>5.1013858000950298</v>
      </c>
      <c r="I176" s="34">
        <f t="shared" si="17"/>
        <v>5.1034077054600804</v>
      </c>
      <c r="W176" s="83"/>
      <c r="X176" s="92"/>
      <c r="Y176" s="92"/>
      <c r="Z176" s="92"/>
      <c r="AA176" s="92"/>
      <c r="AB176" s="92"/>
    </row>
    <row r="177" spans="2:28" x14ac:dyDescent="0.3">
      <c r="B177" s="90">
        <v>42909</v>
      </c>
      <c r="C177" s="91">
        <v>4.6274594974403129</v>
      </c>
      <c r="D177" s="34">
        <f t="shared" si="12"/>
        <v>5.5985893468091232</v>
      </c>
      <c r="E177" s="34">
        <f t="shared" si="13"/>
        <v>4.7396717816178873</v>
      </c>
      <c r="F177" s="34">
        <f t="shared" si="14"/>
        <v>4.6623280920399965</v>
      </c>
      <c r="G177" s="34">
        <f t="shared" si="15"/>
        <v>4.8176032665097805</v>
      </c>
      <c r="H177" s="34">
        <f t="shared" si="16"/>
        <v>5.1184021849518944</v>
      </c>
      <c r="I177" s="34">
        <f t="shared" si="17"/>
        <v>5.1589738155215725</v>
      </c>
      <c r="W177" s="83"/>
      <c r="X177" s="92"/>
      <c r="Y177" s="92"/>
      <c r="Z177" s="92"/>
      <c r="AA177" s="92"/>
      <c r="AB177" s="92"/>
    </row>
    <row r="178" spans="2:28" x14ac:dyDescent="0.3">
      <c r="B178" s="90">
        <v>42910</v>
      </c>
      <c r="C178" s="91">
        <v>3.66355712164414</v>
      </c>
      <c r="D178" s="34">
        <f t="shared" si="12"/>
        <v>5.6042112453492603</v>
      </c>
      <c r="E178" s="34">
        <f t="shared" si="13"/>
        <v>4.7578396533594125</v>
      </c>
      <c r="F178" s="34">
        <f t="shared" si="14"/>
        <v>4.7102989298379665</v>
      </c>
      <c r="G178" s="34">
        <f t="shared" si="15"/>
        <v>4.8713206155330981</v>
      </c>
      <c r="H178" s="34">
        <f t="shared" si="16"/>
        <v>5.0334105070379556</v>
      </c>
      <c r="I178" s="34">
        <f t="shared" si="17"/>
        <v>5.1604197844846551</v>
      </c>
      <c r="W178" s="83"/>
      <c r="X178" s="92"/>
      <c r="Y178" s="92"/>
      <c r="Z178" s="92"/>
      <c r="AA178" s="92"/>
      <c r="AB178" s="92"/>
    </row>
    <row r="179" spans="2:28" x14ac:dyDescent="0.3">
      <c r="B179" s="90">
        <v>42911</v>
      </c>
      <c r="C179" s="91">
        <v>4.7344939141586764</v>
      </c>
      <c r="D179" s="34">
        <f t="shared" si="12"/>
        <v>4.9234329109974979</v>
      </c>
      <c r="E179" s="34">
        <f t="shared" si="13"/>
        <v>4.8522388898752693</v>
      </c>
      <c r="F179" s="34">
        <f t="shared" si="14"/>
        <v>4.8408307214433837</v>
      </c>
      <c r="G179" s="34">
        <f t="shared" si="15"/>
        <v>4.9390310010898038</v>
      </c>
      <c r="H179" s="34">
        <f t="shared" si="16"/>
        <v>5.0259345971024061</v>
      </c>
      <c r="I179" s="34">
        <f t="shared" si="17"/>
        <v>5.135012662684014</v>
      </c>
      <c r="W179" s="83"/>
      <c r="X179" s="92"/>
      <c r="Y179" s="92"/>
      <c r="Z179" s="92"/>
      <c r="AA179" s="92"/>
      <c r="AB179" s="92"/>
    </row>
    <row r="180" spans="2:28" x14ac:dyDescent="0.3">
      <c r="B180" s="90">
        <v>42912</v>
      </c>
      <c r="C180" s="91">
        <v>8.74</v>
      </c>
      <c r="D180" s="34">
        <f t="shared" si="12"/>
        <v>4.6932244024402712</v>
      </c>
      <c r="E180" s="34">
        <f t="shared" si="13"/>
        <v>4.8648173049957908</v>
      </c>
      <c r="F180" s="34">
        <f t="shared" si="14"/>
        <v>4.8533783340816372</v>
      </c>
      <c r="G180" s="34">
        <f t="shared" si="15"/>
        <v>4.9457172379345975</v>
      </c>
      <c r="H180" s="34">
        <f t="shared" si="16"/>
        <v>5.0410903488015624</v>
      </c>
      <c r="I180" s="34">
        <f t="shared" si="17"/>
        <v>5.1515403679037366</v>
      </c>
      <c r="W180" s="83"/>
      <c r="X180" s="92"/>
      <c r="Y180" s="92"/>
      <c r="Z180" s="92"/>
      <c r="AA180" s="92"/>
      <c r="AB180" s="92"/>
    </row>
    <row r="181" spans="2:28" x14ac:dyDescent="0.3">
      <c r="B181" s="90">
        <v>42913</v>
      </c>
      <c r="C181" s="91">
        <v>4.3279169194375671</v>
      </c>
      <c r="D181" s="34">
        <f t="shared" si="12"/>
        <v>4.7035673968393672</v>
      </c>
      <c r="E181" s="34">
        <f t="shared" si="13"/>
        <v>5.0111562127027458</v>
      </c>
      <c r="F181" s="34">
        <f t="shared" si="14"/>
        <v>4.8253720533703364</v>
      </c>
      <c r="G181" s="34">
        <f t="shared" si="15"/>
        <v>4.9075977856810358</v>
      </c>
      <c r="H181" s="34">
        <f t="shared" si="16"/>
        <v>4.9434679383695963</v>
      </c>
      <c r="I181" s="34">
        <f t="shared" si="17"/>
        <v>5.1535179782651461</v>
      </c>
      <c r="W181" s="83"/>
      <c r="X181" s="92"/>
      <c r="Y181" s="92"/>
      <c r="Z181" s="92"/>
      <c r="AA181" s="92"/>
      <c r="AB181" s="92"/>
    </row>
    <row r="182" spans="2:28" x14ac:dyDescent="0.3">
      <c r="B182" s="90">
        <v>42914</v>
      </c>
      <c r="C182" s="91">
        <v>2.4520811114736536</v>
      </c>
      <c r="D182" s="34">
        <f t="shared" si="12"/>
        <v>4.5785139265078039</v>
      </c>
      <c r="E182" s="34">
        <f t="shared" si="13"/>
        <v>4.9585510579943648</v>
      </c>
      <c r="F182" s="34">
        <f t="shared" si="14"/>
        <v>5.0386335977085732</v>
      </c>
      <c r="G182" s="34">
        <f t="shared" si="15"/>
        <v>4.9305277155149749</v>
      </c>
      <c r="H182" s="34">
        <f t="shared" si="16"/>
        <v>4.8695338737323066</v>
      </c>
      <c r="I182" s="34">
        <f t="shared" si="17"/>
        <v>5.1531397107074133</v>
      </c>
      <c r="W182" s="83"/>
      <c r="X182" s="92"/>
      <c r="Y182" s="92"/>
      <c r="Z182" s="92"/>
      <c r="AA182" s="92"/>
      <c r="AB182" s="92"/>
    </row>
    <row r="183" spans="2:28" x14ac:dyDescent="0.3">
      <c r="B183" s="90">
        <v>42915</v>
      </c>
      <c r="C183" s="91">
        <v>4.3070622529275493</v>
      </c>
      <c r="D183" s="34">
        <f t="shared" si="12"/>
        <v>4.6024086108910316</v>
      </c>
      <c r="E183" s="34">
        <f t="shared" si="13"/>
        <v>4.8892351315701887</v>
      </c>
      <c r="F183" s="34">
        <f t="shared" si="14"/>
        <v>5.1450125973856835</v>
      </c>
      <c r="G183" s="34">
        <f t="shared" si="15"/>
        <v>4.9686797924657498</v>
      </c>
      <c r="H183" s="34">
        <f t="shared" si="16"/>
        <v>4.8421591559176917</v>
      </c>
      <c r="I183" s="34">
        <f t="shared" si="17"/>
        <v>5.1043364201314096</v>
      </c>
      <c r="W183" s="83"/>
      <c r="X183" s="92"/>
      <c r="Y183" s="92"/>
      <c r="Z183" s="92"/>
      <c r="AA183" s="92"/>
      <c r="AB183" s="92"/>
    </row>
    <row r="184" spans="2:28" x14ac:dyDescent="0.3">
      <c r="B184" s="90">
        <v>42916</v>
      </c>
      <c r="C184" s="91">
        <v>4.6998604582339869</v>
      </c>
      <c r="D184" s="34">
        <f t="shared" si="12"/>
        <v>4.1310452631824575</v>
      </c>
      <c r="E184" s="34">
        <f t="shared" si="13"/>
        <v>4.8501699968573009</v>
      </c>
      <c r="F184" s="34">
        <f t="shared" si="14"/>
        <v>5.175173095203327</v>
      </c>
      <c r="G184" s="34">
        <f t="shared" si="15"/>
        <v>4.9298024061238497</v>
      </c>
      <c r="H184" s="34">
        <f t="shared" si="16"/>
        <v>4.9105305998906426</v>
      </c>
      <c r="I184" s="34">
        <f t="shared" si="17"/>
        <v>5.1277256740611259</v>
      </c>
      <c r="W184" s="83"/>
      <c r="X184" s="92"/>
      <c r="Y184" s="92"/>
      <c r="Z184" s="92"/>
      <c r="AA184" s="92"/>
      <c r="AB184" s="92"/>
    </row>
    <row r="185" spans="2:28" x14ac:dyDescent="0.3">
      <c r="B185" s="90">
        <v>42917</v>
      </c>
      <c r="C185" s="91">
        <v>2.7881828293231949</v>
      </c>
      <c r="D185" s="34">
        <f t="shared" si="12"/>
        <v>4.4181011800562304</v>
      </c>
      <c r="E185" s="34">
        <f t="shared" si="13"/>
        <v>5.0893677064573497</v>
      </c>
      <c r="F185" s="34">
        <f t="shared" si="14"/>
        <v>5.1739355928719117</v>
      </c>
      <c r="G185" s="34">
        <f t="shared" si="15"/>
        <v>4.9913124408727461</v>
      </c>
      <c r="H185" s="34">
        <f t="shared" si="16"/>
        <v>4.922466869588944</v>
      </c>
      <c r="I185" s="34">
        <f t="shared" si="17"/>
        <v>5.1313700342068458</v>
      </c>
      <c r="W185" s="83"/>
      <c r="X185" s="92"/>
      <c r="Y185" s="92"/>
      <c r="Z185" s="92"/>
      <c r="AA185" s="92"/>
      <c r="AB185" s="92"/>
    </row>
    <row r="186" spans="2:28" x14ac:dyDescent="0.3">
      <c r="B186" s="90">
        <v>42918</v>
      </c>
      <c r="C186" s="91">
        <v>4.9017567048412722</v>
      </c>
      <c r="D186" s="34">
        <f t="shared" si="12"/>
        <v>4.9936692049912299</v>
      </c>
      <c r="E186" s="34">
        <f t="shared" si="13"/>
        <v>5.1664843116487713</v>
      </c>
      <c r="F186" s="34">
        <f t="shared" si="14"/>
        <v>5.0389069379061597</v>
      </c>
      <c r="G186" s="34">
        <f t="shared" si="15"/>
        <v>5.0500080503948981</v>
      </c>
      <c r="H186" s="34">
        <f t="shared" si="16"/>
        <v>4.9389127169435234</v>
      </c>
      <c r="I186" s="34">
        <f t="shared" si="17"/>
        <v>5.1193430088209748</v>
      </c>
      <c r="W186" s="83"/>
      <c r="X186" s="92"/>
      <c r="Y186" s="92"/>
      <c r="Z186" s="92"/>
      <c r="AA186" s="92"/>
      <c r="AB186" s="92"/>
    </row>
    <row r="187" spans="2:28" x14ac:dyDescent="0.3">
      <c r="B187" s="90">
        <v>42919</v>
      </c>
      <c r="C187" s="91">
        <v>5.4404565660399786</v>
      </c>
      <c r="D187" s="34">
        <f t="shared" si="12"/>
        <v>5.0852458607001063</v>
      </c>
      <c r="E187" s="34">
        <f t="shared" si="13"/>
        <v>4.9634649694004285</v>
      </c>
      <c r="F187" s="34">
        <f t="shared" si="14"/>
        <v>5.0310181435861567</v>
      </c>
      <c r="G187" s="34">
        <f t="shared" si="15"/>
        <v>5.0756911107344758</v>
      </c>
      <c r="H187" s="34">
        <f t="shared" si="16"/>
        <v>4.8844359852975252</v>
      </c>
      <c r="I187" s="34">
        <f t="shared" si="17"/>
        <v>5.1150000448791708</v>
      </c>
      <c r="W187" s="83"/>
      <c r="X187" s="92"/>
      <c r="Y187" s="92"/>
      <c r="Z187" s="92"/>
      <c r="AA187" s="92"/>
      <c r="AB187" s="92"/>
    </row>
    <row r="188" spans="2:28" x14ac:dyDescent="0.3">
      <c r="B188" s="90">
        <v>42920</v>
      </c>
      <c r="C188" s="91">
        <v>6.3373083375539823</v>
      </c>
      <c r="D188" s="34">
        <f t="shared" si="12"/>
        <v>4.9967725968752337</v>
      </c>
      <c r="E188" s="34">
        <f t="shared" si="13"/>
        <v>4.9587977666332375</v>
      </c>
      <c r="F188" s="34">
        <f t="shared" si="14"/>
        <v>4.9811444860329974</v>
      </c>
      <c r="G188" s="34">
        <f t="shared" si="15"/>
        <v>5.0326482629980234</v>
      </c>
      <c r="H188" s="34">
        <f t="shared" si="16"/>
        <v>4.8734302385517054</v>
      </c>
      <c r="I188" s="34">
        <f t="shared" si="17"/>
        <v>5.095878089983243</v>
      </c>
      <c r="W188" s="83"/>
      <c r="X188" s="92"/>
      <c r="Y188" s="92"/>
      <c r="Z188" s="92"/>
      <c r="AA188" s="92"/>
      <c r="AB188" s="92"/>
    </row>
    <row r="189" spans="2:28" x14ac:dyDescent="0.3">
      <c r="B189" s="90">
        <v>42921</v>
      </c>
      <c r="C189" s="91">
        <v>6.4810572860186504</v>
      </c>
      <c r="D189" s="34">
        <f t="shared" si="12"/>
        <v>5.6002214864068929</v>
      </c>
      <c r="E189" s="34">
        <f t="shared" si="13"/>
        <v>5.0966439513604902</v>
      </c>
      <c r="F189" s="34">
        <f t="shared" si="14"/>
        <v>5.0093614610933219</v>
      </c>
      <c r="G189" s="34">
        <f t="shared" si="15"/>
        <v>4.9932639713300917</v>
      </c>
      <c r="H189" s="34">
        <f t="shared" si="16"/>
        <v>4.8930499172002273</v>
      </c>
      <c r="I189" s="34">
        <f t="shared" si="17"/>
        <v>5.0768898075858608</v>
      </c>
      <c r="W189" s="83"/>
      <c r="X189" s="92"/>
      <c r="Y189" s="92"/>
      <c r="Z189" s="92"/>
      <c r="AA189" s="92"/>
      <c r="AB189" s="92"/>
    </row>
    <row r="190" spans="2:28" x14ac:dyDescent="0.3">
      <c r="B190" s="90">
        <v>42922</v>
      </c>
      <c r="C190" s="91">
        <v>4.9480988428896815</v>
      </c>
      <c r="D190" s="34">
        <f t="shared" si="12"/>
        <v>5.7305600124065119</v>
      </c>
      <c r="E190" s="34">
        <f t="shared" si="13"/>
        <v>5.1999150141590986</v>
      </c>
      <c r="F190" s="34">
        <f t="shared" si="14"/>
        <v>5.0326543442400284</v>
      </c>
      <c r="G190" s="34">
        <f t="shared" si="15"/>
        <v>4.9576511824439606</v>
      </c>
      <c r="H190" s="34">
        <f t="shared" si="16"/>
        <v>4.8055272053330116</v>
      </c>
      <c r="I190" s="34">
        <f t="shared" si="17"/>
        <v>5.0984849815900946</v>
      </c>
      <c r="W190" s="83"/>
      <c r="X190" s="92"/>
      <c r="Y190" s="92"/>
      <c r="Z190" s="92"/>
      <c r="AA190" s="92"/>
      <c r="AB190" s="92"/>
    </row>
    <row r="191" spans="2:28" x14ac:dyDescent="0.3">
      <c r="B191" s="90">
        <v>42923</v>
      </c>
      <c r="C191" s="91">
        <v>4.0805476114598767</v>
      </c>
      <c r="D191" s="34">
        <f t="shared" si="12"/>
        <v>5.7958846756184004</v>
      </c>
      <c r="E191" s="34">
        <f t="shared" si="13"/>
        <v>5.1199330306298121</v>
      </c>
      <c r="F191" s="34">
        <f t="shared" si="14"/>
        <v>4.9013916987095945</v>
      </c>
      <c r="G191" s="34">
        <f t="shared" si="15"/>
        <v>4.9732776317548355</v>
      </c>
      <c r="H191" s="34">
        <f t="shared" si="16"/>
        <v>4.8543416549346308</v>
      </c>
      <c r="I191" s="34">
        <f t="shared" si="17"/>
        <v>5.0773538305786143</v>
      </c>
      <c r="W191" s="83"/>
      <c r="X191" s="92"/>
      <c r="Y191" s="92"/>
      <c r="Z191" s="92"/>
      <c r="AA191" s="92"/>
      <c r="AB191" s="92"/>
    </row>
    <row r="192" spans="2:28" x14ac:dyDescent="0.3">
      <c r="B192" s="90">
        <v>42924</v>
      </c>
      <c r="C192" s="91">
        <v>7.0123250560448112</v>
      </c>
      <c r="D192" s="34">
        <f t="shared" si="12"/>
        <v>5.4994943532102445</v>
      </c>
      <c r="E192" s="34">
        <f t="shared" si="13"/>
        <v>5.2247852283860805</v>
      </c>
      <c r="F192" s="34">
        <f t="shared" si="14"/>
        <v>4.8421272688809438</v>
      </c>
      <c r="G192" s="34">
        <f t="shared" si="15"/>
        <v>5.0570635420789944</v>
      </c>
      <c r="H192" s="34">
        <f t="shared" si="16"/>
        <v>4.9161625290885107</v>
      </c>
      <c r="I192" s="34">
        <f t="shared" si="17"/>
        <v>5.0822774634834973</v>
      </c>
      <c r="W192" s="83"/>
      <c r="X192" s="92"/>
      <c r="Y192" s="92"/>
      <c r="Z192" s="92"/>
      <c r="AA192" s="92"/>
      <c r="AB192" s="92"/>
    </row>
    <row r="193" spans="2:28" x14ac:dyDescent="0.3">
      <c r="B193" s="90">
        <v>42925</v>
      </c>
      <c r="C193" s="91">
        <v>5.8141263868385984</v>
      </c>
      <c r="D193" s="34">
        <f t="shared" si="12"/>
        <v>5.1996186977297496</v>
      </c>
      <c r="E193" s="34">
        <f t="shared" si="13"/>
        <v>5.2477772109145278</v>
      </c>
      <c r="F193" s="34">
        <f t="shared" si="14"/>
        <v>5.0165409914409551</v>
      </c>
      <c r="G193" s="34">
        <f t="shared" si="15"/>
        <v>5.0525802301498688</v>
      </c>
      <c r="H193" s="34">
        <f t="shared" si="16"/>
        <v>4.9561778922263766</v>
      </c>
      <c r="I193" s="34">
        <f t="shared" si="17"/>
        <v>5.0536102658639503</v>
      </c>
      <c r="W193" s="83"/>
      <c r="X193" s="92"/>
      <c r="Y193" s="92"/>
      <c r="Z193" s="92"/>
      <c r="AA193" s="92"/>
      <c r="AB193" s="92"/>
    </row>
    <row r="194" spans="2:28" x14ac:dyDescent="0.3">
      <c r="B194" s="90">
        <v>42926</v>
      </c>
      <c r="C194" s="91">
        <v>5.8977292085232049</v>
      </c>
      <c r="D194" s="34">
        <f t="shared" si="12"/>
        <v>5.3145841676180918</v>
      </c>
      <c r="E194" s="34">
        <f t="shared" si="13"/>
        <v>5.2865649164731616</v>
      </c>
      <c r="F194" s="34">
        <f t="shared" si="14"/>
        <v>5.0457934424451896</v>
      </c>
      <c r="G194" s="34">
        <f t="shared" si="15"/>
        <v>4.8626692247119072</v>
      </c>
      <c r="H194" s="34">
        <f t="shared" si="16"/>
        <v>5.001362617151325</v>
      </c>
      <c r="I194" s="34">
        <f t="shared" si="17"/>
        <v>5.0751991384371822</v>
      </c>
      <c r="W194" s="83"/>
      <c r="X194" s="92"/>
      <c r="Y194" s="92"/>
      <c r="Z194" s="92"/>
      <c r="AA194" s="92"/>
      <c r="AB194" s="92"/>
    </row>
    <row r="195" spans="2:28" x14ac:dyDescent="0.3">
      <c r="B195" s="90">
        <v>42927</v>
      </c>
      <c r="C195" s="91">
        <v>4.2625760806968866</v>
      </c>
      <c r="D195" s="34">
        <f t="shared" si="12"/>
        <v>5.2430934643843914</v>
      </c>
      <c r="E195" s="34">
        <f t="shared" si="13"/>
        <v>5.0541403132933</v>
      </c>
      <c r="F195" s="34">
        <f t="shared" si="14"/>
        <v>5.0631810433933255</v>
      </c>
      <c r="G195" s="34">
        <f t="shared" si="15"/>
        <v>4.8819464554631438</v>
      </c>
      <c r="H195" s="34">
        <f t="shared" si="16"/>
        <v>5.0102901906900161</v>
      </c>
      <c r="I195" s="34">
        <f t="shared" si="17"/>
        <v>5.0810585306566152</v>
      </c>
      <c r="W195" s="83"/>
      <c r="X195" s="92"/>
      <c r="Y195" s="92"/>
      <c r="Z195" s="92"/>
      <c r="AA195" s="92"/>
      <c r="AB195" s="92"/>
    </row>
    <row r="196" spans="2:28" x14ac:dyDescent="0.3">
      <c r="B196" s="90">
        <v>42928</v>
      </c>
      <c r="C196" s="91">
        <v>4.3819276976551835</v>
      </c>
      <c r="D196" s="34">
        <f t="shared" si="12"/>
        <v>4.8493489703652672</v>
      </c>
      <c r="E196" s="34">
        <f t="shared" si="13"/>
        <v>5.0279768846658177</v>
      </c>
      <c r="F196" s="34">
        <f t="shared" si="14"/>
        <v>5.216580080602724</v>
      </c>
      <c r="G196" s="34">
        <f t="shared" si="15"/>
        <v>4.9573691359656138</v>
      </c>
      <c r="H196" s="34">
        <f t="shared" si="16"/>
        <v>4.9618213162085194</v>
      </c>
      <c r="I196" s="34">
        <f t="shared" si="17"/>
        <v>5.0641547160481437</v>
      </c>
      <c r="W196" s="83"/>
      <c r="X196" s="92"/>
      <c r="Y196" s="92"/>
      <c r="Z196" s="92"/>
      <c r="AA196" s="92"/>
      <c r="AB196" s="92"/>
    </row>
    <row r="197" spans="2:28" x14ac:dyDescent="0.3">
      <c r="B197" s="90">
        <v>42929</v>
      </c>
      <c r="C197" s="91">
        <v>5.7528571321080761</v>
      </c>
      <c r="D197" s="34">
        <f t="shared" si="12"/>
        <v>4.7649944094225409</v>
      </c>
      <c r="E197" s="34">
        <f t="shared" si="13"/>
        <v>5.0260672333177308</v>
      </c>
      <c r="F197" s="34">
        <f t="shared" si="14"/>
        <v>5.2026374365694812</v>
      </c>
      <c r="G197" s="34">
        <f t="shared" si="15"/>
        <v>4.8395685226133178</v>
      </c>
      <c r="H197" s="34">
        <f t="shared" si="16"/>
        <v>4.9333258374337978</v>
      </c>
      <c r="I197" s="34">
        <f t="shared" si="17"/>
        <v>5.0851846060603636</v>
      </c>
      <c r="W197" s="83"/>
      <c r="X197" s="92"/>
      <c r="Y197" s="92"/>
      <c r="Z197" s="92"/>
      <c r="AA197" s="92"/>
      <c r="AB197" s="92"/>
    </row>
    <row r="198" spans="2:28" x14ac:dyDescent="0.3">
      <c r="B198" s="90">
        <v>42930</v>
      </c>
      <c r="C198" s="91">
        <v>3.5801126888239714</v>
      </c>
      <c r="D198" s="34">
        <f t="shared" si="12"/>
        <v>4.7772451573279238</v>
      </c>
      <c r="E198" s="34">
        <f t="shared" si="13"/>
        <v>5.0963852666523701</v>
      </c>
      <c r="F198" s="34">
        <f t="shared" si="14"/>
        <v>5.1065438785550565</v>
      </c>
      <c r="G198" s="34">
        <f t="shared" si="15"/>
        <v>4.9116765915930021</v>
      </c>
      <c r="H198" s="34">
        <f t="shared" si="16"/>
        <v>5.0476720398756951</v>
      </c>
      <c r="I198" s="34">
        <f t="shared" si="17"/>
        <v>5.1317975138296177</v>
      </c>
      <c r="W198" s="83"/>
      <c r="X198" s="92"/>
      <c r="Y198" s="92"/>
      <c r="Z198" s="92"/>
      <c r="AA198" s="92"/>
      <c r="AB198" s="92"/>
    </row>
    <row r="199" spans="2:28" x14ac:dyDescent="0.3">
      <c r="B199" s="90">
        <v>42931</v>
      </c>
      <c r="C199" s="91">
        <v>4.2561135979109483</v>
      </c>
      <c r="D199" s="34">
        <f t="shared" si="12"/>
        <v>4.6087862733763547</v>
      </c>
      <c r="E199" s="34">
        <f t="shared" si="13"/>
        <v>5.0247593777006401</v>
      </c>
      <c r="F199" s="34">
        <f t="shared" si="14"/>
        <v>5.0365615472654452</v>
      </c>
      <c r="G199" s="34">
        <f t="shared" si="15"/>
        <v>4.9953239669530598</v>
      </c>
      <c r="H199" s="34">
        <f t="shared" si="16"/>
        <v>5.0797437241818653</v>
      </c>
      <c r="I199" s="34">
        <f t="shared" si="17"/>
        <v>5.1139645335013793</v>
      </c>
      <c r="W199" s="83"/>
      <c r="X199" s="92"/>
      <c r="Y199" s="92"/>
      <c r="Z199" s="92"/>
      <c r="AA199" s="92"/>
      <c r="AB199" s="92"/>
    </row>
    <row r="200" spans="2:28" x14ac:dyDescent="0.3">
      <c r="B200" s="90">
        <v>42932</v>
      </c>
      <c r="C200" s="91">
        <v>5.2236444602395213</v>
      </c>
      <c r="D200" s="34">
        <f t="shared" ref="D200:D263" si="18">AVERAGE($C197:$C203)</f>
        <v>4.856335071601884</v>
      </c>
      <c r="E200" s="34">
        <f t="shared" si="13"/>
        <v>4.9386761486509654</v>
      </c>
      <c r="F200" s="34">
        <f t="shared" si="14"/>
        <v>4.9452691129570736</v>
      </c>
      <c r="G200" s="34">
        <f t="shared" si="15"/>
        <v>5.0081473934019316</v>
      </c>
      <c r="H200" s="34">
        <f t="shared" si="16"/>
        <v>5.0393112756854679</v>
      </c>
      <c r="I200" s="34">
        <f t="shared" si="17"/>
        <v>5.1313592836180106</v>
      </c>
      <c r="W200" s="83"/>
      <c r="X200" s="92"/>
      <c r="Y200" s="92"/>
      <c r="Z200" s="92"/>
      <c r="AA200" s="92"/>
      <c r="AB200" s="92"/>
    </row>
    <row r="201" spans="2:28" x14ac:dyDescent="0.3">
      <c r="B201" s="90">
        <v>42933</v>
      </c>
      <c r="C201" s="91">
        <v>5.9834844438608794</v>
      </c>
      <c r="D201" s="34">
        <f t="shared" si="18"/>
        <v>4.7375502990173706</v>
      </c>
      <c r="E201" s="34">
        <f t="shared" si="13"/>
        <v>4.7618734800233851</v>
      </c>
      <c r="F201" s="34">
        <f t="shared" si="14"/>
        <v>4.7576760765843886</v>
      </c>
      <c r="G201" s="34">
        <f t="shared" si="15"/>
        <v>5.0696352732290944</v>
      </c>
      <c r="H201" s="34">
        <f t="shared" si="16"/>
        <v>4.960235157567551</v>
      </c>
      <c r="I201" s="34">
        <f t="shared" si="17"/>
        <v>5.1368570597482446</v>
      </c>
      <c r="W201" s="83"/>
      <c r="X201" s="92"/>
      <c r="Y201" s="92"/>
      <c r="Z201" s="92"/>
      <c r="AA201" s="92"/>
      <c r="AB201" s="92"/>
    </row>
    <row r="202" spans="2:28" x14ac:dyDescent="0.3">
      <c r="B202" s="90">
        <v>42934</v>
      </c>
      <c r="C202" s="91">
        <v>3.0833638930359029</v>
      </c>
      <c r="D202" s="34">
        <f t="shared" si="18"/>
        <v>4.9496770689203506</v>
      </c>
      <c r="E202" s="34">
        <f t="shared" si="13"/>
        <v>4.8050951442930483</v>
      </c>
      <c r="F202" s="34">
        <f t="shared" si="14"/>
        <v>4.8833112564989252</v>
      </c>
      <c r="G202" s="34">
        <f t="shared" si="15"/>
        <v>5.0098571796836504</v>
      </c>
      <c r="H202" s="34">
        <f t="shared" si="16"/>
        <v>5.0153322868901826</v>
      </c>
      <c r="I202" s="34">
        <f t="shared" si="17"/>
        <v>5.1427747615580088</v>
      </c>
      <c r="W202" s="83"/>
      <c r="X202" s="92"/>
      <c r="Y202" s="92"/>
      <c r="Z202" s="92"/>
      <c r="AA202" s="92"/>
      <c r="AB202" s="92"/>
    </row>
    <row r="203" spans="2:28" x14ac:dyDescent="0.3">
      <c r="B203" s="90">
        <v>42935</v>
      </c>
      <c r="C203" s="91">
        <v>6.1147692852338889</v>
      </c>
      <c r="D203" s="34">
        <f t="shared" si="18"/>
        <v>5.200169785036012</v>
      </c>
      <c r="E203" s="34">
        <f t="shared" ref="E203:E266" si="19">AVERAGE($C197:$C210)</f>
        <v>4.8180943205707356</v>
      </c>
      <c r="F203" s="34">
        <f t="shared" si="14"/>
        <v>4.7936914604684491</v>
      </c>
      <c r="G203" s="34">
        <f t="shared" si="15"/>
        <v>4.9634564453155958</v>
      </c>
      <c r="H203" s="34">
        <f t="shared" si="16"/>
        <v>5.0704653707501208</v>
      </c>
      <c r="I203" s="34">
        <f t="shared" si="17"/>
        <v>5.0929720615991219</v>
      </c>
      <c r="W203" s="83"/>
      <c r="X203" s="92"/>
      <c r="Y203" s="92"/>
      <c r="Z203" s="92"/>
      <c r="AA203" s="92"/>
      <c r="AB203" s="92"/>
    </row>
    <row r="204" spans="2:28" x14ac:dyDescent="0.3">
      <c r="B204" s="90">
        <v>42936</v>
      </c>
      <c r="C204" s="91">
        <v>4.9213637240164783</v>
      </c>
      <c r="D204" s="34">
        <f t="shared" si="18"/>
        <v>5.1123578878793898</v>
      </c>
      <c r="E204" s="34">
        <f t="shared" si="19"/>
        <v>4.479222031067537</v>
      </c>
      <c r="F204" s="34">
        <f t="shared" si="14"/>
        <v>4.7673431870670706</v>
      </c>
      <c r="G204" s="34">
        <f t="shared" si="15"/>
        <v>4.9553711903656019</v>
      </c>
      <c r="H204" s="34">
        <f t="shared" si="16"/>
        <v>5.0766902586455371</v>
      </c>
      <c r="I204" s="34">
        <f t="shared" si="17"/>
        <v>5.0867712425031204</v>
      </c>
      <c r="W204" s="83"/>
      <c r="X204" s="92"/>
      <c r="Y204" s="92"/>
      <c r="Z204" s="92"/>
      <c r="AA204" s="92"/>
      <c r="AB204" s="92"/>
    </row>
    <row r="205" spans="2:28" x14ac:dyDescent="0.3">
      <c r="B205" s="90">
        <v>42937</v>
      </c>
      <c r="C205" s="91">
        <v>5.0650000781448368</v>
      </c>
      <c r="D205" s="34">
        <f t="shared" si="18"/>
        <v>4.7465018027188473</v>
      </c>
      <c r="E205" s="34">
        <f t="shared" si="19"/>
        <v>4.7034201525561921</v>
      </c>
      <c r="F205" s="34">
        <f t="shared" si="14"/>
        <v>4.8275521390993239</v>
      </c>
      <c r="G205" s="34">
        <f t="shared" si="15"/>
        <v>5.1464230613848923</v>
      </c>
      <c r="H205" s="34">
        <f t="shared" si="16"/>
        <v>5.0910139244047041</v>
      </c>
      <c r="I205" s="34">
        <f t="shared" si="17"/>
        <v>5.1034808231578541</v>
      </c>
      <c r="W205" s="83"/>
      <c r="X205" s="92"/>
      <c r="Y205" s="92"/>
      <c r="Z205" s="92"/>
      <c r="AA205" s="92"/>
      <c r="AB205" s="92"/>
    </row>
    <row r="206" spans="2:28" x14ac:dyDescent="0.3">
      <c r="B206" s="90">
        <v>42938</v>
      </c>
      <c r="C206" s="91">
        <v>6.009562610720578</v>
      </c>
      <c r="D206" s="34">
        <f t="shared" si="18"/>
        <v>5.001404015209741</v>
      </c>
      <c r="E206" s="34">
        <f t="shared" si="19"/>
        <v>4.76586270552004</v>
      </c>
      <c r="F206" s="34">
        <f t="shared" si="14"/>
        <v>4.8466447885081196</v>
      </c>
      <c r="G206" s="34">
        <f t="shared" si="15"/>
        <v>5.0749317330441217</v>
      </c>
      <c r="H206" s="34">
        <f t="shared" si="16"/>
        <v>5.1347059608550856</v>
      </c>
      <c r="I206" s="34">
        <f t="shared" si="17"/>
        <v>5.0796943696509631</v>
      </c>
      <c r="W206" s="83"/>
      <c r="X206" s="92"/>
      <c r="Y206" s="92"/>
      <c r="Z206" s="92"/>
      <c r="AA206" s="92"/>
      <c r="AB206" s="92"/>
    </row>
    <row r="207" spans="2:28" x14ac:dyDescent="0.3">
      <c r="B207" s="90">
        <v>42939</v>
      </c>
      <c r="C207" s="91">
        <v>4.6089611801431616</v>
      </c>
      <c r="D207" s="34">
        <f t="shared" si="18"/>
        <v>4.7798535695395881</v>
      </c>
      <c r="E207" s="34">
        <f t="shared" si="19"/>
        <v>4.7685175758893346</v>
      </c>
      <c r="F207" s="34">
        <f t="shared" ref="F207:F270" si="20">AVERAGE($C197:$C217)</f>
        <v>4.8847356945108782</v>
      </c>
      <c r="G207" s="34">
        <f t="shared" si="15"/>
        <v>4.9757247577038148</v>
      </c>
      <c r="H207" s="34">
        <f t="shared" si="16"/>
        <v>5.1432034388017547</v>
      </c>
      <c r="I207" s="34">
        <f t="shared" si="17"/>
        <v>5.0937283993409652</v>
      </c>
      <c r="W207" s="83"/>
      <c r="X207" s="92"/>
      <c r="Y207" s="92"/>
      <c r="Z207" s="92"/>
      <c r="AA207" s="92"/>
      <c r="AB207" s="92"/>
    </row>
    <row r="208" spans="2:28" x14ac:dyDescent="0.3">
      <c r="B208" s="90">
        <v>42940</v>
      </c>
      <c r="C208" s="91">
        <v>3.4224918477370836</v>
      </c>
      <c r="D208" s="34">
        <f t="shared" si="18"/>
        <v>4.2208937631177035</v>
      </c>
      <c r="E208" s="34">
        <f t="shared" si="19"/>
        <v>4.8527056299850244</v>
      </c>
      <c r="F208" s="34">
        <f t="shared" si="20"/>
        <v>4.835633531281438</v>
      </c>
      <c r="G208" s="34">
        <f t="shared" si="15"/>
        <v>4.9586202516511113</v>
      </c>
      <c r="H208" s="34">
        <f t="shared" si="16"/>
        <v>5.1199642882949083</v>
      </c>
      <c r="I208" s="34">
        <f t="shared" si="17"/>
        <v>5.074219569857128</v>
      </c>
      <c r="W208" s="83"/>
      <c r="X208" s="92"/>
      <c r="Y208" s="92"/>
      <c r="Z208" s="92"/>
      <c r="AA208" s="92"/>
      <c r="AB208" s="92"/>
    </row>
    <row r="209" spans="2:28" x14ac:dyDescent="0.3">
      <c r="B209" s="90">
        <v>42941</v>
      </c>
      <c r="C209" s="91">
        <v>4.8676793804721559</v>
      </c>
      <c r="D209" s="34">
        <f t="shared" si="18"/>
        <v>4.4571632361920344</v>
      </c>
      <c r="E209" s="34">
        <f t="shared" si="19"/>
        <v>4.9655740460740025</v>
      </c>
      <c r="F209" s="34">
        <f t="shared" si="20"/>
        <v>5.1141995937183919</v>
      </c>
      <c r="G209" s="34">
        <f t="shared" si="15"/>
        <v>5.043599547018653</v>
      </c>
      <c r="H209" s="34">
        <f t="shared" si="16"/>
        <v>5.0803794618944647</v>
      </c>
      <c r="I209" s="34">
        <f t="shared" si="17"/>
        <v>5.0995330859834738</v>
      </c>
      <c r="W209" s="83"/>
      <c r="X209" s="92"/>
      <c r="Y209" s="92"/>
      <c r="Z209" s="92"/>
      <c r="AA209" s="92"/>
      <c r="AB209" s="92"/>
    </row>
    <row r="210" spans="2:28" x14ac:dyDescent="0.3">
      <c r="B210" s="90">
        <v>42942</v>
      </c>
      <c r="C210" s="91">
        <v>4.5639161655428193</v>
      </c>
      <c r="D210" s="34">
        <f t="shared" si="18"/>
        <v>4.3315556260040662</v>
      </c>
      <c r="E210" s="34">
        <f t="shared" si="19"/>
        <v>4.8989360059653757</v>
      </c>
      <c r="F210" s="34">
        <f t="shared" si="20"/>
        <v>5.1501259872704042</v>
      </c>
      <c r="G210" s="34">
        <f t="shared" ref="G210:G273" si="21">AVERAGE($C197:$C224)</f>
        <v>5.0573760804449321</v>
      </c>
      <c r="H210" s="34">
        <f t="shared" si="16"/>
        <v>5.0401295825756467</v>
      </c>
      <c r="I210" s="34">
        <f t="shared" si="17"/>
        <v>5.1047007854328266</v>
      </c>
      <c r="W210" s="83"/>
      <c r="X210" s="92"/>
      <c r="Y210" s="92"/>
      <c r="Z210" s="92"/>
      <c r="AA210" s="92"/>
      <c r="AB210" s="92"/>
    </row>
    <row r="211" spans="2:28" x14ac:dyDescent="0.3">
      <c r="B211" s="90">
        <v>42943</v>
      </c>
      <c r="C211" s="91">
        <v>1.008645079063293</v>
      </c>
      <c r="D211" s="34">
        <f t="shared" si="18"/>
        <v>4.4246772638992811</v>
      </c>
      <c r="E211" s="34">
        <f t="shared" si="19"/>
        <v>4.8846751474134731</v>
      </c>
      <c r="F211" s="34">
        <f t="shared" si="20"/>
        <v>5.0459682071309047</v>
      </c>
      <c r="G211" s="34">
        <f t="shared" si="21"/>
        <v>5.0150778808887546</v>
      </c>
      <c r="H211" s="34">
        <f t="shared" si="16"/>
        <v>5.0307961112929274</v>
      </c>
      <c r="I211" s="34">
        <f t="shared" si="17"/>
        <v>5.1262405183546376</v>
      </c>
      <c r="W211" s="83"/>
      <c r="X211" s="92"/>
      <c r="Y211" s="92"/>
      <c r="Z211" s="92"/>
      <c r="AA211" s="92"/>
      <c r="AB211" s="92"/>
    </row>
    <row r="212" spans="2:28" x14ac:dyDescent="0.3">
      <c r="B212" s="90">
        <v>42944</v>
      </c>
      <c r="C212" s="91">
        <v>6.7188863896651467</v>
      </c>
      <c r="D212" s="34">
        <f t="shared" si="18"/>
        <v>4.9589094572512025</v>
      </c>
      <c r="E212" s="34">
        <f t="shared" si="19"/>
        <v>5.1964608561174135</v>
      </c>
      <c r="F212" s="34">
        <f t="shared" si="20"/>
        <v>5.0190786164255057</v>
      </c>
      <c r="G212" s="34">
        <f t="shared" si="21"/>
        <v>5.0765543712921479</v>
      </c>
      <c r="H212" s="34">
        <f t="shared" si="16"/>
        <v>5.0385417857450809</v>
      </c>
      <c r="I212" s="34">
        <f t="shared" si="17"/>
        <v>5.1289892186885808</v>
      </c>
      <c r="W212" s="83"/>
      <c r="X212" s="92"/>
      <c r="Y212" s="92"/>
      <c r="Z212" s="92"/>
      <c r="AA212" s="92"/>
      <c r="AB212" s="92"/>
    </row>
    <row r="213" spans="2:28" x14ac:dyDescent="0.3">
      <c r="B213" s="90">
        <v>42945</v>
      </c>
      <c r="C213" s="91">
        <v>5.1303093394048034</v>
      </c>
      <c r="D213" s="34">
        <f t="shared" si="18"/>
        <v>4.9297440769382632</v>
      </c>
      <c r="E213" s="34">
        <f t="shared" si="19"/>
        <v>5.1251040883876016</v>
      </c>
      <c r="F213" s="34">
        <f t="shared" si="20"/>
        <v>5.188537304899417</v>
      </c>
      <c r="G213" s="34">
        <f t="shared" si="21"/>
        <v>5.0896663270895868</v>
      </c>
      <c r="H213" s="34">
        <f t="shared" si="16"/>
        <v>5.0066611188347236</v>
      </c>
      <c r="I213" s="34">
        <f t="shared" si="17"/>
        <v>5.152646079400518</v>
      </c>
      <c r="W213" s="83"/>
      <c r="X213" s="92"/>
      <c r="Y213" s="92"/>
      <c r="Z213" s="92"/>
      <c r="AA213" s="92"/>
      <c r="AB213" s="92"/>
    </row>
    <row r="214" spans="2:28" x14ac:dyDescent="0.3">
      <c r="B214" s="90">
        <v>42946</v>
      </c>
      <c r="C214" s="91">
        <v>5.260812645409664</v>
      </c>
      <c r="D214" s="34">
        <f t="shared" si="18"/>
        <v>5.0180184423911651</v>
      </c>
      <c r="E214" s="34">
        <f t="shared" si="19"/>
        <v>5.0127733667566634</v>
      </c>
      <c r="F214" s="34">
        <f t="shared" si="20"/>
        <v>5.1243897500592839</v>
      </c>
      <c r="G214" s="34">
        <f t="shared" si="21"/>
        <v>5.0909165527453668</v>
      </c>
      <c r="H214" s="34">
        <f t="shared" si="16"/>
        <v>4.9998879395606837</v>
      </c>
      <c r="I214" s="34">
        <f t="shared" si="17"/>
        <v>5.1669691939486233</v>
      </c>
      <c r="W214" s="83"/>
      <c r="X214" s="92"/>
      <c r="Y214" s="92"/>
      <c r="Z214" s="92"/>
      <c r="AA214" s="92"/>
      <c r="AB214" s="92"/>
    </row>
    <row r="215" spans="2:28" x14ac:dyDescent="0.3">
      <c r="B215" s="90">
        <v>42947</v>
      </c>
      <c r="C215" s="91">
        <v>7.162117201200533</v>
      </c>
      <c r="D215" s="34">
        <f t="shared" si="18"/>
        <v>5.5484565317092436</v>
      </c>
      <c r="E215" s="34">
        <f t="shared" si="19"/>
        <v>5.1553670232788358</v>
      </c>
      <c r="F215" s="34">
        <f t="shared" si="20"/>
        <v>5.1075870748458829</v>
      </c>
      <c r="G215" s="34">
        <f t="shared" si="21"/>
        <v>5.036663974205779</v>
      </c>
      <c r="H215" s="34">
        <f t="shared" si="16"/>
        <v>5.010364883580003</v>
      </c>
      <c r="I215" s="34">
        <f t="shared" si="17"/>
        <v>5.1629551831832625</v>
      </c>
      <c r="W215" s="83"/>
      <c r="X215" s="92"/>
      <c r="Y215" s="92"/>
      <c r="Z215" s="92"/>
      <c r="AA215" s="92"/>
      <c r="AB215" s="92"/>
    </row>
    <row r="216" spans="2:28" x14ac:dyDescent="0.3">
      <c r="B216" s="90">
        <v>42948</v>
      </c>
      <c r="C216" s="91">
        <v>4.6635217182815847</v>
      </c>
      <c r="D216" s="34">
        <f t="shared" si="18"/>
        <v>5.9357584760427935</v>
      </c>
      <c r="E216" s="34">
        <f t="shared" si="19"/>
        <v>5.2821039497442559</v>
      </c>
      <c r="F216" s="34">
        <f t="shared" si="20"/>
        <v>5.1188468054160809</v>
      </c>
      <c r="G216" s="34">
        <f t="shared" si="21"/>
        <v>5.0934990361950456</v>
      </c>
      <c r="H216" s="34">
        <f t="shared" si="16"/>
        <v>5.0592162038700526</v>
      </c>
      <c r="I216" s="34">
        <f t="shared" si="17"/>
        <v>5.1468984632486565</v>
      </c>
      <c r="W216" s="83"/>
      <c r="X216" s="92"/>
      <c r="Y216" s="92"/>
      <c r="Z216" s="92"/>
      <c r="AA216" s="92"/>
      <c r="AB216" s="92"/>
    </row>
    <row r="217" spans="2:28" x14ac:dyDescent="0.3">
      <c r="B217" s="90">
        <v>42949</v>
      </c>
      <c r="C217" s="91">
        <v>5.1818367237131238</v>
      </c>
      <c r="D217" s="34">
        <f t="shared" si="18"/>
        <v>5.9186525507711378</v>
      </c>
      <c r="E217" s="34">
        <f t="shared" si="19"/>
        <v>5.2966578403191322</v>
      </c>
      <c r="F217" s="34">
        <f t="shared" si="20"/>
        <v>5.0528318411074444</v>
      </c>
      <c r="G217" s="34">
        <f t="shared" si="21"/>
        <v>5.046205931530559</v>
      </c>
      <c r="H217" s="34">
        <f t="shared" ref="H217:H280" si="22">AVERAGE($C197:$C238)</f>
        <v>5.0431982724065438</v>
      </c>
      <c r="I217" s="34">
        <f t="shared" si="17"/>
        <v>5.115396129344699</v>
      </c>
      <c r="W217" s="83"/>
      <c r="X217" s="92"/>
      <c r="Y217" s="92"/>
      <c r="Z217" s="92"/>
      <c r="AA217" s="92"/>
      <c r="AB217" s="92"/>
    </row>
    <row r="218" spans="2:28" x14ac:dyDescent="0.3">
      <c r="B218" s="90">
        <v>42950</v>
      </c>
      <c r="C218" s="91">
        <v>4.7217117042898451</v>
      </c>
      <c r="D218" s="34">
        <f t="shared" si="18"/>
        <v>5.6008694696140457</v>
      </c>
      <c r="E218" s="34">
        <f t="shared" si="19"/>
        <v>5.5509337307099731</v>
      </c>
      <c r="F218" s="34">
        <f t="shared" si="20"/>
        <v>5.0837694410340255</v>
      </c>
      <c r="G218" s="34">
        <f t="shared" si="21"/>
        <v>5.0331605502805248</v>
      </c>
      <c r="H218" s="34">
        <f t="shared" si="22"/>
        <v>5.0689834120256982</v>
      </c>
      <c r="I218" s="34">
        <f t="shared" si="17"/>
        <v>5.0611896111623613</v>
      </c>
      <c r="W218" s="83"/>
      <c r="X218" s="92"/>
      <c r="Y218" s="92"/>
      <c r="Z218" s="92"/>
      <c r="AA218" s="92"/>
      <c r="AB218" s="92"/>
    </row>
    <row r="219" spans="2:28" x14ac:dyDescent="0.3">
      <c r="B219" s="90">
        <v>42951</v>
      </c>
      <c r="C219" s="91">
        <v>9.43</v>
      </c>
      <c r="D219" s="34">
        <f t="shared" si="18"/>
        <v>5.3518245893064682</v>
      </c>
      <c r="E219" s="34">
        <f t="shared" si="19"/>
        <v>5.4496885900281038</v>
      </c>
      <c r="F219" s="34">
        <f t="shared" si="20"/>
        <v>5.1333846980347566</v>
      </c>
      <c r="G219" s="34">
        <f t="shared" si="21"/>
        <v>5.0096200452914346</v>
      </c>
      <c r="H219" s="34">
        <f t="shared" si="22"/>
        <v>5.1451928427073419</v>
      </c>
      <c r="I219" s="34">
        <f t="shared" si="17"/>
        <v>5.0390201472448597</v>
      </c>
      <c r="W219" s="83"/>
      <c r="X219" s="92"/>
      <c r="Y219" s="92"/>
      <c r="Z219" s="92"/>
      <c r="AA219" s="92"/>
      <c r="AB219" s="92"/>
    </row>
    <row r="220" spans="2:28" x14ac:dyDescent="0.3">
      <c r="B220" s="90">
        <v>42952</v>
      </c>
      <c r="C220" s="91">
        <v>5.010567862503212</v>
      </c>
      <c r="D220" s="34">
        <f t="shared" si="18"/>
        <v>5.6344638225502504</v>
      </c>
      <c r="E220" s="34">
        <f t="shared" si="19"/>
        <v>5.4134699486591336</v>
      </c>
      <c r="F220" s="34">
        <f t="shared" si="20"/>
        <v>5.1241973765234805</v>
      </c>
      <c r="G220" s="34">
        <f t="shared" si="21"/>
        <v>4.9976119894017632</v>
      </c>
      <c r="H220" s="34">
        <f t="shared" si="22"/>
        <v>5.1945185599648038</v>
      </c>
      <c r="I220" s="34">
        <f t="shared" si="17"/>
        <v>5.1089778005586206</v>
      </c>
      <c r="W220" s="83"/>
      <c r="X220" s="92"/>
      <c r="Y220" s="92"/>
      <c r="Z220" s="92"/>
      <c r="AA220" s="92"/>
      <c r="AB220" s="92"/>
    </row>
    <row r="221" spans="2:28" x14ac:dyDescent="0.3">
      <c r="B221" s="90">
        <v>42953</v>
      </c>
      <c r="C221" s="91">
        <v>3.0363310773100256</v>
      </c>
      <c r="D221" s="34">
        <f t="shared" si="18"/>
        <v>5.5752972382470976</v>
      </c>
      <c r="E221" s="34">
        <f t="shared" si="19"/>
        <v>5.4133155296013955</v>
      </c>
      <c r="F221" s="34">
        <f t="shared" si="20"/>
        <v>5.1349900521942171</v>
      </c>
      <c r="G221" s="34">
        <f t="shared" si="21"/>
        <v>5.0304938350155419</v>
      </c>
      <c r="H221" s="34">
        <f t="shared" si="22"/>
        <v>5.2367839701336187</v>
      </c>
      <c r="I221" s="34">
        <f t="shared" si="17"/>
        <v>5.1174133229314815</v>
      </c>
      <c r="W221" s="83"/>
      <c r="X221" s="92"/>
      <c r="Y221" s="92"/>
      <c r="Z221" s="92"/>
      <c r="AA221" s="92"/>
      <c r="AB221" s="92"/>
    </row>
    <row r="222" spans="2:28" x14ac:dyDescent="0.3">
      <c r="B222" s="90">
        <v>42954</v>
      </c>
      <c r="C222" s="91">
        <v>5.4188030390474928</v>
      </c>
      <c r="D222" s="34">
        <f t="shared" si="18"/>
        <v>5.5534109297107026</v>
      </c>
      <c r="E222" s="34">
        <f t="shared" si="19"/>
        <v>5.2206223184265337</v>
      </c>
      <c r="F222" s="34">
        <f t="shared" si="20"/>
        <v>5.3039161460014643</v>
      </c>
      <c r="G222" s="34">
        <f t="shared" si="21"/>
        <v>5.1346105853583097</v>
      </c>
      <c r="H222" s="34">
        <f t="shared" si="22"/>
        <v>5.2326237706949295</v>
      </c>
      <c r="I222" s="34">
        <f t="shared" si="17"/>
        <v>5.0733505465997766</v>
      </c>
      <c r="W222" s="83"/>
      <c r="X222" s="92"/>
      <c r="Y222" s="92"/>
      <c r="Z222" s="92"/>
      <c r="AA222" s="92"/>
      <c r="AB222" s="92"/>
    </row>
    <row r="223" spans="2:28" x14ac:dyDescent="0.3">
      <c r="B223" s="90">
        <v>42955</v>
      </c>
      <c r="C223" s="91">
        <v>6.6419963509880464</v>
      </c>
      <c r="D223" s="34">
        <f t="shared" si="18"/>
        <v>4.9636187040134159</v>
      </c>
      <c r="E223" s="34">
        <f t="shared" si="19"/>
        <v>5.2214240263160887</v>
      </c>
      <c r="F223" s="34">
        <f t="shared" si="20"/>
        <v>5.193772314991234</v>
      </c>
      <c r="G223" s="34">
        <f t="shared" si="21"/>
        <v>5.186276733658552</v>
      </c>
      <c r="H223" s="34">
        <f t="shared" si="22"/>
        <v>5.3420815847464223</v>
      </c>
      <c r="I223" s="34">
        <f t="shared" si="17"/>
        <v>5.0854144416784406</v>
      </c>
      <c r="W223" s="83"/>
      <c r="X223" s="92"/>
      <c r="Y223" s="92"/>
      <c r="Z223" s="92"/>
      <c r="AA223" s="92"/>
      <c r="AB223" s="92"/>
    </row>
    <row r="224" spans="2:28" x14ac:dyDescent="0.3">
      <c r="B224" s="90">
        <v>42956</v>
      </c>
      <c r="C224" s="91">
        <v>4.7676706335910612</v>
      </c>
      <c r="D224" s="34">
        <f t="shared" si="18"/>
        <v>4.9082873465471311</v>
      </c>
      <c r="E224" s="34">
        <f t="shared" si="19"/>
        <v>5.1934758570957422</v>
      </c>
      <c r="F224" s="34">
        <f t="shared" si="20"/>
        <v>5.2196307772009964</v>
      </c>
      <c r="G224" s="34">
        <f t="shared" si="21"/>
        <v>5.1557502483244475</v>
      </c>
      <c r="H224" s="34">
        <f t="shared" si="22"/>
        <v>5.3164102494659362</v>
      </c>
      <c r="I224" s="34">
        <f t="shared" si="17"/>
        <v>5.1372987331426101</v>
      </c>
      <c r="W224" s="83"/>
      <c r="X224" s="92"/>
      <c r="Y224" s="92"/>
      <c r="Z224" s="92"/>
      <c r="AA224" s="92"/>
      <c r="AB224" s="92"/>
    </row>
    <row r="225" spans="2:28" x14ac:dyDescent="0.3">
      <c r="B225" s="90">
        <v>42957</v>
      </c>
      <c r="C225" s="91">
        <v>4.5685075445350831</v>
      </c>
      <c r="D225" s="34">
        <f t="shared" si="18"/>
        <v>5.2257615895887479</v>
      </c>
      <c r="E225" s="34">
        <f t="shared" si="19"/>
        <v>5.1816459531475747</v>
      </c>
      <c r="F225" s="34">
        <f t="shared" si="20"/>
        <v>5.2324326920542941</v>
      </c>
      <c r="G225" s="34">
        <f t="shared" si="21"/>
        <v>5.3638641025047784</v>
      </c>
      <c r="H225" s="34">
        <f t="shared" si="22"/>
        <v>5.3313833290885491</v>
      </c>
      <c r="I225" s="34">
        <f t="shared" si="17"/>
        <v>5.1634479138469844</v>
      </c>
      <c r="W225" s="83"/>
      <c r="X225" s="92"/>
      <c r="Y225" s="92"/>
      <c r="Z225" s="92"/>
      <c r="AA225" s="92"/>
      <c r="AB225" s="92"/>
    </row>
    <row r="226" spans="2:28" x14ac:dyDescent="0.3">
      <c r="B226" s="90">
        <v>42958</v>
      </c>
      <c r="C226" s="91">
        <v>5.3014544201189926</v>
      </c>
      <c r="D226" s="34">
        <f t="shared" si="18"/>
        <v>5.0894200475465983</v>
      </c>
      <c r="E226" s="34">
        <f t="shared" si="19"/>
        <v>4.8227792344654556</v>
      </c>
      <c r="F226" s="34">
        <f t="shared" si="20"/>
        <v>5.1931776280606794</v>
      </c>
      <c r="G226" s="34">
        <f t="shared" si="21"/>
        <v>5.3660791877829173</v>
      </c>
      <c r="H226" s="34">
        <f t="shared" si="22"/>
        <v>5.2964310464250666</v>
      </c>
      <c r="I226" s="34">
        <f t="shared" si="17"/>
        <v>5.1510505414112417</v>
      </c>
      <c r="W226" s="83"/>
      <c r="X226" s="92"/>
      <c r="Y226" s="92"/>
      <c r="Z226" s="92"/>
      <c r="AA226" s="92"/>
      <c r="AB226" s="92"/>
    </row>
    <row r="227" spans="2:28" x14ac:dyDescent="0.3">
      <c r="B227" s="90">
        <v>42959</v>
      </c>
      <c r="C227" s="91">
        <v>4.6232483602392094</v>
      </c>
      <c r="D227" s="34">
        <f t="shared" si="18"/>
        <v>4.8083842300819288</v>
      </c>
      <c r="E227" s="34">
        <f t="shared" si="19"/>
        <v>4.8701198904159257</v>
      </c>
      <c r="F227" s="34">
        <f t="shared" si="20"/>
        <v>5.2717876192319819</v>
      </c>
      <c r="G227" s="34">
        <f t="shared" si="21"/>
        <v>5.408846487187188</v>
      </c>
      <c r="H227" s="34">
        <f t="shared" si="22"/>
        <v>5.2369218697129822</v>
      </c>
      <c r="I227" s="34">
        <f t="shared" si="17"/>
        <v>5.1756297718876576</v>
      </c>
      <c r="W227" s="83"/>
      <c r="X227" s="92"/>
      <c r="Y227" s="92"/>
      <c r="Z227" s="92"/>
      <c r="AA227" s="92"/>
      <c r="AB227" s="92"/>
    </row>
    <row r="228" spans="2:28" x14ac:dyDescent="0.3">
      <c r="B228" s="90">
        <v>42960</v>
      </c>
      <c r="C228" s="91">
        <v>5.2586507786013437</v>
      </c>
      <c r="D228" s="34">
        <f t="shared" si="18"/>
        <v>4.8116544759443878</v>
      </c>
      <c r="E228" s="34">
        <f t="shared" si="19"/>
        <v>5.0482143032744196</v>
      </c>
      <c r="F228" s="34">
        <f t="shared" si="20"/>
        <v>5.2016608503022086</v>
      </c>
      <c r="G228" s="34">
        <f t="shared" si="21"/>
        <v>5.4709171672557577</v>
      </c>
      <c r="H228" s="34">
        <f t="shared" si="22"/>
        <v>5.2485440817384061</v>
      </c>
      <c r="I228" s="34">
        <f t="shared" si="17"/>
        <v>5.1727066226956122</v>
      </c>
      <c r="W228" s="83"/>
      <c r="X228" s="92"/>
      <c r="Y228" s="92"/>
      <c r="Z228" s="92"/>
      <c r="AA228" s="92"/>
      <c r="AB228" s="92"/>
    </row>
    <row r="229" spans="2:28" x14ac:dyDescent="0.3">
      <c r="B229" s="90">
        <v>42961</v>
      </c>
      <c r="C229" s="91">
        <v>4.4644122447524488</v>
      </c>
      <c r="D229" s="34">
        <f t="shared" si="18"/>
        <v>4.8098809765844468</v>
      </c>
      <c r="E229" s="34">
        <f t="shared" si="19"/>
        <v>5.1138541474377845</v>
      </c>
      <c r="F229" s="34">
        <f t="shared" si="20"/>
        <v>5.3023332927699567</v>
      </c>
      <c r="G229" s="34">
        <f t="shared" si="21"/>
        <v>5.4225828410498815</v>
      </c>
      <c r="H229" s="34">
        <f t="shared" si="22"/>
        <v>5.2640031544167289</v>
      </c>
      <c r="I229" s="34">
        <f t="shared" si="17"/>
        <v>5.1368952084600856</v>
      </c>
      <c r="W229" s="83"/>
      <c r="X229" s="92"/>
      <c r="Y229" s="92"/>
      <c r="Z229" s="92"/>
      <c r="AA229" s="92"/>
      <c r="AB229" s="92"/>
    </row>
    <row r="230" spans="2:28" x14ac:dyDescent="0.3">
      <c r="B230" s="90">
        <v>42962</v>
      </c>
      <c r="C230" s="91">
        <v>4.6747456287353666</v>
      </c>
      <c r="D230" s="34">
        <f t="shared" si="18"/>
        <v>4.6819397649174954</v>
      </c>
      <c r="E230" s="34">
        <f t="shared" si="19"/>
        <v>5.0904495175728481</v>
      </c>
      <c r="F230" s="34">
        <f t="shared" si="20"/>
        <v>5.1761860916962918</v>
      </c>
      <c r="G230" s="34">
        <f t="shared" si="21"/>
        <v>5.5303353540826325</v>
      </c>
      <c r="H230" s="34">
        <f t="shared" si="22"/>
        <v>5.3256359334152421</v>
      </c>
      <c r="I230" s="34">
        <f t="shared" si="17"/>
        <v>5.1207726448183308</v>
      </c>
      <c r="W230" s="83"/>
      <c r="X230" s="92"/>
      <c r="Y230" s="92"/>
      <c r="Z230" s="92"/>
      <c r="AA230" s="92"/>
      <c r="AB230" s="92"/>
    </row>
    <row r="231" spans="2:28" x14ac:dyDescent="0.3">
      <c r="B231" s="90">
        <v>42963</v>
      </c>
      <c r="C231" s="91">
        <v>4.7905623546282694</v>
      </c>
      <c r="D231" s="34">
        <f t="shared" si="18"/>
        <v>4.8319524342847204</v>
      </c>
      <c r="E231" s="34">
        <f t="shared" si="19"/>
        <v>5.0148426563297637</v>
      </c>
      <c r="F231" s="34">
        <f t="shared" si="20"/>
        <v>5.2389111326592044</v>
      </c>
      <c r="G231" s="34">
        <f t="shared" si="21"/>
        <v>5.5251473712162182</v>
      </c>
      <c r="H231" s="34">
        <f t="shared" si="22"/>
        <v>5.3163516536654249</v>
      </c>
      <c r="I231" s="34">
        <f t="shared" si="17"/>
        <v>5.1088967992265095</v>
      </c>
      <c r="W231" s="83"/>
      <c r="X231" s="92"/>
      <c r="Y231" s="92"/>
      <c r="Z231" s="92"/>
      <c r="AA231" s="92"/>
      <c r="AB231" s="92"/>
    </row>
    <row r="232" spans="2:28" x14ac:dyDescent="0.3">
      <c r="B232" s="90">
        <v>42964</v>
      </c>
      <c r="C232" s="91">
        <v>4.5560930490155043</v>
      </c>
      <c r="D232" s="34">
        <f t="shared" si="18"/>
        <v>4.8706670169600912</v>
      </c>
      <c r="E232" s="34">
        <f t="shared" si="19"/>
        <v>5.1767944742995837</v>
      </c>
      <c r="F232" s="34">
        <f t="shared" si="20"/>
        <v>5.427599733136331</v>
      </c>
      <c r="G232" s="34">
        <f t="shared" si="21"/>
        <v>5.5547374199260888</v>
      </c>
      <c r="H232" s="34">
        <f t="shared" si="22"/>
        <v>5.4469538313762618</v>
      </c>
      <c r="I232" s="34">
        <f t="shared" si="17"/>
        <v>5.1332656834997277</v>
      </c>
      <c r="W232" s="83"/>
      <c r="X232" s="92"/>
      <c r="Y232" s="92"/>
      <c r="Z232" s="92"/>
      <c r="AA232" s="92"/>
      <c r="AB232" s="92"/>
    </row>
    <row r="233" spans="2:28" x14ac:dyDescent="0.3">
      <c r="B233" s="90">
        <v>42965</v>
      </c>
      <c r="C233" s="91">
        <v>4.4058659384503303</v>
      </c>
      <c r="D233" s="34">
        <f t="shared" si="18"/>
        <v>5.1382882473289708</v>
      </c>
      <c r="E233" s="34">
        <f t="shared" si="19"/>
        <v>5.2824697855377298</v>
      </c>
      <c r="F233" s="34">
        <f t="shared" si="20"/>
        <v>5.4461689249643523</v>
      </c>
      <c r="G233" s="34">
        <f t="shared" si="21"/>
        <v>5.3464161415788931</v>
      </c>
      <c r="H233" s="34">
        <f t="shared" si="22"/>
        <v>5.4036367824425309</v>
      </c>
      <c r="I233" s="34">
        <f t="shared" si="17"/>
        <v>5.1461785950493804</v>
      </c>
      <c r="W233" s="83"/>
      <c r="X233" s="92"/>
      <c r="Y233" s="92"/>
      <c r="Z233" s="92"/>
      <c r="AA233" s="92"/>
      <c r="AB233" s="92"/>
    </row>
    <row r="234" spans="2:28" x14ac:dyDescent="0.3">
      <c r="B234" s="90">
        <v>42966</v>
      </c>
      <c r="C234" s="91">
        <v>5.6733370458097827</v>
      </c>
      <c r="D234" s="34">
        <f t="shared" si="18"/>
        <v>5.3725148050637666</v>
      </c>
      <c r="E234" s="34">
        <f t="shared" si="19"/>
        <v>5.4042230257152406</v>
      </c>
      <c r="F234" s="34">
        <f t="shared" si="20"/>
        <v>5.4956258645934284</v>
      </c>
      <c r="G234" s="34">
        <f t="shared" si="21"/>
        <v>5.292830760375673</v>
      </c>
      <c r="H234" s="34">
        <f t="shared" si="22"/>
        <v>5.3891296297125244</v>
      </c>
      <c r="I234" s="34">
        <f t="shared" si="17"/>
        <v>5.1381290057560616</v>
      </c>
      <c r="W234" s="83"/>
      <c r="X234" s="92"/>
      <c r="Y234" s="92"/>
      <c r="Z234" s="92"/>
      <c r="AA234" s="92"/>
      <c r="AB234" s="92"/>
    </row>
    <row r="235" spans="2:28" x14ac:dyDescent="0.3">
      <c r="B235" s="90">
        <v>42967</v>
      </c>
      <c r="C235" s="91">
        <v>5.5296528573289425</v>
      </c>
      <c r="D235" s="34">
        <f t="shared" si="18"/>
        <v>5.2180308367151387</v>
      </c>
      <c r="E235" s="34">
        <f t="shared" si="19"/>
        <v>5.5285188049101226</v>
      </c>
      <c r="F235" s="34">
        <f t="shared" si="20"/>
        <v>5.5084307488725912</v>
      </c>
      <c r="G235" s="34">
        <f t="shared" si="21"/>
        <v>5.366429439229278</v>
      </c>
      <c r="H235" s="34">
        <f t="shared" si="22"/>
        <v>5.3777604956708664</v>
      </c>
      <c r="I235" s="34">
        <f t="shared" si="17"/>
        <v>5.133138009563754</v>
      </c>
      <c r="W235" s="83"/>
      <c r="X235" s="92"/>
      <c r="Y235" s="92"/>
      <c r="Z235" s="92"/>
      <c r="AA235" s="92"/>
      <c r="AB235" s="92"/>
    </row>
    <row r="236" spans="2:28" x14ac:dyDescent="0.3">
      <c r="B236" s="90">
        <v>42968</v>
      </c>
      <c r="C236" s="91">
        <v>6.3377608573345983</v>
      </c>
      <c r="D236" s="34">
        <f t="shared" si="18"/>
        <v>5.5437079720147215</v>
      </c>
      <c r="E236" s="34">
        <f t="shared" si="19"/>
        <v>5.6245433636732285</v>
      </c>
      <c r="F236" s="34">
        <f t="shared" si="20"/>
        <v>5.555179583331217</v>
      </c>
      <c r="G236" s="34">
        <f t="shared" si="21"/>
        <v>5.318321219985676</v>
      </c>
      <c r="H236" s="34">
        <f t="shared" si="22"/>
        <v>5.3245477492151982</v>
      </c>
      <c r="I236" s="34">
        <f t="shared" si="17"/>
        <v>5.1317605620556268</v>
      </c>
      <c r="W236" s="83"/>
      <c r="X236" s="92"/>
      <c r="Y236" s="92"/>
      <c r="Z236" s="92"/>
      <c r="AA236" s="92"/>
      <c r="AB236" s="92"/>
    </row>
    <row r="237" spans="2:28" x14ac:dyDescent="0.3">
      <c r="B237" s="90">
        <v>42969</v>
      </c>
      <c r="C237" s="91">
        <v>6.3143315328789438</v>
      </c>
      <c r="D237" s="34">
        <f t="shared" si="18"/>
        <v>5.8829998061579643</v>
      </c>
      <c r="E237" s="34">
        <f t="shared" si="19"/>
        <v>5.8392466818491773</v>
      </c>
      <c r="F237" s="34">
        <f t="shared" si="20"/>
        <v>5.4740152874340531</v>
      </c>
      <c r="G237" s="34">
        <f t="shared" si="21"/>
        <v>5.3474019252507352</v>
      </c>
      <c r="H237" s="34">
        <f t="shared" si="22"/>
        <v>5.2835067358072934</v>
      </c>
      <c r="I237" s="34">
        <f t="shared" si="17"/>
        <v>5.1413267487294982</v>
      </c>
      <c r="W237" s="83"/>
      <c r="X237" s="92"/>
      <c r="Y237" s="92"/>
      <c r="Z237" s="92"/>
      <c r="AA237" s="92"/>
      <c r="AB237" s="92"/>
    </row>
    <row r="238" spans="2:28" x14ac:dyDescent="0.3">
      <c r="B238" s="90">
        <v>42970</v>
      </c>
      <c r="C238" s="91">
        <v>3.7091745761878707</v>
      </c>
      <c r="D238" s="34">
        <f t="shared" si="18"/>
        <v>5.9764936171457617</v>
      </c>
      <c r="E238" s="34">
        <f t="shared" si="19"/>
        <v>5.8568188853366943</v>
      </c>
      <c r="F238" s="34">
        <f t="shared" si="20"/>
        <v>5.4210118983185227</v>
      </c>
      <c r="G238" s="34">
        <f t="shared" si="21"/>
        <v>5.3261985603385735</v>
      </c>
      <c r="H238" s="34">
        <f t="shared" si="22"/>
        <v>5.2689709424808768</v>
      </c>
      <c r="I238" s="34">
        <f t="shared" ref="I238:I301" si="23">AVERAGE($C197:$C280)</f>
        <v>5.1628875514780521</v>
      </c>
      <c r="W238" s="83"/>
      <c r="X238" s="92"/>
      <c r="Y238" s="92"/>
      <c r="Z238" s="92"/>
      <c r="AA238" s="92"/>
      <c r="AB238" s="92"/>
    </row>
    <row r="239" spans="2:28" x14ac:dyDescent="0.3">
      <c r="B239" s="90">
        <v>42971</v>
      </c>
      <c r="C239" s="91">
        <v>6.8358329961125772</v>
      </c>
      <c r="D239" s="34">
        <f t="shared" si="18"/>
        <v>6.1863705928601549</v>
      </c>
      <c r="E239" s="34">
        <f t="shared" si="19"/>
        <v>5.927828886704603</v>
      </c>
      <c r="F239" s="34">
        <f t="shared" si="20"/>
        <v>5.4133187224427886</v>
      </c>
      <c r="G239" s="34">
        <f t="shared" si="21"/>
        <v>5.3949638817094074</v>
      </c>
      <c r="H239" s="34">
        <f t="shared" si="22"/>
        <v>5.1890533848909239</v>
      </c>
      <c r="I239" s="34">
        <f t="shared" si="23"/>
        <v>5.1810827202549836</v>
      </c>
      <c r="W239" s="83"/>
      <c r="X239" s="92"/>
      <c r="Y239" s="92"/>
      <c r="Z239" s="92"/>
      <c r="AA239" s="92"/>
      <c r="AB239" s="92"/>
    </row>
    <row r="240" spans="2:28" x14ac:dyDescent="0.3">
      <c r="B240" s="90">
        <v>42972</v>
      </c>
      <c r="C240" s="91">
        <v>6.7809087774530354</v>
      </c>
      <c r="D240" s="34">
        <f t="shared" si="18"/>
        <v>6.1107984800174879</v>
      </c>
      <c r="E240" s="34">
        <f t="shared" si="19"/>
        <v>5.8700530486923324</v>
      </c>
      <c r="F240" s="34">
        <f t="shared" si="20"/>
        <v>5.3946216107987022</v>
      </c>
      <c r="G240" s="34">
        <f t="shared" si="21"/>
        <v>5.3806108786497449</v>
      </c>
      <c r="H240" s="34">
        <f t="shared" si="22"/>
        <v>5.0303682546140216</v>
      </c>
      <c r="I240" s="34">
        <f t="shared" si="23"/>
        <v>5.2054667791252642</v>
      </c>
      <c r="W240" s="83"/>
      <c r="X240" s="92"/>
      <c r="Y240" s="92"/>
      <c r="Z240" s="92"/>
      <c r="AA240" s="92"/>
      <c r="AB240" s="92"/>
    </row>
    <row r="241" spans="2:28" x14ac:dyDescent="0.3">
      <c r="B241" s="90">
        <v>42973</v>
      </c>
      <c r="C241" s="91">
        <v>6.3277937227243619</v>
      </c>
      <c r="D241" s="34">
        <f t="shared" si="18"/>
        <v>6.305978558634588</v>
      </c>
      <c r="E241" s="34">
        <f t="shared" si="19"/>
        <v>5.7155416303354247</v>
      </c>
      <c r="F241" s="34">
        <f t="shared" si="20"/>
        <v>5.5270744903070046</v>
      </c>
      <c r="G241" s="34">
        <f t="shared" si="21"/>
        <v>5.3769594702392203</v>
      </c>
      <c r="H241" s="34">
        <f t="shared" si="22"/>
        <v>5.1382118769353733</v>
      </c>
      <c r="I241" s="34">
        <f t="shared" si="23"/>
        <v>5.2207612881006078</v>
      </c>
      <c r="W241" s="83"/>
      <c r="X241" s="92"/>
      <c r="Y241" s="92"/>
      <c r="Z241" s="92"/>
      <c r="AA241" s="92"/>
      <c r="AB241" s="92"/>
    </row>
    <row r="242" spans="2:28" x14ac:dyDescent="0.3">
      <c r="B242" s="90">
        <v>42974</v>
      </c>
      <c r="C242" s="91">
        <v>6.9987916873296907</v>
      </c>
      <c r="D242" s="34">
        <f t="shared" si="18"/>
        <v>6.495606933958249</v>
      </c>
      <c r="E242" s="34">
        <f t="shared" si="19"/>
        <v>5.6846445751841372</v>
      </c>
      <c r="F242" s="34">
        <f t="shared" si="20"/>
        <v>5.4977132551366354</v>
      </c>
      <c r="G242" s="34">
        <f t="shared" si="21"/>
        <v>5.3599829787056041</v>
      </c>
      <c r="H242" s="34">
        <f t="shared" si="22"/>
        <v>5.1955153701774908</v>
      </c>
      <c r="I242" s="34">
        <f t="shared" si="23"/>
        <v>5.1956716342529505</v>
      </c>
      <c r="W242" s="83"/>
      <c r="X242" s="92"/>
      <c r="Y242" s="92"/>
      <c r="Z242" s="92"/>
      <c r="AA242" s="92"/>
      <c r="AB242" s="92"/>
    </row>
    <row r="243" spans="2:28" x14ac:dyDescent="0.3">
      <c r="B243" s="90">
        <v>42975</v>
      </c>
      <c r="C243" s="91">
        <v>5.8087560674359393</v>
      </c>
      <c r="D243" s="34">
        <f t="shared" si="18"/>
        <v>6.3119498013944835</v>
      </c>
      <c r="E243" s="34">
        <f t="shared" si="19"/>
        <v>5.5227882925335692</v>
      </c>
      <c r="F243" s="34">
        <f t="shared" si="20"/>
        <v>5.5899915167510628</v>
      </c>
      <c r="G243" s="34">
        <f t="shared" si="21"/>
        <v>5.3765104646095319</v>
      </c>
      <c r="H243" s="34">
        <f t="shared" si="22"/>
        <v>5.1864659356319969</v>
      </c>
      <c r="I243" s="34">
        <f t="shared" si="23"/>
        <v>5.1488484047112211</v>
      </c>
      <c r="W243" s="83"/>
      <c r="X243" s="92"/>
      <c r="Y243" s="92"/>
      <c r="Z243" s="92"/>
      <c r="AA243" s="92"/>
      <c r="AB243" s="92"/>
    </row>
    <row r="244" spans="2:28" x14ac:dyDescent="0.3">
      <c r="B244" s="90">
        <v>42976</v>
      </c>
      <c r="C244" s="91">
        <v>7.6805920831986443</v>
      </c>
      <c r="D244" s="34">
        <f t="shared" si="18"/>
        <v>5.8571062912266996</v>
      </c>
      <c r="E244" s="34">
        <f t="shared" si="19"/>
        <v>5.6043543329286232</v>
      </c>
      <c r="F244" s="34">
        <f t="shared" si="20"/>
        <v>5.6135012498938277</v>
      </c>
      <c r="G244" s="34">
        <f t="shared" si="21"/>
        <v>5.314548090552897</v>
      </c>
      <c r="H244" s="34">
        <f t="shared" si="22"/>
        <v>5.155496596466695</v>
      </c>
      <c r="I244" s="34">
        <f t="shared" si="23"/>
        <v>5.1486861252442004</v>
      </c>
      <c r="W244" s="83"/>
      <c r="X244" s="92"/>
      <c r="Y244" s="92"/>
      <c r="Z244" s="92"/>
      <c r="AA244" s="92"/>
      <c r="AB244" s="92"/>
    </row>
    <row r="245" spans="2:28" x14ac:dyDescent="0.3">
      <c r="B245" s="90">
        <v>42977</v>
      </c>
      <c r="C245" s="91">
        <v>5.036573203453492</v>
      </c>
      <c r="D245" s="34">
        <f t="shared" si="18"/>
        <v>5.4545896435250869</v>
      </c>
      <c r="E245" s="34">
        <f t="shared" si="19"/>
        <v>5.6375544643473825</v>
      </c>
      <c r="F245" s="34">
        <f t="shared" si="20"/>
        <v>5.5586284822240541</v>
      </c>
      <c r="G245" s="34">
        <f t="shared" si="21"/>
        <v>5.3067184851734455</v>
      </c>
      <c r="H245" s="34">
        <f t="shared" si="22"/>
        <v>5.2041320955350967</v>
      </c>
      <c r="I245" s="34">
        <f t="shared" si="23"/>
        <v>5.1233892191463406</v>
      </c>
      <c r="W245" s="83"/>
      <c r="X245" s="92"/>
      <c r="Y245" s="92"/>
      <c r="Z245" s="92"/>
      <c r="AA245" s="92"/>
      <c r="AB245" s="92"/>
    </row>
    <row r="246" spans="2:28" x14ac:dyDescent="0.3">
      <c r="B246" s="90">
        <v>42978</v>
      </c>
      <c r="C246" s="91">
        <v>5.5502330681662206</v>
      </c>
      <c r="D246" s="34">
        <f t="shared" si="18"/>
        <v>5.1829185575081178</v>
      </c>
      <c r="E246" s="34">
        <f t="shared" si="19"/>
        <v>5.613133289119232</v>
      </c>
      <c r="F246" s="34">
        <f t="shared" si="20"/>
        <v>5.5230882992874424</v>
      </c>
      <c r="G246" s="34">
        <f t="shared" si="21"/>
        <v>5.1927571007625994</v>
      </c>
      <c r="H246" s="34">
        <f t="shared" si="22"/>
        <v>5.2502055690484273</v>
      </c>
      <c r="I246" s="34">
        <f t="shared" si="23"/>
        <v>5.1191602697265335</v>
      </c>
      <c r="W246" s="83"/>
      <c r="X246" s="92"/>
      <c r="Y246" s="92"/>
      <c r="Z246" s="92"/>
      <c r="AA246" s="92"/>
      <c r="AB246" s="92"/>
    </row>
    <row r="247" spans="2:28" x14ac:dyDescent="0.3">
      <c r="B247" s="90">
        <v>42979</v>
      </c>
      <c r="C247" s="91">
        <v>3.5970042062785494</v>
      </c>
      <c r="D247" s="34">
        <f t="shared" si="18"/>
        <v>4.9347781050496478</v>
      </c>
      <c r="E247" s="34">
        <f t="shared" si="19"/>
        <v>5.4787519717617599</v>
      </c>
      <c r="F247" s="34">
        <f t="shared" si="20"/>
        <v>5.4559178703697206</v>
      </c>
      <c r="G247" s="34">
        <f t="shared" si="21"/>
        <v>5.1341627646883055</v>
      </c>
      <c r="H247" s="34">
        <f t="shared" si="22"/>
        <v>5.2110871584177758</v>
      </c>
      <c r="I247" s="34">
        <f t="shared" si="23"/>
        <v>5.1473050286231983</v>
      </c>
      <c r="W247" s="83"/>
      <c r="X247" s="92"/>
      <c r="Y247" s="92"/>
      <c r="Z247" s="92"/>
      <c r="AA247" s="92"/>
      <c r="AB247" s="92"/>
    </row>
    <row r="248" spans="2:28" x14ac:dyDescent="0.3">
      <c r="B248" s="90">
        <v>42980</v>
      </c>
      <c r="C248" s="91">
        <v>3.5101771888130688</v>
      </c>
      <c r="D248" s="34">
        <f t="shared" si="18"/>
        <v>4.9027301072226583</v>
      </c>
      <c r="E248" s="34">
        <f t="shared" si="19"/>
        <v>5.3496959147631999</v>
      </c>
      <c r="F248" s="34">
        <f t="shared" si="20"/>
        <v>5.2952258523826083</v>
      </c>
      <c r="G248" s="34">
        <f t="shared" si="21"/>
        <v>5.2722578701950997</v>
      </c>
      <c r="H248" s="34">
        <f t="shared" si="22"/>
        <v>5.2165535829202252</v>
      </c>
      <c r="I248" s="34">
        <f t="shared" si="23"/>
        <v>5.1309770650849895</v>
      </c>
      <c r="W248" s="83"/>
      <c r="X248" s="92"/>
      <c r="Y248" s="92"/>
      <c r="Z248" s="92"/>
      <c r="AA248" s="92"/>
      <c r="AB248" s="92"/>
    </row>
    <row r="249" spans="2:28" x14ac:dyDescent="0.3">
      <c r="B249" s="90">
        <v>42981</v>
      </c>
      <c r="C249" s="91">
        <v>5.0970940852109141</v>
      </c>
      <c r="D249" s="34">
        <f t="shared" si="18"/>
        <v>4.7795019947365178</v>
      </c>
      <c r="E249" s="34">
        <f t="shared" si="19"/>
        <v>5.1914471525010848</v>
      </c>
      <c r="F249" s="34">
        <f t="shared" si="20"/>
        <v>5.3362810346595477</v>
      </c>
      <c r="G249" s="34">
        <f t="shared" si="21"/>
        <v>5.2691659036290295</v>
      </c>
      <c r="H249" s="34">
        <f t="shared" si="22"/>
        <v>5.202209806589468</v>
      </c>
      <c r="I249" s="34">
        <f t="shared" si="23"/>
        <v>5.1293688223435261</v>
      </c>
      <c r="W249" s="83"/>
      <c r="X249" s="92"/>
      <c r="Y249" s="92"/>
      <c r="Z249" s="92"/>
      <c r="AA249" s="92"/>
      <c r="AB249" s="92"/>
    </row>
    <row r="250" spans="2:28" x14ac:dyDescent="0.3">
      <c r="B250" s="90">
        <v>42982</v>
      </c>
      <c r="C250" s="91">
        <v>4.0717729002266498</v>
      </c>
      <c r="D250" s="34">
        <f t="shared" si="18"/>
        <v>4.9143167768439797</v>
      </c>
      <c r="E250" s="34">
        <f t="shared" si="19"/>
        <v>5.1284775655458352</v>
      </c>
      <c r="F250" s="34">
        <f t="shared" si="20"/>
        <v>5.075773477011893</v>
      </c>
      <c r="G250" s="34">
        <f t="shared" si="21"/>
        <v>5.2227718297291066</v>
      </c>
      <c r="H250" s="34">
        <f t="shared" si="22"/>
        <v>5.1538261286252602</v>
      </c>
      <c r="I250" s="34">
        <f t="shared" si="23"/>
        <v>5.1603656824698145</v>
      </c>
      <c r="W250" s="83"/>
      <c r="X250" s="92"/>
      <c r="Y250" s="92"/>
      <c r="Z250" s="92"/>
      <c r="AA250" s="92"/>
      <c r="AB250" s="92"/>
    </row>
    <row r="251" spans="2:28" x14ac:dyDescent="0.3">
      <c r="B251" s="90">
        <v>42983</v>
      </c>
      <c r="C251" s="91">
        <v>7.4562560984097157</v>
      </c>
      <c r="D251" s="34">
        <f t="shared" si="18"/>
        <v>5.1003976522968202</v>
      </c>
      <c r="E251" s="34">
        <f t="shared" si="19"/>
        <v>4.7898494992566176</v>
      </c>
      <c r="F251" s="34">
        <f t="shared" si="20"/>
        <v>4.8845504175317549</v>
      </c>
      <c r="G251" s="34">
        <f t="shared" si="21"/>
        <v>5.1880201359136207</v>
      </c>
      <c r="H251" s="34">
        <f t="shared" si="22"/>
        <v>5.1611658277421935</v>
      </c>
      <c r="I251" s="34">
        <f t="shared" si="23"/>
        <v>5.1337896253881565</v>
      </c>
      <c r="W251" s="83"/>
      <c r="X251" s="92"/>
      <c r="Y251" s="92"/>
      <c r="Z251" s="92"/>
      <c r="AA251" s="92"/>
      <c r="AB251" s="92"/>
    </row>
    <row r="252" spans="2:28" x14ac:dyDescent="0.3">
      <c r="B252" s="90">
        <v>42984</v>
      </c>
      <c r="C252" s="91">
        <v>4.1739764160505022</v>
      </c>
      <c r="D252" s="34">
        <f t="shared" si="18"/>
        <v>5.244802186001313</v>
      </c>
      <c r="E252" s="34">
        <f t="shared" si="19"/>
        <v>4.7566180850101984</v>
      </c>
      <c r="F252" s="34">
        <f t="shared" si="20"/>
        <v>5.0375126212115466</v>
      </c>
      <c r="G252" s="34">
        <f t="shared" si="21"/>
        <v>5.2987768151377646</v>
      </c>
      <c r="H252" s="34">
        <f t="shared" si="22"/>
        <v>5.1776640158773706</v>
      </c>
      <c r="I252" s="34">
        <f t="shared" si="23"/>
        <v>5.1453060577668257</v>
      </c>
      <c r="W252" s="83"/>
      <c r="X252" s="92"/>
      <c r="Y252" s="92"/>
      <c r="Z252" s="92"/>
      <c r="AA252" s="92"/>
      <c r="AB252" s="92"/>
    </row>
    <row r="253" spans="2:28" x14ac:dyDescent="0.3">
      <c r="B253" s="90">
        <v>42985</v>
      </c>
      <c r="C253" s="91">
        <v>6.4939365429184575</v>
      </c>
      <c r="D253" s="34">
        <f t="shared" si="18"/>
        <v>5.1999757474940527</v>
      </c>
      <c r="E253" s="34">
        <f t="shared" si="19"/>
        <v>4.4576853148205968</v>
      </c>
      <c r="F253" s="34">
        <f t="shared" si="20"/>
        <v>4.9634310072186549</v>
      </c>
      <c r="G253" s="34">
        <f t="shared" si="21"/>
        <v>5.2869111164228508</v>
      </c>
      <c r="H253" s="34">
        <f t="shared" si="22"/>
        <v>5.2357352557065253</v>
      </c>
      <c r="I253" s="34">
        <f t="shared" si="23"/>
        <v>5.1880561537159178</v>
      </c>
      <c r="W253" s="83"/>
      <c r="X253" s="92"/>
      <c r="Y253" s="92"/>
      <c r="Z253" s="92"/>
      <c r="AA253" s="92"/>
      <c r="AB253" s="92"/>
    </row>
    <row r="254" spans="2:28" x14ac:dyDescent="0.3">
      <c r="B254" s="90">
        <v>42986</v>
      </c>
      <c r="C254" s="91">
        <v>4.8995703344484305</v>
      </c>
      <c r="D254" s="34">
        <f t="shared" si="18"/>
        <v>5.3221770260420227</v>
      </c>
      <c r="E254" s="34">
        <f t="shared" si="19"/>
        <v>4.3982724806842812</v>
      </c>
      <c r="F254" s="34">
        <f t="shared" si="20"/>
        <v>4.9267629462996458</v>
      </c>
      <c r="G254" s="34">
        <f t="shared" si="21"/>
        <v>5.1753958448578015</v>
      </c>
      <c r="H254" s="34">
        <f t="shared" si="22"/>
        <v>5.2538154043536753</v>
      </c>
      <c r="I254" s="34">
        <f t="shared" si="23"/>
        <v>5.1726326028176821</v>
      </c>
      <c r="W254" s="83"/>
      <c r="X254" s="92"/>
      <c r="Y254" s="92"/>
      <c r="Z254" s="92"/>
      <c r="AA254" s="92"/>
      <c r="AB254" s="92"/>
    </row>
    <row r="255" spans="2:28" x14ac:dyDescent="0.3">
      <c r="B255" s="90">
        <v>42987</v>
      </c>
      <c r="C255" s="91">
        <v>4.5210089247445229</v>
      </c>
      <c r="D255" s="34">
        <f t="shared" si="18"/>
        <v>4.6769688912905778</v>
      </c>
      <c r="E255" s="34">
        <f t="shared" si="19"/>
        <v>4.8289741100547756</v>
      </c>
      <c r="F255" s="34">
        <f t="shared" si="20"/>
        <v>4.8153673283399652</v>
      </c>
      <c r="G255" s="34">
        <f t="shared" si="21"/>
        <v>5.1227188615227197</v>
      </c>
      <c r="H255" s="34">
        <f t="shared" si="22"/>
        <v>5.2695968926773968</v>
      </c>
      <c r="I255" s="34">
        <f t="shared" si="23"/>
        <v>5.1565920563044987</v>
      </c>
      <c r="W255" s="83"/>
      <c r="X255" s="92"/>
      <c r="Y255" s="92"/>
      <c r="Z255" s="92"/>
      <c r="AA255" s="92"/>
      <c r="AB255" s="92"/>
    </row>
    <row r="256" spans="2:28" x14ac:dyDescent="0.3">
      <c r="B256" s="90">
        <v>42988</v>
      </c>
      <c r="C256" s="91">
        <v>4.7833090156600928</v>
      </c>
      <c r="D256" s="34">
        <f t="shared" si="18"/>
        <v>4.73373417528388</v>
      </c>
      <c r="E256" s="34">
        <f t="shared" si="19"/>
        <v>4.8536872320739217</v>
      </c>
      <c r="F256" s="34">
        <f t="shared" si="20"/>
        <v>4.8998334421976049</v>
      </c>
      <c r="G256" s="34">
        <f t="shared" si="21"/>
        <v>5.0390553074291429</v>
      </c>
      <c r="H256" s="34">
        <f t="shared" si="22"/>
        <v>5.2663880795668234</v>
      </c>
      <c r="I256" s="34">
        <f t="shared" si="23"/>
        <v>5.1502097404529819</v>
      </c>
      <c r="W256" s="83"/>
      <c r="X256" s="92"/>
      <c r="Y256" s="92"/>
      <c r="Z256" s="92"/>
      <c r="AA256" s="92"/>
      <c r="AB256" s="92"/>
    </row>
    <row r="257" spans="2:28" x14ac:dyDescent="0.3">
      <c r="B257" s="90">
        <v>42989</v>
      </c>
      <c r="C257" s="91">
        <v>4.9271818500624374</v>
      </c>
      <c r="D257" s="34">
        <f t="shared" si="18"/>
        <v>4.0010538527972148</v>
      </c>
      <c r="E257" s="34">
        <f t="shared" si="19"/>
        <v>4.9227553669246449</v>
      </c>
      <c r="F257" s="34">
        <f t="shared" si="20"/>
        <v>4.9452315547656394</v>
      </c>
      <c r="G257" s="34">
        <f t="shared" si="21"/>
        <v>4.9184675111012774</v>
      </c>
      <c r="H257" s="34">
        <f t="shared" si="22"/>
        <v>5.2531562405312497</v>
      </c>
      <c r="I257" s="34">
        <f t="shared" si="23"/>
        <v>5.1292862215060495</v>
      </c>
      <c r="W257" s="83"/>
      <c r="X257" s="92"/>
      <c r="Y257" s="92"/>
      <c r="Z257" s="92"/>
      <c r="AA257" s="92"/>
      <c r="AB257" s="92"/>
    </row>
    <row r="258" spans="2:28" x14ac:dyDescent="0.3">
      <c r="B258" s="90">
        <v>42990</v>
      </c>
      <c r="C258" s="91">
        <v>2.9397991551495997</v>
      </c>
      <c r="D258" s="34">
        <f t="shared" si="18"/>
        <v>3.6961473090717427</v>
      </c>
      <c r="E258" s="34">
        <f t="shared" si="19"/>
        <v>4.7716859388986181</v>
      </c>
      <c r="F258" s="34">
        <f t="shared" si="20"/>
        <v>4.9481590294015003</v>
      </c>
      <c r="G258" s="34">
        <f t="shared" si="21"/>
        <v>4.8221254006887042</v>
      </c>
      <c r="H258" s="34">
        <f t="shared" si="22"/>
        <v>5.223437293588943</v>
      </c>
      <c r="I258" s="34">
        <f t="shared" si="23"/>
        <v>5.1281477090454484</v>
      </c>
      <c r="W258" s="83"/>
      <c r="X258" s="92"/>
      <c r="Y258" s="92"/>
      <c r="Z258" s="92"/>
      <c r="AA258" s="92"/>
      <c r="AB258" s="92"/>
    </row>
    <row r="259" spans="2:28" x14ac:dyDescent="0.3">
      <c r="B259" s="90">
        <v>42991</v>
      </c>
      <c r="C259" s="91">
        <v>4.5713334040036173</v>
      </c>
      <c r="D259" s="34">
        <f t="shared" si="18"/>
        <v>4.4131460341082391</v>
      </c>
      <c r="E259" s="34">
        <f t="shared" si="19"/>
        <v>4.9599991659281466</v>
      </c>
      <c r="F259" s="34">
        <f t="shared" si="20"/>
        <v>5.0120952675219304</v>
      </c>
      <c r="G259" s="34">
        <f t="shared" si="21"/>
        <v>4.838086581147711</v>
      </c>
      <c r="H259" s="34">
        <f t="shared" si="22"/>
        <v>5.2825768305495604</v>
      </c>
      <c r="I259" s="34">
        <f t="shared" si="23"/>
        <v>5.1415488880294706</v>
      </c>
      <c r="W259" s="83"/>
      <c r="X259" s="92"/>
      <c r="Y259" s="92"/>
      <c r="Z259" s="92"/>
      <c r="AA259" s="92"/>
      <c r="AB259" s="92"/>
    </row>
    <row r="260" spans="2:28" x14ac:dyDescent="0.3">
      <c r="B260" s="90">
        <v>42992</v>
      </c>
      <c r="C260" s="91">
        <v>1.3651742855118061</v>
      </c>
      <c r="D260" s="34">
        <f t="shared" si="18"/>
        <v>4.5073987166537899</v>
      </c>
      <c r="E260" s="34">
        <f t="shared" si="19"/>
        <v>4.9606889437264696</v>
      </c>
      <c r="F260" s="34">
        <f t="shared" si="20"/>
        <v>4.99110089073615</v>
      </c>
      <c r="G260" s="34">
        <f t="shared" si="21"/>
        <v>4.8896884402074878</v>
      </c>
      <c r="H260" s="34">
        <f t="shared" si="22"/>
        <v>5.2931820284842672</v>
      </c>
      <c r="I260" s="34">
        <f t="shared" si="23"/>
        <v>5.164418761497191</v>
      </c>
      <c r="W260" s="83"/>
      <c r="X260" s="92"/>
      <c r="Y260" s="92"/>
      <c r="Z260" s="92"/>
      <c r="AA260" s="92"/>
      <c r="AB260" s="92"/>
    </row>
    <row r="261" spans="2:28" x14ac:dyDescent="0.3">
      <c r="B261" s="90">
        <v>42993</v>
      </c>
      <c r="C261" s="91">
        <v>2.7652245283701218</v>
      </c>
      <c r="D261" s="34">
        <f t="shared" si="18"/>
        <v>4.5233337078072671</v>
      </c>
      <c r="E261" s="34">
        <f t="shared" si="19"/>
        <v>4.8720397179538413</v>
      </c>
      <c r="F261" s="34">
        <f t="shared" si="20"/>
        <v>4.9130306464518201</v>
      </c>
      <c r="G261" s="34">
        <f t="shared" si="21"/>
        <v>4.9456965821843486</v>
      </c>
      <c r="H261" s="34">
        <f t="shared" si="22"/>
        <v>5.2657407155431866</v>
      </c>
      <c r="I261" s="34">
        <f t="shared" si="23"/>
        <v>5.124358676974504</v>
      </c>
      <c r="W261" s="83"/>
      <c r="X261" s="92"/>
      <c r="Y261" s="92"/>
      <c r="Z261" s="92"/>
      <c r="AA261" s="92"/>
      <c r="AB261" s="92"/>
    </row>
    <row r="262" spans="2:28" x14ac:dyDescent="0.3">
      <c r="B262" s="90">
        <v>42994</v>
      </c>
      <c r="C262" s="91">
        <v>9.5399999999999991</v>
      </c>
      <c r="D262" s="34">
        <f t="shared" si="18"/>
        <v>4.8664029865066585</v>
      </c>
      <c r="E262" s="34">
        <f t="shared" si="19"/>
        <v>4.8957418082822386</v>
      </c>
      <c r="F262" s="34">
        <f t="shared" si="20"/>
        <v>4.795257165177385</v>
      </c>
      <c r="G262" s="34">
        <f t="shared" si="21"/>
        <v>5.046624523848382</v>
      </c>
      <c r="H262" s="34">
        <f t="shared" si="22"/>
        <v>5.24700401623641</v>
      </c>
      <c r="I262" s="34">
        <f t="shared" si="23"/>
        <v>5.124994612237936</v>
      </c>
      <c r="W262" s="83"/>
      <c r="X262" s="92"/>
      <c r="Y262" s="92"/>
      <c r="Z262" s="92"/>
      <c r="AA262" s="92"/>
      <c r="AB262" s="92"/>
    </row>
    <row r="263" spans="2:28" x14ac:dyDescent="0.3">
      <c r="B263" s="90">
        <v>42995</v>
      </c>
      <c r="C263" s="91">
        <v>5.4430777934789507</v>
      </c>
      <c r="D263" s="34">
        <f t="shared" si="18"/>
        <v>5.186264156572415</v>
      </c>
      <c r="E263" s="34">
        <f t="shared" si="19"/>
        <v>4.8866634623571983</v>
      </c>
      <c r="F263" s="34">
        <f t="shared" si="20"/>
        <v>4.8576147766181075</v>
      </c>
      <c r="G263" s="34">
        <f t="shared" si="21"/>
        <v>5.0572598317581656</v>
      </c>
      <c r="H263" s="34">
        <f t="shared" si="22"/>
        <v>5.1545592983722832</v>
      </c>
      <c r="I263" s="34">
        <f t="shared" si="23"/>
        <v>5.1580373479362471</v>
      </c>
      <c r="W263" s="83"/>
      <c r="X263" s="92"/>
      <c r="Y263" s="92"/>
      <c r="Z263" s="92"/>
      <c r="AA263" s="92"/>
      <c r="AB263" s="92"/>
    </row>
    <row r="264" spans="2:28" x14ac:dyDescent="0.3">
      <c r="B264" s="90">
        <v>42996</v>
      </c>
      <c r="C264" s="91">
        <v>5.0387267881367688</v>
      </c>
      <c r="D264" s="34">
        <f t="shared" ref="D264:D327" si="24">AVERAGE($C261:$C267)</f>
        <v>5.9203240346557262</v>
      </c>
      <c r="E264" s="34">
        <f t="shared" si="19"/>
        <v>4.7084574566567197</v>
      </c>
      <c r="F264" s="34">
        <f t="shared" si="20"/>
        <v>4.8814789946619914</v>
      </c>
      <c r="G264" s="34">
        <f t="shared" si="21"/>
        <v>5.1183402145300878</v>
      </c>
      <c r="H264" s="34">
        <f t="shared" si="22"/>
        <v>5.0650730387275145</v>
      </c>
      <c r="I264" s="34">
        <f t="shared" si="23"/>
        <v>5.1630367764326746</v>
      </c>
      <c r="W264" s="83"/>
      <c r="X264" s="92"/>
      <c r="Y264" s="92"/>
      <c r="Z264" s="92"/>
      <c r="AA264" s="92"/>
      <c r="AB264" s="92"/>
    </row>
    <row r="265" spans="2:28" x14ac:dyDescent="0.3">
      <c r="B265" s="90">
        <v>42997</v>
      </c>
      <c r="C265" s="91">
        <v>5.3412841060453422</v>
      </c>
      <c r="D265" s="34">
        <f t="shared" si="24"/>
        <v>6.0479321268359394</v>
      </c>
      <c r="E265" s="34">
        <f t="shared" si="19"/>
        <v>4.854401302120789</v>
      </c>
      <c r="F265" s="34">
        <f t="shared" si="20"/>
        <v>4.8941295588135247</v>
      </c>
      <c r="G265" s="34">
        <f t="shared" si="21"/>
        <v>5.0329787739191021</v>
      </c>
      <c r="H265" s="34">
        <f t="shared" si="22"/>
        <v>4.9552906657419786</v>
      </c>
      <c r="I265" s="34">
        <f t="shared" si="23"/>
        <v>5.136238241064822</v>
      </c>
      <c r="W265" s="83"/>
      <c r="X265" s="92"/>
      <c r="Y265" s="92"/>
      <c r="Z265" s="92"/>
      <c r="AA265" s="92"/>
      <c r="AB265" s="92"/>
    </row>
    <row r="266" spans="2:28" x14ac:dyDescent="0.3">
      <c r="B266" s="90">
        <v>42998</v>
      </c>
      <c r="C266" s="91">
        <v>6.8103615944639113</v>
      </c>
      <c r="D266" s="34">
        <f t="shared" si="24"/>
        <v>5.3783375824562381</v>
      </c>
      <c r="E266" s="34">
        <f t="shared" si="19"/>
        <v>4.9195550772852226</v>
      </c>
      <c r="F266" s="34">
        <f t="shared" si="20"/>
        <v>4.9805653031307386</v>
      </c>
      <c r="G266" s="34">
        <f t="shared" si="21"/>
        <v>5.1050880136506489</v>
      </c>
      <c r="H266" s="34">
        <f t="shared" si="22"/>
        <v>4.9303681888267459</v>
      </c>
      <c r="I266" s="34">
        <f t="shared" si="23"/>
        <v>5.1419644904749235</v>
      </c>
      <c r="W266" s="83"/>
      <c r="X266" s="92"/>
      <c r="Y266" s="92"/>
      <c r="Z266" s="92"/>
      <c r="AA266" s="92"/>
      <c r="AB266" s="92"/>
    </row>
    <row r="267" spans="2:28" x14ac:dyDescent="0.3">
      <c r="B267" s="90">
        <v>42999</v>
      </c>
      <c r="C267" s="91">
        <v>6.5035934320949789</v>
      </c>
      <c r="D267" s="34">
        <f t="shared" si="24"/>
        <v>5.2659282080606058</v>
      </c>
      <c r="E267" s="34">
        <f t="shared" ref="E267:E330" si="25">AVERAGE($C261:$C274)</f>
        <v>5.3216915655943788</v>
      </c>
      <c r="F267" s="34">
        <f t="shared" si="20"/>
        <v>5.0096878598462036</v>
      </c>
      <c r="G267" s="34">
        <f t="shared" si="21"/>
        <v>5.1332063981667844</v>
      </c>
      <c r="H267" s="34">
        <f t="shared" si="22"/>
        <v>4.9069372103645197</v>
      </c>
      <c r="I267" s="34">
        <f t="shared" si="23"/>
        <v>5.1481530745542745</v>
      </c>
      <c r="W267" s="83"/>
      <c r="X267" s="92"/>
      <c r="Y267" s="92"/>
      <c r="Z267" s="92"/>
      <c r="AA267" s="92"/>
      <c r="AB267" s="92"/>
    </row>
    <row r="268" spans="2:28" x14ac:dyDescent="0.3">
      <c r="B268" s="90">
        <v>43000</v>
      </c>
      <c r="C268" s="91">
        <v>3.6584811736316216</v>
      </c>
      <c r="D268" s="34">
        <f t="shared" si="24"/>
        <v>4.8935812055061723</v>
      </c>
      <c r="E268" s="34">
        <f t="shared" si="25"/>
        <v>5.493120683684416</v>
      </c>
      <c r="F268" s="34">
        <f t="shared" si="20"/>
        <v>5.050394610692778</v>
      </c>
      <c r="G268" s="34">
        <f t="shared" si="21"/>
        <v>5.159235087433899</v>
      </c>
      <c r="H268" s="34">
        <f t="shared" si="22"/>
        <v>4.99817901082133</v>
      </c>
      <c r="I268" s="34">
        <f t="shared" si="23"/>
        <v>5.149951871653502</v>
      </c>
      <c r="W268" s="83"/>
      <c r="X268" s="92"/>
      <c r="Y268" s="92"/>
      <c r="Z268" s="92"/>
      <c r="AA268" s="92"/>
      <c r="AB268" s="92"/>
    </row>
    <row r="269" spans="2:28" x14ac:dyDescent="0.3">
      <c r="B269" s="90">
        <v>43001</v>
      </c>
      <c r="C269" s="91">
        <v>4.852838189342088</v>
      </c>
      <c r="D269" s="34">
        <f t="shared" si="24"/>
        <v>4.8423996177349187</v>
      </c>
      <c r="E269" s="34">
        <f t="shared" si="25"/>
        <v>5.2642749376419902</v>
      </c>
      <c r="F269" s="34">
        <f t="shared" si="20"/>
        <v>5.1516487347952777</v>
      </c>
      <c r="G269" s="34">
        <f t="shared" si="21"/>
        <v>5.1956580669730128</v>
      </c>
      <c r="H269" s="34">
        <f t="shared" si="22"/>
        <v>5.0250322604569959</v>
      </c>
      <c r="I269" s="34">
        <f t="shared" si="23"/>
        <v>5.2033472400057041</v>
      </c>
      <c r="W269" s="83"/>
      <c r="X269" s="92"/>
      <c r="Y269" s="92"/>
      <c r="Z269" s="92"/>
      <c r="AA269" s="92"/>
      <c r="AB269" s="92"/>
    </row>
    <row r="270" spans="2:28" x14ac:dyDescent="0.3">
      <c r="B270" s="90">
        <v>43002</v>
      </c>
      <c r="C270" s="91">
        <v>4.6562121727095303</v>
      </c>
      <c r="D270" s="34">
        <f t="shared" si="24"/>
        <v>4.6528459979980283</v>
      </c>
      <c r="E270" s="34">
        <f t="shared" si="25"/>
        <v>5.2608324314424095</v>
      </c>
      <c r="F270" s="34">
        <f t="shared" si="20"/>
        <v>5.2288726264395722</v>
      </c>
      <c r="G270" s="34">
        <f t="shared" si="21"/>
        <v>5.1361153713078807</v>
      </c>
      <c r="H270" s="34">
        <f t="shared" si="22"/>
        <v>5.0101935629486434</v>
      </c>
      <c r="I270" s="34">
        <f t="shared" si="23"/>
        <v>5.2180527036134281</v>
      </c>
      <c r="W270" s="83"/>
      <c r="X270" s="92"/>
      <c r="Y270" s="92"/>
      <c r="Z270" s="92"/>
      <c r="AA270" s="92"/>
      <c r="AB270" s="92"/>
    </row>
    <row r="271" spans="2:28" x14ac:dyDescent="0.3">
      <c r="B271" s="90">
        <v>43003</v>
      </c>
      <c r="C271" s="91">
        <v>2.4322977702557358</v>
      </c>
      <c r="D271" s="34">
        <f t="shared" si="24"/>
        <v>4.7230590965330324</v>
      </c>
      <c r="E271" s="34">
        <f t="shared" si="25"/>
        <v>5.3139250621355316</v>
      </c>
      <c r="F271" s="34">
        <f t="shared" ref="F271:F334" si="26">AVERAGE($C261:$C281)</f>
        <v>5.5105905799566406</v>
      </c>
      <c r="G271" s="34">
        <f t="shared" si="21"/>
        <v>5.0333707753183541</v>
      </c>
      <c r="H271" s="34">
        <f t="shared" si="22"/>
        <v>5.0567282105228983</v>
      </c>
      <c r="I271" s="34">
        <f t="shared" si="23"/>
        <v>5.2319071832993176</v>
      </c>
      <c r="W271" s="83"/>
      <c r="X271" s="92"/>
      <c r="Y271" s="92"/>
      <c r="Z271" s="92"/>
      <c r="AA271" s="92"/>
      <c r="AB271" s="92"/>
    </row>
    <row r="272" spans="2:28" x14ac:dyDescent="0.3">
      <c r="B272" s="90">
        <v>43004</v>
      </c>
      <c r="C272" s="91">
        <v>4.9830129916465644</v>
      </c>
      <c r="D272" s="34">
        <f t="shared" si="24"/>
        <v>4.9383092405328926</v>
      </c>
      <c r="E272" s="34">
        <f t="shared" si="25"/>
        <v>5.294271608939586</v>
      </c>
      <c r="F272" s="34">
        <f t="shared" si="26"/>
        <v>5.6469310135546165</v>
      </c>
      <c r="G272" s="34">
        <f t="shared" si="21"/>
        <v>5.0380112489846578</v>
      </c>
      <c r="H272" s="34">
        <f t="shared" si="22"/>
        <v>4.9419433173610701</v>
      </c>
      <c r="I272" s="34">
        <f t="shared" si="23"/>
        <v>5.2462238906457275</v>
      </c>
      <c r="W272" s="83"/>
      <c r="X272" s="92"/>
      <c r="Y272" s="92"/>
      <c r="Z272" s="92"/>
      <c r="AA272" s="92"/>
      <c r="AB272" s="92"/>
    </row>
    <row r="273" spans="2:28" x14ac:dyDescent="0.3">
      <c r="B273" s="90">
        <v>43005</v>
      </c>
      <c r="C273" s="91">
        <v>5.4834862563056799</v>
      </c>
      <c r="D273" s="34">
        <f t="shared" si="24"/>
        <v>5.1502122928277396</v>
      </c>
      <c r="E273" s="34">
        <f t="shared" si="25"/>
        <v>5.2501768613731485</v>
      </c>
      <c r="F273" s="34">
        <f t="shared" si="26"/>
        <v>5.4564954112612725</v>
      </c>
      <c r="G273" s="34">
        <f t="shared" si="21"/>
        <v>5.0172432407350191</v>
      </c>
      <c r="H273" s="34">
        <f t="shared" si="22"/>
        <v>4.9742604618682256</v>
      </c>
      <c r="I273" s="34">
        <f t="shared" si="23"/>
        <v>5.2546317971619541</v>
      </c>
      <c r="W273" s="83"/>
      <c r="X273" s="92"/>
      <c r="Y273" s="92"/>
      <c r="Z273" s="92"/>
      <c r="AA273" s="92"/>
      <c r="AB273" s="92"/>
    </row>
    <row r="274" spans="2:28" x14ac:dyDescent="0.3">
      <c r="B274" s="90">
        <v>43006</v>
      </c>
      <c r="C274" s="91">
        <v>6.9950851218400087</v>
      </c>
      <c r="D274" s="34">
        <f t="shared" si="24"/>
        <v>5.2557366548242133</v>
      </c>
      <c r="E274" s="34">
        <f t="shared" si="25"/>
        <v>5.3057238526070964</v>
      </c>
      <c r="F274" s="34">
        <f t="shared" si="26"/>
        <v>5.3456875895259097</v>
      </c>
      <c r="G274" s="34">
        <f t="shared" ref="G274:G337" si="27">AVERAGE($C261:$C288)</f>
        <v>5.1315631581364807</v>
      </c>
      <c r="H274" s="34">
        <f t="shared" si="22"/>
        <v>4.9291584760555729</v>
      </c>
      <c r="I274" s="34">
        <f t="shared" si="23"/>
        <v>5.2632330779121235</v>
      </c>
      <c r="W274" s="83"/>
      <c r="X274" s="92"/>
      <c r="Y274" s="92"/>
      <c r="Z274" s="92"/>
      <c r="AA274" s="92"/>
      <c r="AB274" s="92"/>
    </row>
    <row r="275" spans="2:28" x14ac:dyDescent="0.3">
      <c r="B275" s="90">
        <v>43007</v>
      </c>
      <c r="C275" s="91">
        <v>5.1652321816306372</v>
      </c>
      <c r="D275" s="34">
        <f t="shared" si="24"/>
        <v>5.734268918764891</v>
      </c>
      <c r="E275" s="34">
        <f t="shared" si="25"/>
        <v>5.4464304569139541</v>
      </c>
      <c r="F275" s="34">
        <f t="shared" si="26"/>
        <v>5.2033831311553822</v>
      </c>
      <c r="G275" s="34">
        <f t="shared" si="27"/>
        <v>5.2981322758898539</v>
      </c>
      <c r="H275" s="34">
        <f t="shared" si="22"/>
        <v>4.9416284231928351</v>
      </c>
      <c r="I275" s="34">
        <f t="shared" si="23"/>
        <v>5.2791659031117977</v>
      </c>
      <c r="W275" s="83"/>
      <c r="X275" s="92"/>
      <c r="Y275" s="92"/>
      <c r="Z275" s="92"/>
      <c r="AA275" s="92"/>
      <c r="AB275" s="92"/>
    </row>
    <row r="276" spans="2:28" x14ac:dyDescent="0.3">
      <c r="B276" s="90">
        <v>43008</v>
      </c>
      <c r="C276" s="91">
        <v>6.3361595554060219</v>
      </c>
      <c r="D276" s="34">
        <f t="shared" si="24"/>
        <v>5.7461436001442525</v>
      </c>
      <c r="E276" s="34">
        <f t="shared" si="25"/>
        <v>5.4955743256637879</v>
      </c>
      <c r="F276" s="34">
        <f t="shared" si="26"/>
        <v>5.0952140031439903</v>
      </c>
      <c r="G276" s="34">
        <f t="shared" si="27"/>
        <v>5.1230613356581065</v>
      </c>
      <c r="H276" s="34">
        <f t="shared" si="22"/>
        <v>4.924054482896473</v>
      </c>
      <c r="I276" s="34">
        <f t="shared" si="23"/>
        <v>5.2676960447292194</v>
      </c>
      <c r="W276" s="83"/>
      <c r="X276" s="92"/>
      <c r="Y276" s="92"/>
      <c r="Z276" s="92"/>
      <c r="AA276" s="92"/>
      <c r="AB276" s="92"/>
    </row>
    <row r="277" spans="2:28" x14ac:dyDescent="0.3">
      <c r="B277" s="90">
        <v>43009</v>
      </c>
      <c r="C277" s="91">
        <v>5.3948827066848484</v>
      </c>
      <c r="D277" s="34">
        <f t="shared" si="24"/>
        <v>5.8475077247482714</v>
      </c>
      <c r="E277" s="34">
        <f t="shared" si="25"/>
        <v>5.3855672802585612</v>
      </c>
      <c r="F277" s="34">
        <f t="shared" si="26"/>
        <v>4.9609029354558869</v>
      </c>
      <c r="G277" s="34">
        <f t="shared" si="27"/>
        <v>5.0884467283860051</v>
      </c>
      <c r="H277" s="34">
        <f t="shared" si="22"/>
        <v>4.9226589852350982</v>
      </c>
      <c r="I277" s="34">
        <f t="shared" si="23"/>
        <v>5.2665232075605406</v>
      </c>
      <c r="W277" s="83"/>
      <c r="X277" s="92"/>
      <c r="Y277" s="92"/>
      <c r="Z277" s="92"/>
      <c r="AA277" s="92"/>
      <c r="AB277" s="92"/>
    </row>
    <row r="278" spans="2:28" x14ac:dyDescent="0.3">
      <c r="B278" s="90">
        <v>43010</v>
      </c>
      <c r="C278" s="91">
        <v>5.782023617840478</v>
      </c>
      <c r="D278" s="34">
        <f t="shared" si="24"/>
        <v>5.8883886086811623</v>
      </c>
      <c r="E278" s="34">
        <f t="shared" si="25"/>
        <v>5.3582840939799876</v>
      </c>
      <c r="F278" s="34">
        <f t="shared" si="26"/>
        <v>4.8686428659633991</v>
      </c>
      <c r="G278" s="34">
        <f t="shared" si="27"/>
        <v>5.1237146323220264</v>
      </c>
      <c r="H278" s="34">
        <f t="shared" si="22"/>
        <v>4.9340246937969034</v>
      </c>
      <c r="I278" s="34">
        <f t="shared" si="23"/>
        <v>5.2620939668926674</v>
      </c>
      <c r="W278" s="83"/>
      <c r="X278" s="92"/>
      <c r="Y278" s="92"/>
      <c r="Z278" s="92"/>
      <c r="AA278" s="92"/>
      <c r="AB278" s="92"/>
    </row>
    <row r="279" spans="2:28" x14ac:dyDescent="0.3">
      <c r="B279" s="90">
        <v>43011</v>
      </c>
      <c r="C279" s="91">
        <v>5.0661357613021032</v>
      </c>
      <c r="D279" s="34">
        <f t="shared" si="24"/>
        <v>5.9545516732950166</v>
      </c>
      <c r="E279" s="34">
        <f t="shared" si="25"/>
        <v>5.2216211958485266</v>
      </c>
      <c r="F279" s="34">
        <f t="shared" si="26"/>
        <v>5.0481989922411588</v>
      </c>
      <c r="G279" s="34">
        <f t="shared" si="27"/>
        <v>5.0270720065922969</v>
      </c>
      <c r="H279" s="34">
        <f t="shared" si="22"/>
        <v>4.9727886822836052</v>
      </c>
      <c r="I279" s="34">
        <f t="shared" si="23"/>
        <v>5.2420400514580479</v>
      </c>
      <c r="W279" s="83"/>
      <c r="X279" s="92"/>
      <c r="Y279" s="92"/>
      <c r="Z279" s="92"/>
      <c r="AA279" s="92"/>
      <c r="AB279" s="92"/>
    </row>
    <row r="280" spans="2:28" x14ac:dyDescent="0.3">
      <c r="B280" s="90">
        <v>43012</v>
      </c>
      <c r="C280" s="91">
        <v>6.1930351285337988</v>
      </c>
      <c r="D280" s="34">
        <f t="shared" si="24"/>
        <v>5.8409363584998344</v>
      </c>
      <c r="E280" s="34">
        <f t="shared" si="25"/>
        <v>5.1149314041848157</v>
      </c>
      <c r="F280" s="34">
        <f t="shared" si="26"/>
        <v>5.0379692533920624</v>
      </c>
      <c r="G280" s="34">
        <f t="shared" si="27"/>
        <v>4.9813911098382651</v>
      </c>
      <c r="H280" s="34">
        <f t="shared" si="22"/>
        <v>5.0141268335780653</v>
      </c>
      <c r="I280" s="34">
        <f t="shared" si="23"/>
        <v>5.2545908115189635</v>
      </c>
      <c r="W280" s="83"/>
      <c r="X280" s="92"/>
      <c r="Y280" s="92"/>
      <c r="Z280" s="92"/>
      <c r="AA280" s="92"/>
      <c r="AB280" s="92"/>
    </row>
    <row r="281" spans="2:28" x14ac:dyDescent="0.3">
      <c r="B281" s="90">
        <v>43013</v>
      </c>
      <c r="C281" s="91">
        <v>7.2812513093702442</v>
      </c>
      <c r="D281" s="34">
        <f t="shared" si="24"/>
        <v>5.5153979056929074</v>
      </c>
      <c r="E281" s="34">
        <f t="shared" si="25"/>
        <v>4.9414347506785825</v>
      </c>
      <c r="F281" s="34">
        <f t="shared" si="26"/>
        <v>5.0292862351611394</v>
      </c>
      <c r="G281" s="34">
        <f t="shared" si="27"/>
        <v>4.9133932422201241</v>
      </c>
      <c r="H281" s="34">
        <f t="shared" ref="H281:H344" si="28">AVERAGE($C261:$C302)</f>
        <v>5.1397841381034599</v>
      </c>
      <c r="I281" s="34">
        <f t="shared" si="23"/>
        <v>5.2544566815538056</v>
      </c>
      <c r="W281" s="83"/>
      <c r="X281" s="92"/>
      <c r="Y281" s="92"/>
      <c r="Z281" s="92"/>
      <c r="AA281" s="92"/>
      <c r="AB281" s="92"/>
    </row>
    <row r="282" spans="2:28" x14ac:dyDescent="0.3">
      <c r="B282" s="90">
        <v>43014</v>
      </c>
      <c r="C282" s="91">
        <v>5.6283736339276196</v>
      </c>
      <c r="D282" s="34">
        <f t="shared" si="24"/>
        <v>4.9822992691950825</v>
      </c>
      <c r="E282" s="34">
        <f t="shared" si="25"/>
        <v>5.1031438680952901</v>
      </c>
      <c r="F282" s="34">
        <f t="shared" si="26"/>
        <v>5.2004257745939784</v>
      </c>
      <c r="G282" s="34">
        <f t="shared" si="27"/>
        <v>4.9764227758123312</v>
      </c>
      <c r="H282" s="34">
        <f t="shared" si="28"/>
        <v>5.2183490993349908</v>
      </c>
      <c r="I282" s="34">
        <f t="shared" si="23"/>
        <v>5.2515212139835956</v>
      </c>
      <c r="W282" s="83"/>
      <c r="X282" s="92"/>
      <c r="Y282" s="92"/>
      <c r="Z282" s="92"/>
      <c r="AA282" s="92"/>
      <c r="AB282" s="92"/>
    </row>
    <row r="283" spans="2:28" x14ac:dyDescent="0.3">
      <c r="B283" s="90">
        <v>43015</v>
      </c>
      <c r="C283" s="91">
        <v>5.5408523518397548</v>
      </c>
      <c r="D283" s="34">
        <f t="shared" si="24"/>
        <v>4.6970987915527989</v>
      </c>
      <c r="E283" s="34">
        <f t="shared" si="25"/>
        <v>4.9818477336742228</v>
      </c>
      <c r="F283" s="34">
        <f t="shared" si="26"/>
        <v>5.0886294695447551</v>
      </c>
      <c r="G283" s="34">
        <f t="shared" si="27"/>
        <v>4.9382108202035919</v>
      </c>
      <c r="H283" s="34">
        <f t="shared" si="28"/>
        <v>5.1117773475405004</v>
      </c>
      <c r="I283" s="34">
        <f t="shared" si="23"/>
        <v>5.2474184734367402</v>
      </c>
      <c r="W283" s="83"/>
      <c r="X283" s="92"/>
      <c r="Y283" s="92"/>
      <c r="Z283" s="92"/>
      <c r="AA283" s="92"/>
      <c r="AB283" s="92"/>
    </row>
    <row r="284" spans="2:28" x14ac:dyDescent="0.3">
      <c r="B284" s="90">
        <v>43016</v>
      </c>
      <c r="C284" s="91">
        <v>3.1161135370363566</v>
      </c>
      <c r="D284" s="34">
        <f t="shared" si="24"/>
        <v>4.3823550836213601</v>
      </c>
      <c r="E284" s="34">
        <f t="shared" si="25"/>
        <v>4.9160610253295998</v>
      </c>
      <c r="F284" s="34">
        <f t="shared" si="26"/>
        <v>5.0909061471183445</v>
      </c>
      <c r="G284" s="34">
        <f t="shared" si="27"/>
        <v>4.9406567466740485</v>
      </c>
      <c r="H284" s="34">
        <f t="shared" si="28"/>
        <v>5.1205593256950044</v>
      </c>
      <c r="I284" s="34">
        <f t="shared" si="23"/>
        <v>5.2014169278251687</v>
      </c>
      <c r="W284" s="83"/>
      <c r="X284" s="92"/>
      <c r="Y284" s="92"/>
      <c r="Z284" s="92"/>
      <c r="AA284" s="92"/>
      <c r="AB284" s="92"/>
    </row>
    <row r="285" spans="2:28" x14ac:dyDescent="0.3">
      <c r="B285" s="90">
        <v>43017</v>
      </c>
      <c r="C285" s="91">
        <v>2.0503331623556971</v>
      </c>
      <c r="D285" s="34">
        <f t="shared" si="24"/>
        <v>3.9944808926760027</v>
      </c>
      <c r="E285" s="34">
        <f t="shared" si="25"/>
        <v>4.9335042025085212</v>
      </c>
      <c r="F285" s="34">
        <f t="shared" si="26"/>
        <v>4.9768379574491544</v>
      </c>
      <c r="G285" s="34">
        <f t="shared" si="27"/>
        <v>5.046808312366994</v>
      </c>
      <c r="H285" s="34">
        <f t="shared" si="28"/>
        <v>5.139607617233354</v>
      </c>
      <c r="I285" s="34">
        <f t="shared" si="23"/>
        <v>5.1858556959172217</v>
      </c>
      <c r="W285" s="83"/>
      <c r="X285" s="92"/>
      <c r="Y285" s="92"/>
      <c r="Z285" s="92"/>
      <c r="AA285" s="92"/>
      <c r="AB285" s="92"/>
    </row>
    <row r="286" spans="2:28" x14ac:dyDescent="0.3">
      <c r="B286" s="90">
        <v>43018</v>
      </c>
      <c r="C286" s="91">
        <v>3.0697324178061214</v>
      </c>
      <c r="D286" s="34">
        <f t="shared" si="24"/>
        <v>4.2517360628955654</v>
      </c>
      <c r="E286" s="34">
        <f t="shared" si="25"/>
        <v>4.759872404245006</v>
      </c>
      <c r="F286" s="34">
        <f t="shared" si="26"/>
        <v>4.9891272875721437</v>
      </c>
      <c r="G286" s="34">
        <f t="shared" si="27"/>
        <v>5.0319823723650137</v>
      </c>
      <c r="H286" s="34">
        <f t="shared" si="28"/>
        <v>5.1169798856629525</v>
      </c>
      <c r="I286" s="34">
        <f t="shared" si="23"/>
        <v>5.1473367479238714</v>
      </c>
      <c r="W286" s="83"/>
      <c r="X286" s="92"/>
      <c r="Y286" s="92"/>
      <c r="Z286" s="92"/>
      <c r="AA286" s="92"/>
      <c r="AB286" s="92"/>
    </row>
    <row r="287" spans="2:28" x14ac:dyDescent="0.3">
      <c r="B287" s="90">
        <v>43019</v>
      </c>
      <c r="C287" s="91">
        <v>3.9898291730137276</v>
      </c>
      <c r="D287" s="34">
        <f t="shared" si="24"/>
        <v>4.1227591088486122</v>
      </c>
      <c r="E287" s="34">
        <f t="shared" si="25"/>
        <v>4.7126053583033807</v>
      </c>
      <c r="F287" s="34">
        <f t="shared" si="26"/>
        <v>4.8675436626622082</v>
      </c>
      <c r="G287" s="34">
        <f t="shared" si="27"/>
        <v>5.0614127117244871</v>
      </c>
      <c r="H287" s="34">
        <f t="shared" si="28"/>
        <v>5.079796885414753</v>
      </c>
      <c r="I287" s="34">
        <f t="shared" si="23"/>
        <v>5.1441944715110806</v>
      </c>
      <c r="W287" s="83"/>
      <c r="X287" s="92"/>
      <c r="Y287" s="92"/>
      <c r="Z287" s="92"/>
      <c r="AA287" s="92"/>
      <c r="AB287" s="92"/>
    </row>
    <row r="288" spans="2:28" x14ac:dyDescent="0.3">
      <c r="B288" s="90">
        <v>43020</v>
      </c>
      <c r="C288" s="91">
        <v>4.5661319727527383</v>
      </c>
      <c r="D288" s="34">
        <f t="shared" si="24"/>
        <v>4.316724144966293</v>
      </c>
      <c r="E288" s="34">
        <f t="shared" si="25"/>
        <v>4.5210626318331508</v>
      </c>
      <c r="F288" s="34">
        <f t="shared" si="26"/>
        <v>4.8356301106239927</v>
      </c>
      <c r="G288" s="34">
        <f t="shared" si="27"/>
        <v>5.0488304243580018</v>
      </c>
      <c r="H288" s="34">
        <f t="shared" si="28"/>
        <v>5.0461005800601253</v>
      </c>
      <c r="I288" s="34">
        <f t="shared" si="23"/>
        <v>5.1152779441660989</v>
      </c>
      <c r="W288" s="83"/>
      <c r="X288" s="92"/>
      <c r="Y288" s="92"/>
      <c r="Z288" s="92"/>
      <c r="AA288" s="92"/>
      <c r="AB288" s="92"/>
    </row>
    <row r="289" spans="2:28" x14ac:dyDescent="0.3">
      <c r="B289" s="90">
        <v>43021</v>
      </c>
      <c r="C289" s="91">
        <v>7.4291598254645574</v>
      </c>
      <c r="D289" s="34">
        <f t="shared" si="24"/>
        <v>4.884709135821959</v>
      </c>
      <c r="E289" s="34">
        <f t="shared" si="25"/>
        <v>4.5064150947107082</v>
      </c>
      <c r="F289" s="34">
        <f t="shared" si="26"/>
        <v>4.8176547769010298</v>
      </c>
      <c r="G289" s="34">
        <f t="shared" si="27"/>
        <v>5.0809633071602773</v>
      </c>
      <c r="H289" s="34">
        <f t="shared" si="28"/>
        <v>5.0888165848892317</v>
      </c>
      <c r="I289" s="34">
        <f t="shared" si="23"/>
        <v>5.1287608145700361</v>
      </c>
      <c r="W289" s="83"/>
      <c r="X289" s="92"/>
      <c r="Y289" s="92"/>
      <c r="Z289" s="92"/>
      <c r="AA289" s="92"/>
      <c r="AB289" s="92"/>
    </row>
    <row r="290" spans="2:28" x14ac:dyDescent="0.3">
      <c r="B290" s="90">
        <v>43022</v>
      </c>
      <c r="C290" s="91">
        <v>4.6380136735110806</v>
      </c>
      <c r="D290" s="34">
        <f t="shared" si="24"/>
        <v>4.8226460169372123</v>
      </c>
      <c r="E290" s="34">
        <f t="shared" si="25"/>
        <v>4.3808473147433959</v>
      </c>
      <c r="F290" s="34">
        <f t="shared" si="26"/>
        <v>4.7939286297719352</v>
      </c>
      <c r="G290" s="34">
        <f t="shared" si="27"/>
        <v>5.0355285524897573</v>
      </c>
      <c r="H290" s="34">
        <f t="shared" si="28"/>
        <v>5.1901408970911866</v>
      </c>
      <c r="I290" s="34">
        <f t="shared" si="23"/>
        <v>5.1426787499901385</v>
      </c>
      <c r="W290" s="83"/>
      <c r="X290" s="92"/>
      <c r="Y290" s="92"/>
      <c r="Z290" s="92"/>
      <c r="AA290" s="92"/>
      <c r="AB290" s="92"/>
    </row>
    <row r="291" spans="2:28" x14ac:dyDescent="0.3">
      <c r="B291" s="90">
        <v>43023</v>
      </c>
      <c r="C291" s="91">
        <v>4.4738687898601306</v>
      </c>
      <c r="D291" s="34">
        <f t="shared" si="24"/>
        <v>5.0428556329854013</v>
      </c>
      <c r="E291" s="34">
        <f t="shared" si="25"/>
        <v>4.4957462130895358</v>
      </c>
      <c r="F291" s="34">
        <f t="shared" si="26"/>
        <v>4.7993810407165602</v>
      </c>
      <c r="G291" s="34">
        <f t="shared" si="27"/>
        <v>5.0504227728213014</v>
      </c>
      <c r="H291" s="34">
        <f t="shared" si="28"/>
        <v>5.2338956006373909</v>
      </c>
      <c r="I291" s="34">
        <f t="shared" si="23"/>
        <v>5.1433843294835713</v>
      </c>
      <c r="W291" s="83"/>
      <c r="X291" s="92"/>
      <c r="Y291" s="92"/>
      <c r="Z291" s="92"/>
      <c r="AA291" s="92"/>
      <c r="AB291" s="92"/>
    </row>
    <row r="292" spans="2:28" x14ac:dyDescent="0.3">
      <c r="B292" s="90">
        <v>43024</v>
      </c>
      <c r="C292" s="91">
        <v>6.0262280983453582</v>
      </c>
      <c r="D292" s="34">
        <f t="shared" si="24"/>
        <v>5.0476443709902981</v>
      </c>
      <c r="E292" s="34">
        <f t="shared" si="25"/>
        <v>4.7353325307540022</v>
      </c>
      <c r="F292" s="34">
        <f t="shared" si="26"/>
        <v>4.7689776962502819</v>
      </c>
      <c r="G292" s="34">
        <f t="shared" si="27"/>
        <v>5.0524488947822652</v>
      </c>
      <c r="H292" s="34">
        <f t="shared" si="28"/>
        <v>5.3099882379733767</v>
      </c>
      <c r="I292" s="34">
        <f t="shared" si="23"/>
        <v>5.1919050093416343</v>
      </c>
      <c r="W292" s="83"/>
      <c r="X292" s="92"/>
      <c r="Y292" s="92"/>
      <c r="Z292" s="92"/>
      <c r="AA292" s="92"/>
      <c r="AB292" s="92"/>
    </row>
    <row r="293" spans="2:28" x14ac:dyDescent="0.3">
      <c r="B293" s="90">
        <v>43025</v>
      </c>
      <c r="C293" s="91">
        <v>2.6352905856128928</v>
      </c>
      <c r="D293" s="34">
        <f t="shared" si="24"/>
        <v>4.761094126525852</v>
      </c>
      <c r="E293" s="34">
        <f t="shared" si="25"/>
        <v>4.8423435488815025</v>
      </c>
      <c r="F293" s="34">
        <f t="shared" si="26"/>
        <v>4.7897671851153643</v>
      </c>
      <c r="G293" s="34">
        <f t="shared" si="27"/>
        <v>5.0283340240246348</v>
      </c>
      <c r="H293" s="34">
        <f t="shared" si="28"/>
        <v>5.3312819535492633</v>
      </c>
      <c r="I293" s="34">
        <f t="shared" si="23"/>
        <v>5.1553432170919615</v>
      </c>
      <c r="W293" s="83"/>
      <c r="X293" s="92"/>
      <c r="Y293" s="92"/>
      <c r="Z293" s="92"/>
      <c r="AA293" s="92"/>
      <c r="AB293" s="92"/>
    </row>
    <row r="294" spans="2:28" x14ac:dyDescent="0.3">
      <c r="B294" s="90">
        <v>43026</v>
      </c>
      <c r="C294" s="91">
        <v>5.5312964853510529</v>
      </c>
      <c r="D294" s="34">
        <f t="shared" si="24"/>
        <v>4.6389355206381788</v>
      </c>
      <c r="E294" s="34">
        <f t="shared" si="25"/>
        <v>5.0078940192641586</v>
      </c>
      <c r="F294" s="34">
        <f t="shared" si="26"/>
        <v>4.7670592838197319</v>
      </c>
      <c r="G294" s="34">
        <f t="shared" si="27"/>
        <v>4.9946068974355526</v>
      </c>
      <c r="H294" s="34">
        <f t="shared" si="28"/>
        <v>5.3315995784465411</v>
      </c>
      <c r="I294" s="34">
        <f t="shared" si="23"/>
        <v>5.1667048507080171</v>
      </c>
      <c r="W294" s="83"/>
      <c r="X294" s="92"/>
      <c r="Y294" s="92"/>
      <c r="Z294" s="92"/>
      <c r="AA294" s="92"/>
      <c r="AB294" s="92"/>
    </row>
    <row r="295" spans="2:28" x14ac:dyDescent="0.3">
      <c r="B295" s="90">
        <v>43027</v>
      </c>
      <c r="C295" s="91">
        <v>4.5996531387870192</v>
      </c>
      <c r="D295" s="34">
        <f t="shared" si="24"/>
        <v>4.6747682812127778</v>
      </c>
      <c r="E295" s="34">
        <f t="shared" si="25"/>
        <v>5.1562260980374202</v>
      </c>
      <c r="F295" s="34">
        <f t="shared" si="26"/>
        <v>4.895431061864099</v>
      </c>
      <c r="G295" s="34">
        <f t="shared" si="27"/>
        <v>4.9162889437866397</v>
      </c>
      <c r="H295" s="34">
        <f t="shared" si="28"/>
        <v>5.2907309001177243</v>
      </c>
      <c r="I295" s="34">
        <f t="shared" si="23"/>
        <v>5.1734086223079565</v>
      </c>
      <c r="W295" s="83"/>
      <c r="X295" s="92"/>
      <c r="Y295" s="92"/>
      <c r="Z295" s="92"/>
      <c r="AA295" s="92"/>
      <c r="AB295" s="92"/>
    </row>
    <row r="296" spans="2:28" x14ac:dyDescent="0.3">
      <c r="B296" s="90">
        <v>43028</v>
      </c>
      <c r="C296" s="91">
        <v>5.4233081142134232</v>
      </c>
      <c r="D296" s="34">
        <f t="shared" si="24"/>
        <v>4.5859559256860454</v>
      </c>
      <c r="E296" s="34">
        <f t="shared" si="25"/>
        <v>5.0587827462252637</v>
      </c>
      <c r="F296" s="34">
        <f t="shared" si="26"/>
        <v>5.0758321033113249</v>
      </c>
      <c r="G296" s="34">
        <f t="shared" si="27"/>
        <v>4.910009648876871</v>
      </c>
      <c r="H296" s="34">
        <f t="shared" si="28"/>
        <v>5.3045164018699227</v>
      </c>
      <c r="I296" s="34">
        <f t="shared" si="23"/>
        <v>5.1663427424402624</v>
      </c>
      <c r="W296" s="83"/>
      <c r="X296" s="92"/>
      <c r="Y296" s="92"/>
      <c r="Z296" s="92"/>
      <c r="AA296" s="92"/>
      <c r="AB296" s="92"/>
    </row>
    <row r="297" spans="2:28" x14ac:dyDescent="0.3">
      <c r="B297" s="90">
        <v>43029</v>
      </c>
      <c r="C297" s="91">
        <v>3.7829034322973745</v>
      </c>
      <c r="D297" s="34">
        <f t="shared" si="24"/>
        <v>4.8620410808257919</v>
      </c>
      <c r="E297" s="34">
        <f t="shared" si="25"/>
        <v>5.0892093713052917</v>
      </c>
      <c r="F297" s="34">
        <f t="shared" si="26"/>
        <v>5.1387457681819129</v>
      </c>
      <c r="G297" s="34">
        <f t="shared" si="27"/>
        <v>5.0374241828048856</v>
      </c>
      <c r="H297" s="34">
        <f t="shared" si="28"/>
        <v>5.2657951967810455</v>
      </c>
      <c r="I297" s="34">
        <f t="shared" si="23"/>
        <v>5.158989896123809</v>
      </c>
      <c r="W297" s="83"/>
      <c r="X297" s="92"/>
      <c r="Y297" s="92"/>
      <c r="Z297" s="92"/>
      <c r="AA297" s="92"/>
      <c r="AB297" s="92"/>
    </row>
    <row r="298" spans="2:28" x14ac:dyDescent="0.3">
      <c r="B298" s="90">
        <v>43030</v>
      </c>
      <c r="C298" s="91">
        <v>4.7246981138823214</v>
      </c>
      <c r="D298" s="34">
        <f t="shared" si="24"/>
        <v>4.9729324055429176</v>
      </c>
      <c r="E298" s="34">
        <f t="shared" si="25"/>
        <v>5.1847845203130012</v>
      </c>
      <c r="F298" s="34">
        <f t="shared" si="26"/>
        <v>5.1986908353736174</v>
      </c>
      <c r="G298" s="34">
        <f t="shared" si="27"/>
        <v>5.1580597608268066</v>
      </c>
      <c r="H298" s="34">
        <f t="shared" si="28"/>
        <v>5.2666583355542587</v>
      </c>
      <c r="I298" s="34">
        <f t="shared" si="23"/>
        <v>5.1680766623651735</v>
      </c>
      <c r="W298" s="83"/>
      <c r="X298" s="92"/>
      <c r="Y298" s="92"/>
      <c r="Z298" s="92"/>
      <c r="AA298" s="92"/>
      <c r="AB298" s="92"/>
    </row>
    <row r="299" spans="2:28" x14ac:dyDescent="0.3">
      <c r="B299" s="90">
        <v>43031</v>
      </c>
      <c r="C299" s="91">
        <v>5.4045416096582324</v>
      </c>
      <c r="D299" s="34">
        <f t="shared" si="24"/>
        <v>5.2648078250845431</v>
      </c>
      <c r="E299" s="34">
        <f t="shared" si="25"/>
        <v>5.1713935870560093</v>
      </c>
      <c r="F299" s="34">
        <f t="shared" si="26"/>
        <v>5.2235582941568515</v>
      </c>
      <c r="G299" s="34">
        <f t="shared" si="27"/>
        <v>5.2858403099700704</v>
      </c>
      <c r="H299" s="34">
        <f t="shared" si="28"/>
        <v>5.2710316932540859</v>
      </c>
      <c r="I299" s="34">
        <f t="shared" si="23"/>
        <v>5.1718981049608894</v>
      </c>
      <c r="W299" s="83"/>
      <c r="X299" s="92"/>
      <c r="Y299" s="92"/>
      <c r="Z299" s="92"/>
      <c r="AA299" s="92"/>
      <c r="AB299" s="92"/>
    </row>
    <row r="300" spans="2:28" x14ac:dyDescent="0.3">
      <c r="B300" s="90">
        <v>43032</v>
      </c>
      <c r="C300" s="91">
        <v>4.5678866715911246</v>
      </c>
      <c r="D300" s="34">
        <f t="shared" si="24"/>
        <v>5.3564713659246763</v>
      </c>
      <c r="E300" s="34">
        <f t="shared" si="25"/>
        <v>5.2967956438042636</v>
      </c>
      <c r="F300" s="34">
        <f t="shared" si="26"/>
        <v>5.1294341775373047</v>
      </c>
      <c r="G300" s="34">
        <f t="shared" si="27"/>
        <v>5.3861123323996312</v>
      </c>
      <c r="H300" s="34">
        <f t="shared" si="28"/>
        <v>5.2606428093271562</v>
      </c>
      <c r="I300" s="34">
        <f t="shared" si="23"/>
        <v>5.2012544240803456</v>
      </c>
      <c r="W300" s="83"/>
      <c r="X300" s="92"/>
      <c r="Y300" s="92"/>
      <c r="Z300" s="92"/>
      <c r="AA300" s="92"/>
      <c r="AB300" s="92"/>
    </row>
    <row r="301" spans="2:28" x14ac:dyDescent="0.3">
      <c r="B301" s="90">
        <v>43033</v>
      </c>
      <c r="C301" s="91">
        <v>6.3075357583709222</v>
      </c>
      <c r="D301" s="34">
        <f t="shared" si="24"/>
        <v>5.5394832219724028</v>
      </c>
      <c r="E301" s="34">
        <f t="shared" si="25"/>
        <v>5.2766084365677264</v>
      </c>
      <c r="F301" s="34">
        <f t="shared" si="26"/>
        <v>5.34231254079031</v>
      </c>
      <c r="G301" s="34">
        <f t="shared" si="27"/>
        <v>5.439933665577402</v>
      </c>
      <c r="H301" s="34">
        <f t="shared" si="28"/>
        <v>5.2266047924883674</v>
      </c>
      <c r="I301" s="34">
        <f t="shared" si="23"/>
        <v>5.2298149438249411</v>
      </c>
      <c r="W301" s="83"/>
      <c r="X301" s="92"/>
      <c r="Y301" s="92"/>
      <c r="Z301" s="92"/>
      <c r="AA301" s="92"/>
      <c r="AB301" s="92"/>
    </row>
    <row r="302" spans="2:28" x14ac:dyDescent="0.3">
      <c r="B302" s="90">
        <v>43034</v>
      </c>
      <c r="C302" s="91">
        <v>6.6427810755784016</v>
      </c>
      <c r="D302" s="34">
        <f t="shared" si="24"/>
        <v>5.6948007594132264</v>
      </c>
      <c r="E302" s="34">
        <f t="shared" si="25"/>
        <v>5.3115152557401277</v>
      </c>
      <c r="F302" s="34">
        <f t="shared" si="26"/>
        <v>5.4385049661136424</v>
      </c>
      <c r="G302" s="34">
        <f t="shared" si="27"/>
        <v>5.4653789748372921</v>
      </c>
      <c r="H302" s="34">
        <f t="shared" si="28"/>
        <v>5.2157313346233449</v>
      </c>
      <c r="I302" s="34">
        <f t="shared" ref="I302:I365" si="29">AVERAGE($C261:$C344)</f>
        <v>5.2794301905733061</v>
      </c>
      <c r="W302" s="83"/>
      <c r="X302" s="92"/>
      <c r="Y302" s="92"/>
      <c r="Z302" s="92"/>
      <c r="AA302" s="92"/>
      <c r="AB302" s="92"/>
    </row>
    <row r="303" spans="2:28" x14ac:dyDescent="0.3">
      <c r="B303" s="90">
        <v>43035</v>
      </c>
      <c r="C303" s="91">
        <v>6.0649529000943563</v>
      </c>
      <c r="D303" s="34">
        <f t="shared" si="24"/>
        <v>5.7568312484259723</v>
      </c>
      <c r="E303" s="34">
        <f t="shared" si="25"/>
        <v>5.3136042030430337</v>
      </c>
      <c r="F303" s="34">
        <f t="shared" si="26"/>
        <v>5.4195507013527751</v>
      </c>
      <c r="G303" s="34">
        <f t="shared" si="27"/>
        <v>5.4052026687572363</v>
      </c>
      <c r="H303" s="34">
        <f t="shared" si="28"/>
        <v>5.2373017124240091</v>
      </c>
      <c r="I303" s="34">
        <f t="shared" si="29"/>
        <v>5.3277589586576326</v>
      </c>
      <c r="W303" s="83"/>
      <c r="X303" s="92"/>
      <c r="Y303" s="92"/>
      <c r="Z303" s="92"/>
      <c r="AA303" s="92"/>
      <c r="AB303" s="92"/>
    </row>
    <row r="304" spans="2:28" x14ac:dyDescent="0.3">
      <c r="B304" s="90">
        <v>43036</v>
      </c>
      <c r="C304" s="91">
        <v>5.0639864246314588</v>
      </c>
      <c r="D304" s="34">
        <f t="shared" si="24"/>
        <v>5.7315502067827326</v>
      </c>
      <c r="E304" s="34">
        <f t="shared" si="25"/>
        <v>5.6940010508663761</v>
      </c>
      <c r="F304" s="34">
        <f t="shared" si="26"/>
        <v>5.5739344375537696</v>
      </c>
      <c r="G304" s="34">
        <f t="shared" si="27"/>
        <v>5.4077689283344546</v>
      </c>
      <c r="H304" s="34">
        <f t="shared" si="28"/>
        <v>5.2478329306370739</v>
      </c>
      <c r="I304" s="34">
        <f t="shared" si="29"/>
        <v>5.2620416136696964</v>
      </c>
      <c r="W304" s="83"/>
      <c r="X304" s="92"/>
      <c r="Y304" s="92"/>
      <c r="Z304" s="92"/>
      <c r="AA304" s="92"/>
      <c r="AB304" s="92"/>
    </row>
    <row r="305" spans="2:28" x14ac:dyDescent="0.3">
      <c r="B305" s="90">
        <v>43037</v>
      </c>
      <c r="C305" s="91">
        <v>5.811920875968088</v>
      </c>
      <c r="D305" s="34">
        <f t="shared" si="24"/>
        <v>5.5802844675925352</v>
      </c>
      <c r="E305" s="34">
        <f t="shared" si="25"/>
        <v>5.8203733085640765</v>
      </c>
      <c r="F305" s="34">
        <f t="shared" si="26"/>
        <v>5.5722930097747359</v>
      </c>
      <c r="G305" s="34">
        <f t="shared" si="27"/>
        <v>5.4419569906665854</v>
      </c>
      <c r="H305" s="34">
        <f t="shared" si="28"/>
        <v>5.248274557278056</v>
      </c>
      <c r="I305" s="34">
        <f t="shared" si="29"/>
        <v>5.2237222333234072</v>
      </c>
      <c r="W305" s="83"/>
      <c r="X305" s="92"/>
      <c r="Y305" s="92"/>
      <c r="Z305" s="92"/>
      <c r="AA305" s="92"/>
      <c r="AB305" s="92"/>
    </row>
    <row r="306" spans="2:28" x14ac:dyDescent="0.3">
      <c r="B306" s="90">
        <v>43038</v>
      </c>
      <c r="C306" s="91">
        <v>5.8387550327474562</v>
      </c>
      <c r="D306" s="34">
        <f t="shared" si="24"/>
        <v>5.3582226863957141</v>
      </c>
      <c r="E306" s="34">
        <f t="shared" si="25"/>
        <v>5.8363480891861403</v>
      </c>
      <c r="F306" s="34">
        <f t="shared" si="26"/>
        <v>5.6046238427862898</v>
      </c>
      <c r="G306" s="34">
        <f t="shared" si="27"/>
        <v>5.4397954386268683</v>
      </c>
      <c r="H306" s="34">
        <f t="shared" si="28"/>
        <v>5.3066383531069281</v>
      </c>
      <c r="I306" s="34">
        <f t="shared" si="29"/>
        <v>5.2284732807513494</v>
      </c>
      <c r="W306" s="83"/>
      <c r="X306" s="92"/>
      <c r="Y306" s="92"/>
      <c r="Z306" s="92"/>
      <c r="AA306" s="92"/>
      <c r="AB306" s="92"/>
    </row>
    <row r="307" spans="2:28" x14ac:dyDescent="0.3">
      <c r="B307" s="90">
        <v>43039</v>
      </c>
      <c r="C307" s="91">
        <v>4.3909193800884445</v>
      </c>
      <c r="D307" s="34">
        <f t="shared" si="24"/>
        <v>5.2707370401613884</v>
      </c>
      <c r="E307" s="34">
        <f t="shared" si="25"/>
        <v>5.929881115917758</v>
      </c>
      <c r="F307" s="34">
        <f t="shared" si="26"/>
        <v>5.6199055161676998</v>
      </c>
      <c r="G307" s="34">
        <f t="shared" si="27"/>
        <v>5.5110280118682295</v>
      </c>
      <c r="H307" s="34">
        <f t="shared" si="28"/>
        <v>5.3393828301057642</v>
      </c>
      <c r="I307" s="34">
        <f t="shared" si="29"/>
        <v>5.2302133981252377</v>
      </c>
      <c r="W307" s="83"/>
      <c r="X307" s="92"/>
      <c r="Y307" s="92"/>
      <c r="Z307" s="92"/>
      <c r="AA307" s="92"/>
      <c r="AB307" s="92"/>
    </row>
    <row r="308" spans="2:28" x14ac:dyDescent="0.3">
      <c r="B308" s="90">
        <v>43040</v>
      </c>
      <c r="C308" s="91">
        <v>5.2486755840395372</v>
      </c>
      <c r="D308" s="34">
        <f t="shared" si="24"/>
        <v>5.8485188797603476</v>
      </c>
      <c r="E308" s="34">
        <f t="shared" si="25"/>
        <v>5.8719733118906445</v>
      </c>
      <c r="F308" s="34">
        <f t="shared" si="26"/>
        <v>5.6640467308998801</v>
      </c>
      <c r="G308" s="34">
        <f t="shared" si="27"/>
        <v>5.4836045095808617</v>
      </c>
      <c r="H308" s="34">
        <f t="shared" si="28"/>
        <v>5.3580207541954143</v>
      </c>
      <c r="I308" s="34">
        <f t="shared" si="29"/>
        <v>5.2030049131136407</v>
      </c>
      <c r="W308" s="83"/>
      <c r="X308" s="92"/>
      <c r="Y308" s="92"/>
      <c r="Z308" s="92"/>
      <c r="AA308" s="92"/>
      <c r="AB308" s="92"/>
    </row>
    <row r="309" spans="2:28" x14ac:dyDescent="0.3">
      <c r="B309" s="90">
        <v>43041</v>
      </c>
      <c r="C309" s="91">
        <v>5.0883486072006594</v>
      </c>
      <c r="D309" s="34">
        <f t="shared" si="24"/>
        <v>5.9459458577149249</v>
      </c>
      <c r="E309" s="34">
        <f t="shared" si="25"/>
        <v>5.774531851637164</v>
      </c>
      <c r="F309" s="34">
        <f t="shared" si="26"/>
        <v>5.6976865604845255</v>
      </c>
      <c r="G309" s="34">
        <f t="shared" si="27"/>
        <v>5.5630656860184411</v>
      </c>
      <c r="H309" s="34">
        <f t="shared" si="28"/>
        <v>5.3236186779676773</v>
      </c>
      <c r="I309" s="34">
        <f t="shared" si="29"/>
        <v>5.1605484520978688</v>
      </c>
      <c r="W309" s="83"/>
      <c r="X309" s="92"/>
      <c r="Y309" s="92"/>
      <c r="Z309" s="92"/>
      <c r="AA309" s="92"/>
      <c r="AB309" s="92"/>
    </row>
    <row r="310" spans="2:28" x14ac:dyDescent="0.3">
      <c r="B310" s="90">
        <v>43042</v>
      </c>
      <c r="C310" s="91">
        <v>5.4525533764540786</v>
      </c>
      <c r="D310" s="34">
        <f t="shared" si="24"/>
        <v>5.9158649299463075</v>
      </c>
      <c r="E310" s="34">
        <f t="shared" si="25"/>
        <v>5.7516225912892107</v>
      </c>
      <c r="F310" s="34">
        <f t="shared" si="26"/>
        <v>5.7244086096071438</v>
      </c>
      <c r="G310" s="34">
        <f t="shared" si="27"/>
        <v>5.6027450212806587</v>
      </c>
      <c r="H310" s="34">
        <f t="shared" si="28"/>
        <v>5.2593426183187404</v>
      </c>
      <c r="I310" s="34">
        <f t="shared" si="29"/>
        <v>5.1972768714195263</v>
      </c>
      <c r="W310" s="83"/>
      <c r="X310" s="92"/>
      <c r="Y310" s="92"/>
      <c r="Z310" s="92"/>
      <c r="AA310" s="92"/>
      <c r="AB310" s="92"/>
    </row>
    <row r="311" spans="2:28" x14ac:dyDescent="0.3">
      <c r="B311" s="90">
        <v>43043</v>
      </c>
      <c r="C311" s="91">
        <v>9.1084593018241691</v>
      </c>
      <c r="D311" s="34">
        <f t="shared" si="24"/>
        <v>6.1282120250527843</v>
      </c>
      <c r="E311" s="34">
        <f t="shared" si="25"/>
        <v>5.7263284853636183</v>
      </c>
      <c r="F311" s="34">
        <f t="shared" si="26"/>
        <v>5.7273569888823754</v>
      </c>
      <c r="G311" s="34">
        <f t="shared" si="27"/>
        <v>5.6813257385839133</v>
      </c>
      <c r="H311" s="34">
        <f t="shared" si="28"/>
        <v>5.2603252395232794</v>
      </c>
      <c r="I311" s="34">
        <f t="shared" si="29"/>
        <v>5.2098484393625837</v>
      </c>
      <c r="W311" s="83"/>
      <c r="X311" s="92"/>
      <c r="Y311" s="92"/>
      <c r="Z311" s="92"/>
      <c r="AA311" s="92"/>
      <c r="AB311" s="92"/>
    </row>
    <row r="312" spans="2:28" x14ac:dyDescent="0.3">
      <c r="B312" s="90">
        <v>43044</v>
      </c>
      <c r="C312" s="91">
        <v>6.4939097216501267</v>
      </c>
      <c r="D312" s="34">
        <f t="shared" si="24"/>
        <v>6.1636621561887566</v>
      </c>
      <c r="E312" s="34">
        <f t="shared" si="25"/>
        <v>5.6991294610201733</v>
      </c>
      <c r="F312" s="34">
        <f t="shared" si="26"/>
        <v>5.6538285442601763</v>
      </c>
      <c r="G312" s="34">
        <f t="shared" si="27"/>
        <v>5.6245387293723175</v>
      </c>
      <c r="H312" s="34">
        <f t="shared" si="28"/>
        <v>5.2765750960184956</v>
      </c>
      <c r="I312" s="34">
        <f t="shared" si="29"/>
        <v>5.2286936002145366</v>
      </c>
      <c r="W312" s="83"/>
      <c r="X312" s="92"/>
      <c r="Y312" s="92"/>
      <c r="Z312" s="92"/>
      <c r="AA312" s="92"/>
      <c r="AB312" s="92"/>
    </row>
    <row r="313" spans="2:28" x14ac:dyDescent="0.3">
      <c r="B313" s="90">
        <v>43045</v>
      </c>
      <c r="C313" s="91">
        <v>5.6281885383671373</v>
      </c>
      <c r="D313" s="34">
        <f t="shared" si="24"/>
        <v>6.1908410168786139</v>
      </c>
      <c r="E313" s="34">
        <f t="shared" si="25"/>
        <v>5.7081972901977291</v>
      </c>
      <c r="F313" s="34">
        <f t="shared" si="26"/>
        <v>5.6624849729964088</v>
      </c>
      <c r="G313" s="34">
        <f t="shared" si="27"/>
        <v>5.5922912642833937</v>
      </c>
      <c r="H313" s="34">
        <f t="shared" si="28"/>
        <v>5.3270818081603677</v>
      </c>
      <c r="I313" s="34">
        <f t="shared" si="29"/>
        <v>5.2537771023088524</v>
      </c>
      <c r="W313" s="83"/>
      <c r="X313" s="92"/>
      <c r="Y313" s="92"/>
      <c r="Z313" s="92"/>
      <c r="AA313" s="92"/>
      <c r="AB313" s="92"/>
    </row>
    <row r="314" spans="2:28" x14ac:dyDescent="0.3">
      <c r="B314" s="90">
        <v>43046</v>
      </c>
      <c r="C314" s="91">
        <v>5.8773490458337871</v>
      </c>
      <c r="D314" s="34">
        <f t="shared" si="24"/>
        <v>6.2325081424170321</v>
      </c>
      <c r="E314" s="34">
        <f t="shared" si="25"/>
        <v>5.7252603799321964</v>
      </c>
      <c r="F314" s="34">
        <f t="shared" si="26"/>
        <v>5.6848362397326522</v>
      </c>
      <c r="G314" s="34">
        <f t="shared" si="27"/>
        <v>5.5879024707178946</v>
      </c>
      <c r="H314" s="34">
        <f t="shared" si="28"/>
        <v>5.3687431168228512</v>
      </c>
      <c r="I314" s="34">
        <f t="shared" si="29"/>
        <v>5.2557200654869396</v>
      </c>
      <c r="W314" s="83"/>
      <c r="X314" s="92"/>
      <c r="Y314" s="92"/>
      <c r="Z314" s="92"/>
      <c r="AA314" s="92"/>
      <c r="AB314" s="92"/>
    </row>
    <row r="315" spans="2:28" x14ac:dyDescent="0.3">
      <c r="B315" s="90">
        <v>43047</v>
      </c>
      <c r="C315" s="91">
        <v>5.496826501991336</v>
      </c>
      <c r="D315" s="34">
        <f t="shared" si="24"/>
        <v>5.6041380909668899</v>
      </c>
      <c r="E315" s="34">
        <f t="shared" si="25"/>
        <v>5.6906005825939969</v>
      </c>
      <c r="F315" s="34">
        <f t="shared" si="26"/>
        <v>5.7286065774544159</v>
      </c>
      <c r="G315" s="34">
        <f t="shared" si="27"/>
        <v>5.5330841216610418</v>
      </c>
      <c r="H315" s="34">
        <f t="shared" si="28"/>
        <v>5.359149239547806</v>
      </c>
      <c r="I315" s="34">
        <f t="shared" si="29"/>
        <v>5.2777488259750909</v>
      </c>
      <c r="W315" s="83"/>
      <c r="X315" s="92"/>
      <c r="Y315" s="92"/>
      <c r="Z315" s="92"/>
      <c r="AA315" s="92"/>
      <c r="AB315" s="92"/>
    </row>
    <row r="316" spans="2:28" x14ac:dyDescent="0.3">
      <c r="B316" s="90">
        <v>43048</v>
      </c>
      <c r="C316" s="91">
        <v>5.2786006320296615</v>
      </c>
      <c r="D316" s="34">
        <f t="shared" si="24"/>
        <v>5.4523130643254234</v>
      </c>
      <c r="E316" s="34">
        <f t="shared" si="25"/>
        <v>5.8146161162967562</v>
      </c>
      <c r="F316" s="34">
        <f t="shared" si="26"/>
        <v>5.601118052692013</v>
      </c>
      <c r="G316" s="34">
        <f t="shared" si="27"/>
        <v>5.4073149679328054</v>
      </c>
      <c r="H316" s="34">
        <f t="shared" si="28"/>
        <v>5.4176587685603375</v>
      </c>
      <c r="I316" s="34">
        <f t="shared" si="29"/>
        <v>5.2541876566895001</v>
      </c>
      <c r="W316" s="83"/>
      <c r="X316" s="92"/>
      <c r="Y316" s="92"/>
      <c r="Z316" s="92"/>
      <c r="AA316" s="92"/>
      <c r="AB316" s="92"/>
    </row>
    <row r="317" spans="2:28" x14ac:dyDescent="0.3">
      <c r="B317" s="90">
        <v>43049</v>
      </c>
      <c r="C317" s="91">
        <v>5.7442232552230061</v>
      </c>
      <c r="D317" s="34">
        <f t="shared" si="24"/>
        <v>5.5005296504491508</v>
      </c>
      <c r="E317" s="34">
        <f t="shared" si="25"/>
        <v>5.8918858395182836</v>
      </c>
      <c r="F317" s="34">
        <f t="shared" si="26"/>
        <v>5.5374446029025322</v>
      </c>
      <c r="G317" s="34">
        <f t="shared" si="27"/>
        <v>5.3596225543654796</v>
      </c>
      <c r="H317" s="34">
        <f t="shared" si="28"/>
        <v>5.3910570616876887</v>
      </c>
      <c r="I317" s="34">
        <f t="shared" si="29"/>
        <v>5.2545875982541919</v>
      </c>
      <c r="W317" s="83"/>
      <c r="X317" s="92"/>
      <c r="Y317" s="92"/>
      <c r="Z317" s="92"/>
      <c r="AA317" s="92"/>
      <c r="AB317" s="92"/>
    </row>
    <row r="318" spans="2:28" x14ac:dyDescent="0.3">
      <c r="B318" s="90">
        <v>43050</v>
      </c>
      <c r="C318" s="91">
        <v>4.7098689416731698</v>
      </c>
      <c r="D318" s="34">
        <f t="shared" si="24"/>
        <v>5.3223087348116085</v>
      </c>
      <c r="E318" s="34">
        <f t="shared" si="25"/>
        <v>5.6686504263014497</v>
      </c>
      <c r="F318" s="34">
        <f t="shared" si="26"/>
        <v>5.5400198920296155</v>
      </c>
      <c r="G318" s="34">
        <f t="shared" si="27"/>
        <v>5.3458831736322736</v>
      </c>
      <c r="H318" s="34">
        <f t="shared" si="28"/>
        <v>5.393925309351145</v>
      </c>
      <c r="I318" s="34">
        <f t="shared" si="29"/>
        <v>5.2505836757643776</v>
      </c>
      <c r="W318" s="83"/>
      <c r="X318" s="92"/>
      <c r="Y318" s="92"/>
      <c r="Z318" s="92"/>
      <c r="AA318" s="92"/>
      <c r="AB318" s="92"/>
    </row>
    <row r="319" spans="2:28" x14ac:dyDescent="0.3">
      <c r="B319" s="90">
        <v>43051</v>
      </c>
      <c r="C319" s="91">
        <v>5.4311345351598668</v>
      </c>
      <c r="D319" s="34">
        <f t="shared" si="24"/>
        <v>5.2175390089992391</v>
      </c>
      <c r="E319" s="34">
        <f t="shared" si="25"/>
        <v>5.4287041501805575</v>
      </c>
      <c r="F319" s="34">
        <f t="shared" si="26"/>
        <v>5.5173506730172104</v>
      </c>
      <c r="G319" s="34">
        <f t="shared" si="27"/>
        <v>5.3224703838712424</v>
      </c>
      <c r="H319" s="34">
        <f t="shared" si="28"/>
        <v>5.4134943394952471</v>
      </c>
      <c r="I319" s="34">
        <f t="shared" si="29"/>
        <v>5.2333721782568281</v>
      </c>
      <c r="W319" s="83"/>
      <c r="X319" s="92"/>
      <c r="Y319" s="92"/>
      <c r="Z319" s="92"/>
      <c r="AA319" s="92"/>
      <c r="AB319" s="92"/>
    </row>
    <row r="320" spans="2:28" x14ac:dyDescent="0.3">
      <c r="B320" s="90">
        <v>43052</v>
      </c>
      <c r="C320" s="91">
        <v>5.9657046412332289</v>
      </c>
      <c r="D320" s="34">
        <f t="shared" si="24"/>
        <v>5.4383912157148995</v>
      </c>
      <c r="E320" s="34">
        <f t="shared" si="25"/>
        <v>5.3482344393806454</v>
      </c>
      <c r="F320" s="34">
        <f t="shared" si="26"/>
        <v>5.4236790617785022</v>
      </c>
      <c r="G320" s="34">
        <f t="shared" si="27"/>
        <v>5.4049259187125456</v>
      </c>
      <c r="H320" s="34">
        <f t="shared" si="28"/>
        <v>5.4097715161248754</v>
      </c>
      <c r="I320" s="34">
        <f t="shared" si="29"/>
        <v>5.2179878119651812</v>
      </c>
      <c r="W320" s="83"/>
      <c r="X320" s="92"/>
      <c r="Y320" s="92"/>
      <c r="Z320" s="92"/>
      <c r="AA320" s="92"/>
      <c r="AB320" s="92"/>
    </row>
    <row r="321" spans="2:28" x14ac:dyDescent="0.3">
      <c r="B321" s="90">
        <v>43053</v>
      </c>
      <c r="C321" s="91">
        <v>4.6298026363709965</v>
      </c>
      <c r="D321" s="34">
        <f t="shared" si="24"/>
        <v>5.5512635366195369</v>
      </c>
      <c r="E321" s="34">
        <f t="shared" si="25"/>
        <v>5.2459238255180329</v>
      </c>
      <c r="F321" s="34">
        <f t="shared" si="26"/>
        <v>5.3892510591001761</v>
      </c>
      <c r="G321" s="34">
        <f t="shared" si="27"/>
        <v>5.404716853332145</v>
      </c>
      <c r="H321" s="34">
        <f t="shared" si="28"/>
        <v>5.4297201658770833</v>
      </c>
      <c r="I321" s="34">
        <f t="shared" si="29"/>
        <v>5.2556528624258716</v>
      </c>
      <c r="W321" s="83"/>
      <c r="X321" s="92"/>
      <c r="Y321" s="92"/>
      <c r="Z321" s="92"/>
      <c r="AA321" s="92"/>
      <c r="AB321" s="92"/>
    </row>
    <row r="322" spans="2:28" x14ac:dyDescent="0.3">
      <c r="B322" s="90">
        <v>43054</v>
      </c>
      <c r="C322" s="91">
        <v>4.7634384213047394</v>
      </c>
      <c r="D322" s="34">
        <f t="shared" si="24"/>
        <v>5.7331627616360121</v>
      </c>
      <c r="E322" s="34">
        <f t="shared" si="25"/>
        <v>5.19419493143144</v>
      </c>
      <c r="F322" s="34">
        <f t="shared" si="26"/>
        <v>5.1783379382562496</v>
      </c>
      <c r="G322" s="34">
        <f t="shared" si="27"/>
        <v>5.4004196410378444</v>
      </c>
      <c r="H322" s="34">
        <f t="shared" si="28"/>
        <v>5.4455030540718141</v>
      </c>
      <c r="I322" s="34">
        <f t="shared" si="29"/>
        <v>5.2537120824719414</v>
      </c>
      <c r="W322" s="83"/>
      <c r="X322" s="92"/>
      <c r="Y322" s="92"/>
      <c r="Z322" s="92"/>
      <c r="AA322" s="92"/>
      <c r="AB322" s="92"/>
    </row>
    <row r="323" spans="2:28" x14ac:dyDescent="0.3">
      <c r="B323" s="90">
        <v>43055</v>
      </c>
      <c r="C323" s="91">
        <v>6.8245660790392861</v>
      </c>
      <c r="D323" s="34">
        <f t="shared" si="24"/>
        <v>5.4050952360356934</v>
      </c>
      <c r="E323" s="34">
        <f t="shared" si="25"/>
        <v>5.0400980842284477</v>
      </c>
      <c r="F323" s="34">
        <f t="shared" si="26"/>
        <v>5.1146452259233497</v>
      </c>
      <c r="G323" s="34">
        <f t="shared" si="27"/>
        <v>5.4707305249704419</v>
      </c>
      <c r="H323" s="34">
        <f t="shared" si="28"/>
        <v>5.4190762430431523</v>
      </c>
      <c r="I323" s="34">
        <f t="shared" si="29"/>
        <v>5.242276677049186</v>
      </c>
      <c r="W323" s="83"/>
      <c r="X323" s="92"/>
      <c r="Y323" s="92"/>
      <c r="Z323" s="92"/>
      <c r="AA323" s="92"/>
      <c r="AB323" s="92"/>
    </row>
    <row r="324" spans="2:28" x14ac:dyDescent="0.3">
      <c r="B324" s="90">
        <v>43056</v>
      </c>
      <c r="C324" s="91">
        <v>6.534329501555467</v>
      </c>
      <c r="D324" s="34">
        <f t="shared" si="24"/>
        <v>5.1959392283121417</v>
      </c>
      <c r="E324" s="34">
        <f t="shared" si="25"/>
        <v>4.9676225174417494</v>
      </c>
      <c r="F324" s="34">
        <f t="shared" si="26"/>
        <v>5.2346129149679603</v>
      </c>
      <c r="G324" s="34">
        <f t="shared" si="27"/>
        <v>5.4297834910100162</v>
      </c>
      <c r="H324" s="34">
        <f t="shared" si="28"/>
        <v>5.4371688179802753</v>
      </c>
      <c r="I324" s="34">
        <f t="shared" si="29"/>
        <v>5.2281441320326207</v>
      </c>
      <c r="W324" s="83"/>
      <c r="X324" s="92"/>
      <c r="Y324" s="92"/>
      <c r="Z324" s="92"/>
      <c r="AA324" s="92"/>
      <c r="AB324" s="92"/>
    </row>
    <row r="325" spans="2:28" x14ac:dyDescent="0.3">
      <c r="B325" s="90">
        <v>43057</v>
      </c>
      <c r="C325" s="91">
        <v>5.9831635167884993</v>
      </c>
      <c r="D325" s="34">
        <f t="shared" si="24"/>
        <v>5.1695389162244547</v>
      </c>
      <c r="E325" s="34">
        <f t="shared" si="25"/>
        <v>4.9654378619009325</v>
      </c>
      <c r="F325" s="34">
        <f t="shared" si="26"/>
        <v>5.1635517960919328</v>
      </c>
      <c r="G325" s="34">
        <f t="shared" si="27"/>
        <v>5.2438874385935295</v>
      </c>
      <c r="H325" s="34">
        <f t="shared" si="28"/>
        <v>5.4123058797988897</v>
      </c>
      <c r="I325" s="34">
        <f t="shared" si="29"/>
        <v>5.2153113234309059</v>
      </c>
      <c r="W325" s="83"/>
      <c r="X325" s="92"/>
      <c r="Y325" s="92"/>
      <c r="Z325" s="92"/>
      <c r="AA325" s="92"/>
      <c r="AB325" s="92"/>
    </row>
    <row r="326" spans="2:28" x14ac:dyDescent="0.3">
      <c r="B326" s="90">
        <v>43058</v>
      </c>
      <c r="C326" s="91">
        <v>3.1346618559576367</v>
      </c>
      <c r="D326" s="34">
        <f t="shared" si="24"/>
        <v>5.1708508538636409</v>
      </c>
      <c r="E326" s="34">
        <f t="shared" si="25"/>
        <v>4.9458113067223142</v>
      </c>
      <c r="F326" s="34">
        <f t="shared" si="26"/>
        <v>5.146005469320877</v>
      </c>
      <c r="G326" s="34">
        <f t="shared" si="27"/>
        <v>5.2100548549608323</v>
      </c>
      <c r="H326" s="34">
        <f t="shared" si="28"/>
        <v>5.3268851409518074</v>
      </c>
      <c r="I326" s="34">
        <f t="shared" si="29"/>
        <v>5.2262296557737535</v>
      </c>
      <c r="W326" s="83"/>
      <c r="X326" s="92"/>
      <c r="Y326" s="92"/>
      <c r="Z326" s="92"/>
      <c r="AA326" s="92"/>
      <c r="AB326" s="92"/>
    </row>
    <row r="327" spans="2:28" x14ac:dyDescent="0.3">
      <c r="B327" s="90">
        <v>43059</v>
      </c>
      <c r="C327" s="91">
        <v>4.5016125871683599</v>
      </c>
      <c r="D327" s="34">
        <f t="shared" si="24"/>
        <v>4.6418049527419969</v>
      </c>
      <c r="E327" s="34">
        <f t="shared" si="25"/>
        <v>5.1016545472273664</v>
      </c>
      <c r="F327" s="34">
        <f t="shared" si="26"/>
        <v>5.2306936943343869</v>
      </c>
      <c r="G327" s="34">
        <f t="shared" si="27"/>
        <v>5.1964832295942411</v>
      </c>
      <c r="H327" s="34">
        <f t="shared" si="28"/>
        <v>5.3173389442693413</v>
      </c>
      <c r="I327" s="34">
        <f t="shared" si="29"/>
        <v>5.266203891024583</v>
      </c>
      <c r="W327" s="83"/>
      <c r="X327" s="92"/>
      <c r="Y327" s="92"/>
      <c r="Z327" s="92"/>
      <c r="AA327" s="92"/>
      <c r="AB327" s="92"/>
    </row>
    <row r="328" spans="2:28" x14ac:dyDescent="0.3">
      <c r="B328" s="90">
        <v>43060</v>
      </c>
      <c r="C328" s="91">
        <v>4.4450004517571955</v>
      </c>
      <c r="D328" s="34">
        <f t="shared" ref="D328:D391" si="30">AVERAGE($C325:$C331)</f>
        <v>4.383981498263962</v>
      </c>
      <c r="E328" s="34">
        <f t="shared" si="25"/>
        <v>5.0841733267320945</v>
      </c>
      <c r="F328" s="34">
        <f t="shared" si="26"/>
        <v>5.1622086072076803</v>
      </c>
      <c r="G328" s="34">
        <f t="shared" si="27"/>
        <v>5.1796396908567468</v>
      </c>
      <c r="H328" s="34">
        <f t="shared" si="28"/>
        <v>5.3434469105875193</v>
      </c>
      <c r="I328" s="34">
        <f t="shared" si="29"/>
        <v>5.2962226416808962</v>
      </c>
      <c r="W328" s="83"/>
      <c r="X328" s="92"/>
      <c r="Y328" s="92"/>
      <c r="Z328" s="92"/>
      <c r="AA328" s="92"/>
      <c r="AB328" s="92"/>
    </row>
    <row r="329" spans="2:28" x14ac:dyDescent="0.3">
      <c r="B329" s="90">
        <v>43061</v>
      </c>
      <c r="C329" s="91">
        <v>4.7726219847790396</v>
      </c>
      <c r="D329" s="34">
        <f t="shared" si="30"/>
        <v>4.1977129621658511</v>
      </c>
      <c r="E329" s="34">
        <f t="shared" si="25"/>
        <v>5.1102386994816964</v>
      </c>
      <c r="F329" s="34">
        <f t="shared" si="26"/>
        <v>5.1238038878024108</v>
      </c>
      <c r="G329" s="34">
        <f t="shared" si="27"/>
        <v>5.2322679251624011</v>
      </c>
      <c r="H329" s="34">
        <f t="shared" si="28"/>
        <v>5.3262129408125265</v>
      </c>
      <c r="I329" s="34">
        <f t="shared" si="29"/>
        <v>5.3119652730190694</v>
      </c>
      <c r="W329" s="83"/>
      <c r="X329" s="92"/>
      <c r="Y329" s="92"/>
      <c r="Z329" s="92"/>
      <c r="AA329" s="92"/>
      <c r="AB329" s="92"/>
    </row>
    <row r="330" spans="2:28" x14ac:dyDescent="0.3">
      <c r="B330" s="90">
        <v>43062</v>
      </c>
      <c r="C330" s="91">
        <v>3.1212447711877784</v>
      </c>
      <c r="D330" s="34">
        <f t="shared" si="30"/>
        <v>4.4865273774089349</v>
      </c>
      <c r="E330" s="34">
        <f t="shared" si="25"/>
        <v>5.1268449336441302</v>
      </c>
      <c r="F330" s="34">
        <f t="shared" si="26"/>
        <v>5.1293021185059686</v>
      </c>
      <c r="G330" s="34">
        <f t="shared" si="27"/>
        <v>5.2413484387461482</v>
      </c>
      <c r="H330" s="34">
        <f t="shared" si="28"/>
        <v>5.2749963241356097</v>
      </c>
      <c r="I330" s="34">
        <f t="shared" si="29"/>
        <v>5.3159501036846928</v>
      </c>
      <c r="W330" s="83"/>
      <c r="X330" s="92"/>
      <c r="Y330" s="92"/>
      <c r="Z330" s="92"/>
      <c r="AA330" s="92"/>
      <c r="AB330" s="92"/>
    </row>
    <row r="331" spans="2:28" x14ac:dyDescent="0.3">
      <c r="B331" s="90">
        <v>43063</v>
      </c>
      <c r="C331" s="91">
        <v>4.7295653202092254</v>
      </c>
      <c r="D331" s="34">
        <f t="shared" si="30"/>
        <v>5.0073698661425903</v>
      </c>
      <c r="E331" s="34">
        <f t="shared" ref="E331:E394" si="31">AVERAGE($C325:$C338)</f>
        <v>4.9676811425017515</v>
      </c>
      <c r="F331" s="34">
        <f t="shared" si="26"/>
        <v>5.0951344226426052</v>
      </c>
      <c r="G331" s="34">
        <f t="shared" si="27"/>
        <v>5.2799419313258085</v>
      </c>
      <c r="H331" s="34">
        <f t="shared" si="28"/>
        <v>5.3057371579498174</v>
      </c>
      <c r="I331" s="34">
        <f t="shared" si="29"/>
        <v>5.2919986891145863</v>
      </c>
      <c r="W331" s="83"/>
      <c r="X331" s="92"/>
      <c r="Y331" s="92"/>
      <c r="Z331" s="92"/>
      <c r="AA331" s="92"/>
      <c r="AB331" s="92"/>
    </row>
    <row r="332" spans="2:28" x14ac:dyDescent="0.3">
      <c r="B332" s="90">
        <v>43064</v>
      </c>
      <c r="C332" s="91">
        <v>4.6792837641017222</v>
      </c>
      <c r="D332" s="34">
        <f t="shared" si="30"/>
        <v>4.9988077372397353</v>
      </c>
      <c r="E332" s="34">
        <f t="shared" si="31"/>
        <v>4.8191244508856084</v>
      </c>
      <c r="F332" s="34">
        <f t="shared" si="26"/>
        <v>5.1320833428717911</v>
      </c>
      <c r="G332" s="34">
        <f t="shared" si="27"/>
        <v>5.2552945770165271</v>
      </c>
      <c r="H332" s="34">
        <f t="shared" si="28"/>
        <v>5.2295559816339772</v>
      </c>
      <c r="I332" s="34">
        <f t="shared" si="29"/>
        <v>5.2867810889115319</v>
      </c>
      <c r="W332" s="83"/>
      <c r="X332" s="92"/>
      <c r="Y332" s="92"/>
      <c r="Z332" s="92"/>
      <c r="AA332" s="92"/>
      <c r="AB332" s="92"/>
    </row>
    <row r="333" spans="2:28" x14ac:dyDescent="0.3">
      <c r="B333" s="90">
        <v>43065</v>
      </c>
      <c r="C333" s="91">
        <v>5.1563627626592243</v>
      </c>
      <c r="D333" s="34">
        <f t="shared" si="30"/>
        <v>5.0496265450997511</v>
      </c>
      <c r="E333" s="34">
        <f t="shared" si="31"/>
        <v>4.9914055597411062</v>
      </c>
      <c r="F333" s="34">
        <f t="shared" si="26"/>
        <v>5.2371775638834537</v>
      </c>
      <c r="G333" s="34">
        <f t="shared" si="27"/>
        <v>5.1407629809176258</v>
      </c>
      <c r="H333" s="34">
        <f t="shared" si="28"/>
        <v>5.2234915997916813</v>
      </c>
      <c r="I333" s="34">
        <f t="shared" si="29"/>
        <v>5.3061480677025026</v>
      </c>
      <c r="W333" s="83"/>
      <c r="X333" s="92"/>
      <c r="Y333" s="92"/>
      <c r="Z333" s="92"/>
      <c r="AA333" s="92"/>
      <c r="AB333" s="92"/>
    </row>
    <row r="334" spans="2:28" x14ac:dyDescent="0.3">
      <c r="B334" s="90">
        <v>43066</v>
      </c>
      <c r="C334" s="91">
        <v>8.14751000830395</v>
      </c>
      <c r="D334" s="34">
        <f t="shared" si="30"/>
        <v>5.6118849145462644</v>
      </c>
      <c r="E334" s="34">
        <f t="shared" si="31"/>
        <v>5.0447320198078369</v>
      </c>
      <c r="F334" s="34">
        <f t="shared" si="26"/>
        <v>5.1756675130898966</v>
      </c>
      <c r="G334" s="34">
        <f t="shared" si="27"/>
        <v>5.1219097713051474</v>
      </c>
      <c r="H334" s="34">
        <f t="shared" si="28"/>
        <v>5.1975659666443255</v>
      </c>
      <c r="I334" s="34">
        <f t="shared" si="29"/>
        <v>5.2903411785981262</v>
      </c>
      <c r="W334" s="83"/>
      <c r="X334" s="92"/>
      <c r="Y334" s="92"/>
      <c r="Z334" s="92"/>
      <c r="AA334" s="92"/>
      <c r="AB334" s="92"/>
    </row>
    <row r="335" spans="2:28" x14ac:dyDescent="0.3">
      <c r="B335" s="90">
        <v>43067</v>
      </c>
      <c r="C335" s="91">
        <v>4.3850655494372024</v>
      </c>
      <c r="D335" s="34">
        <f t="shared" si="30"/>
        <v>5.5513807867395384</v>
      </c>
      <c r="E335" s="34">
        <f t="shared" si="31"/>
        <v>5.1133555561954589</v>
      </c>
      <c r="F335" s="34">
        <f t="shared" ref="F335:F398" si="32">AVERAGE($C325:$C345)</f>
        <v>5.1895013962278984</v>
      </c>
      <c r="G335" s="34">
        <f t="shared" si="27"/>
        <v>5.1525401759151821</v>
      </c>
      <c r="H335" s="34">
        <f t="shared" si="28"/>
        <v>5.1801581774246142</v>
      </c>
      <c r="I335" s="34">
        <f t="shared" si="29"/>
        <v>5.306758929252485</v>
      </c>
      <c r="W335" s="83"/>
      <c r="X335" s="92"/>
      <c r="Y335" s="92"/>
      <c r="Z335" s="92"/>
      <c r="AA335" s="92"/>
      <c r="AB335" s="92"/>
    </row>
    <row r="336" spans="2:28" x14ac:dyDescent="0.3">
      <c r="B336" s="90">
        <v>43068</v>
      </c>
      <c r="C336" s="91">
        <v>5.1283536397991574</v>
      </c>
      <c r="D336" s="34">
        <f t="shared" si="30"/>
        <v>5.4405359396053639</v>
      </c>
      <c r="E336" s="34">
        <f t="shared" si="31"/>
        <v>5.2703409188933596</v>
      </c>
      <c r="F336" s="34">
        <f t="shared" si="32"/>
        <v>5.0960051821433652</v>
      </c>
      <c r="G336" s="34">
        <f t="shared" si="27"/>
        <v>5.1440191199217917</v>
      </c>
      <c r="H336" s="34">
        <f t="shared" si="28"/>
        <v>5.2238980735036389</v>
      </c>
      <c r="I336" s="34">
        <f t="shared" si="29"/>
        <v>5.3063809670740412</v>
      </c>
      <c r="W336" s="83"/>
      <c r="X336" s="92"/>
      <c r="Y336" s="92"/>
      <c r="Z336" s="92"/>
      <c r="AA336" s="92"/>
      <c r="AB336" s="92"/>
    </row>
    <row r="337" spans="2:28" x14ac:dyDescent="0.3">
      <c r="B337" s="90">
        <v>43069</v>
      </c>
      <c r="C337" s="91">
        <v>7.0570533573133654</v>
      </c>
      <c r="D337" s="34">
        <f t="shared" si="30"/>
        <v>5.4962837420732784</v>
      </c>
      <c r="E337" s="34">
        <f t="shared" si="31"/>
        <v>5.442598793263846</v>
      </c>
      <c r="F337" s="34">
        <f t="shared" si="32"/>
        <v>5.0526522292116036</v>
      </c>
      <c r="G337" s="34">
        <f t="shared" si="27"/>
        <v>5.005186428055036</v>
      </c>
      <c r="H337" s="34">
        <f t="shared" si="28"/>
        <v>5.2176444132612758</v>
      </c>
      <c r="I337" s="34">
        <f t="shared" si="29"/>
        <v>5.3026761554115724</v>
      </c>
      <c r="W337" s="83"/>
      <c r="X337" s="92"/>
      <c r="Y337" s="92"/>
      <c r="Z337" s="92"/>
      <c r="AA337" s="92"/>
      <c r="AB337" s="92"/>
    </row>
    <row r="338" spans="2:28" x14ac:dyDescent="0.3">
      <c r="B338" s="90">
        <v>43070</v>
      </c>
      <c r="C338" s="91">
        <v>4.3060364255621497</v>
      </c>
      <c r="D338" s="34">
        <f t="shared" si="30"/>
        <v>5.0820941734730827</v>
      </c>
      <c r="E338" s="34">
        <f t="shared" si="31"/>
        <v>5.5922613452098648</v>
      </c>
      <c r="F338" s="34">
        <f t="shared" si="32"/>
        <v>5.0972332856361495</v>
      </c>
      <c r="G338" s="34">
        <f t="shared" ref="G338:G401" si="33">AVERAGE($C325:$C352)</f>
        <v>5.0126628171655847</v>
      </c>
      <c r="H338" s="34">
        <f t="shared" si="28"/>
        <v>5.2046587946384593</v>
      </c>
      <c r="I338" s="34">
        <f t="shared" si="29"/>
        <v>5.3210057903702612</v>
      </c>
      <c r="W338" s="83"/>
      <c r="X338" s="92"/>
      <c r="Y338" s="92"/>
      <c r="Z338" s="92"/>
      <c r="AA338" s="92"/>
      <c r="AB338" s="92"/>
    </row>
    <row r="339" spans="2:28" x14ac:dyDescent="0.3">
      <c r="B339" s="90">
        <v>43071</v>
      </c>
      <c r="C339" s="91">
        <v>3.9033698341625072</v>
      </c>
      <c r="D339" s="34">
        <f t="shared" si="30"/>
        <v>5.2279033751511834</v>
      </c>
      <c r="E339" s="34">
        <f t="shared" si="31"/>
        <v>5.54515129213212</v>
      </c>
      <c r="F339" s="34">
        <f t="shared" si="32"/>
        <v>5.146873929145424</v>
      </c>
      <c r="G339" s="34">
        <f t="shared" si="33"/>
        <v>5.0100087593002414</v>
      </c>
      <c r="H339" s="34">
        <f t="shared" si="28"/>
        <v>5.2353721547477079</v>
      </c>
      <c r="I339" s="34">
        <f t="shared" si="29"/>
        <v>5.3306021609231911</v>
      </c>
      <c r="W339" s="83"/>
      <c r="X339" s="92"/>
      <c r="Y339" s="92"/>
      <c r="Z339" s="92"/>
      <c r="AA339" s="92"/>
      <c r="AB339" s="92"/>
    </row>
    <row r="340" spans="2:28" x14ac:dyDescent="0.3">
      <c r="B340" s="90">
        <v>43072</v>
      </c>
      <c r="C340" s="91">
        <v>5.5465973799346138</v>
      </c>
      <c r="D340" s="34">
        <f t="shared" si="30"/>
        <v>5.4910552926869673</v>
      </c>
      <c r="E340" s="34">
        <f t="shared" si="31"/>
        <v>5.3357146551129357</v>
      </c>
      <c r="F340" s="34">
        <f t="shared" si="32"/>
        <v>5.1350752086078399</v>
      </c>
      <c r="G340" s="34">
        <f t="shared" si="33"/>
        <v>5.1208853245972419</v>
      </c>
      <c r="H340" s="34">
        <f t="shared" si="28"/>
        <v>5.2000860209593949</v>
      </c>
      <c r="I340" s="34">
        <f t="shared" si="29"/>
        <v>5.300475659184535</v>
      </c>
      <c r="W340" s="83"/>
      <c r="X340" s="92"/>
      <c r="Y340" s="92"/>
      <c r="Z340" s="92"/>
      <c r="AA340" s="92"/>
      <c r="AB340" s="92"/>
    </row>
    <row r="341" spans="2:28" x14ac:dyDescent="0.3">
      <c r="B341" s="90">
        <v>43073</v>
      </c>
      <c r="C341" s="91">
        <v>5.2481830281025896</v>
      </c>
      <c r="D341" s="34">
        <f t="shared" si="30"/>
        <v>5.2733126719814276</v>
      </c>
      <c r="E341" s="34">
        <f t="shared" si="31"/>
        <v>5.1421649953829291</v>
      </c>
      <c r="F341" s="34">
        <f t="shared" si="32"/>
        <v>5.1263135864927163</v>
      </c>
      <c r="G341" s="34">
        <f t="shared" si="33"/>
        <v>5.1222317302761642</v>
      </c>
      <c r="H341" s="34">
        <f t="shared" si="28"/>
        <v>5.1649439306762748</v>
      </c>
      <c r="I341" s="34">
        <f t="shared" si="29"/>
        <v>5.2943078881249095</v>
      </c>
      <c r="W341" s="83"/>
      <c r="X341" s="92"/>
      <c r="Y341" s="92"/>
      <c r="Z341" s="92"/>
      <c r="AA341" s="92"/>
      <c r="AB341" s="92"/>
    </row>
    <row r="342" spans="2:28" x14ac:dyDescent="0.3">
      <c r="B342" s="90">
        <v>43074</v>
      </c>
      <c r="C342" s="91">
        <v>5.4057299611839023</v>
      </c>
      <c r="D342" s="34">
        <f t="shared" si="30"/>
        <v>5.6331419036801931</v>
      </c>
      <c r="E342" s="34">
        <f t="shared" si="31"/>
        <v>5.2209070250982688</v>
      </c>
      <c r="F342" s="34">
        <f t="shared" si="32"/>
        <v>5.2222232567994586</v>
      </c>
      <c r="G342" s="34">
        <f t="shared" si="33"/>
        <v>5.1472753533779043</v>
      </c>
      <c r="H342" s="34">
        <f t="shared" si="28"/>
        <v>5.2506629155245843</v>
      </c>
      <c r="I342" s="34">
        <f t="shared" si="29"/>
        <v>5.2875868971766948</v>
      </c>
      <c r="W342" s="83"/>
      <c r="X342" s="92"/>
      <c r="Y342" s="92"/>
      <c r="Z342" s="92"/>
      <c r="AA342" s="92"/>
      <c r="AB342" s="92"/>
    </row>
    <row r="343" spans="2:28" x14ac:dyDescent="0.3">
      <c r="B343" s="90">
        <v>43075</v>
      </c>
      <c r="C343" s="91">
        <v>6.9704170625496404</v>
      </c>
      <c r="D343" s="34">
        <f t="shared" si="30"/>
        <v>5.649766644658877</v>
      </c>
      <c r="E343" s="34">
        <f t="shared" si="31"/>
        <v>5.1777995403618862</v>
      </c>
      <c r="F343" s="34">
        <f t="shared" si="32"/>
        <v>5.2807740250117048</v>
      </c>
      <c r="G343" s="34">
        <f t="shared" si="33"/>
        <v>5.2387496445397366</v>
      </c>
      <c r="H343" s="34">
        <f t="shared" si="28"/>
        <v>5.2808193724555128</v>
      </c>
      <c r="I343" s="34">
        <f t="shared" si="29"/>
        <v>5.2736051534403066</v>
      </c>
      <c r="W343" s="83"/>
      <c r="X343" s="92"/>
      <c r="Y343" s="92"/>
      <c r="Z343" s="92"/>
      <c r="AA343" s="92"/>
      <c r="AB343" s="92"/>
    </row>
    <row r="344" spans="2:28" x14ac:dyDescent="0.3">
      <c r="B344" s="90">
        <v>43076</v>
      </c>
      <c r="C344" s="91">
        <v>5.5328550123745917</v>
      </c>
      <c r="D344" s="34">
        <f t="shared" si="30"/>
        <v>5.1751455681525949</v>
      </c>
      <c r="E344" s="34">
        <f t="shared" si="31"/>
        <v>4.8835279224659427</v>
      </c>
      <c r="F344" s="34">
        <f t="shared" si="32"/>
        <v>5.3323379736600103</v>
      </c>
      <c r="G344" s="34">
        <f t="shared" si="33"/>
        <v>5.3064175777776876</v>
      </c>
      <c r="H344" s="34">
        <f t="shared" si="28"/>
        <v>5.2688220194750235</v>
      </c>
      <c r="I344" s="34">
        <f t="shared" si="29"/>
        <v>5.2554889036759356</v>
      </c>
      <c r="W344" s="83"/>
      <c r="X344" s="92"/>
      <c r="Y344" s="92"/>
      <c r="Z344" s="92"/>
      <c r="AA344" s="92"/>
      <c r="AB344" s="92"/>
    </row>
    <row r="345" spans="2:28" x14ac:dyDescent="0.3">
      <c r="B345" s="90">
        <v>43077</v>
      </c>
      <c r="C345" s="91">
        <v>6.8248410474535097</v>
      </c>
      <c r="D345" s="34">
        <f t="shared" si="30"/>
        <v>5.2022358172927756</v>
      </c>
      <c r="E345" s="34">
        <f t="shared" si="31"/>
        <v>5.0576444918294206</v>
      </c>
      <c r="F345" s="34">
        <f t="shared" si="32"/>
        <v>5.1605190183206897</v>
      </c>
      <c r="G345" s="34">
        <f t="shared" si="33"/>
        <v>5.3231769332368115</v>
      </c>
      <c r="H345" s="34">
        <f t="shared" ref="H345:H408" si="34">AVERAGE($C325:$C366)</f>
        <v>5.2189865516412306</v>
      </c>
      <c r="I345" s="34">
        <f t="shared" si="29"/>
        <v>5.2514537874839942</v>
      </c>
      <c r="W345" s="83"/>
      <c r="X345" s="92"/>
      <c r="Y345" s="92"/>
      <c r="Z345" s="92"/>
      <c r="AA345" s="92"/>
      <c r="AB345" s="92"/>
    </row>
    <row r="346" spans="2:28" x14ac:dyDescent="0.3">
      <c r="B346" s="90">
        <v>43078</v>
      </c>
      <c r="C346" s="91">
        <v>4.0197430210132907</v>
      </c>
      <c r="D346" s="34">
        <f t="shared" si="30"/>
        <v>5.2139106750453541</v>
      </c>
      <c r="E346" s="34">
        <f t="shared" si="31"/>
        <v>5.2008930677148753</v>
      </c>
      <c r="F346" s="34">
        <f t="shared" si="32"/>
        <v>5.1967645587572937</v>
      </c>
      <c r="G346" s="34">
        <f t="shared" si="33"/>
        <v>5.3703393011710938</v>
      </c>
      <c r="H346" s="34">
        <f t="shared" si="34"/>
        <v>5.1827897162247378</v>
      </c>
      <c r="I346" s="34">
        <f t="shared" si="29"/>
        <v>5.2498096668931691</v>
      </c>
      <c r="W346" s="83"/>
      <c r="X346" s="92"/>
      <c r="Y346" s="92"/>
      <c r="Z346" s="92"/>
      <c r="AA346" s="92"/>
      <c r="AB346" s="92"/>
    </row>
    <row r="347" spans="2:28" x14ac:dyDescent="0.3">
      <c r="B347" s="90">
        <v>43079</v>
      </c>
      <c r="C347" s="91">
        <v>2.2242498443906449</v>
      </c>
      <c r="D347" s="34">
        <f t="shared" si="30"/>
        <v>4.8645437880368032</v>
      </c>
      <c r="E347" s="34">
        <f t="shared" si="31"/>
        <v>5.2503650894533767</v>
      </c>
      <c r="F347" s="34">
        <f t="shared" si="32"/>
        <v>5.3017906776863999</v>
      </c>
      <c r="G347" s="34">
        <f t="shared" si="33"/>
        <v>5.3272233780779343</v>
      </c>
      <c r="H347" s="34">
        <f t="shared" si="34"/>
        <v>5.2041847542694502</v>
      </c>
      <c r="I347" s="34">
        <f t="shared" si="29"/>
        <v>5.2580033553349876</v>
      </c>
      <c r="W347" s="83"/>
      <c r="X347" s="92"/>
      <c r="Y347" s="92"/>
      <c r="Z347" s="92"/>
      <c r="AA347" s="92"/>
      <c r="AB347" s="92"/>
    </row>
    <row r="348" spans="2:28" x14ac:dyDescent="0.3">
      <c r="B348" s="90">
        <v>43080</v>
      </c>
      <c r="C348" s="91">
        <v>5.4378147720838541</v>
      </c>
      <c r="D348" s="34">
        <f t="shared" si="30"/>
        <v>4.4937431729504569</v>
      </c>
      <c r="E348" s="34">
        <f t="shared" si="31"/>
        <v>5.1997314407444923</v>
      </c>
      <c r="F348" s="34">
        <f t="shared" si="32"/>
        <v>5.2045951321881629</v>
      </c>
      <c r="G348" s="34">
        <f t="shared" si="33"/>
        <v>5.1965886224007303</v>
      </c>
      <c r="H348" s="34">
        <f t="shared" si="34"/>
        <v>5.2257694289422361</v>
      </c>
      <c r="I348" s="34">
        <f t="shared" si="29"/>
        <v>5.239754045426146</v>
      </c>
      <c r="W348" s="83"/>
      <c r="X348" s="92"/>
      <c r="Y348" s="92"/>
      <c r="Z348" s="92"/>
      <c r="AA348" s="92"/>
      <c r="AB348" s="92"/>
    </row>
    <row r="349" spans="2:28" x14ac:dyDescent="0.3">
      <c r="B349" s="90">
        <v>43081</v>
      </c>
      <c r="C349" s="91">
        <v>5.4874539654519463</v>
      </c>
      <c r="D349" s="34">
        <f t="shared" si="30"/>
        <v>4.4821470799786454</v>
      </c>
      <c r="E349" s="34">
        <f t="shared" si="31"/>
        <v>5.181195150560348</v>
      </c>
      <c r="F349" s="34">
        <f t="shared" si="32"/>
        <v>5.2471089820692374</v>
      </c>
      <c r="G349" s="34">
        <f t="shared" si="33"/>
        <v>5.3339077099208296</v>
      </c>
      <c r="H349" s="34">
        <f t="shared" si="34"/>
        <v>5.2530624532560282</v>
      </c>
      <c r="I349" s="34">
        <f t="shared" si="29"/>
        <v>5.258401431298422</v>
      </c>
      <c r="W349" s="83"/>
      <c r="X349" s="92"/>
      <c r="Y349" s="92"/>
      <c r="Z349" s="92"/>
      <c r="AA349" s="92"/>
      <c r="AB349" s="92"/>
    </row>
    <row r="350" spans="2:28" x14ac:dyDescent="0.3">
      <c r="B350" s="90">
        <v>43082</v>
      </c>
      <c r="C350" s="91">
        <v>4.5248488534897877</v>
      </c>
      <c r="D350" s="34">
        <f t="shared" si="30"/>
        <v>4.7520194907708717</v>
      </c>
      <c r="E350" s="34">
        <f t="shared" si="31"/>
        <v>5.2071583701861144</v>
      </c>
      <c r="F350" s="34">
        <f t="shared" si="32"/>
        <v>5.3469404216930041</v>
      </c>
      <c r="G350" s="34">
        <f t="shared" si="33"/>
        <v>5.3661097089424219</v>
      </c>
      <c r="H350" s="34">
        <f t="shared" si="34"/>
        <v>5.2659097918427245</v>
      </c>
      <c r="I350" s="34">
        <f t="shared" si="29"/>
        <v>5.2313387766768189</v>
      </c>
      <c r="W350" s="83"/>
      <c r="X350" s="92"/>
      <c r="Y350" s="92"/>
      <c r="Z350" s="92"/>
      <c r="AA350" s="92"/>
      <c r="AB350" s="92"/>
    </row>
    <row r="351" spans="2:28" x14ac:dyDescent="0.3">
      <c r="B351" s="90">
        <v>43083</v>
      </c>
      <c r="C351" s="91">
        <v>2.9372507067701692</v>
      </c>
      <c r="D351" s="34">
        <f t="shared" si="30"/>
        <v>5.3255846107541585</v>
      </c>
      <c r="E351" s="34">
        <f t="shared" si="31"/>
        <v>5.1702363622915284</v>
      </c>
      <c r="F351" s="34">
        <f t="shared" si="32"/>
        <v>5.2708699234128193</v>
      </c>
      <c r="G351" s="34">
        <f t="shared" si="33"/>
        <v>5.3398105623904701</v>
      </c>
      <c r="H351" s="34">
        <f t="shared" si="34"/>
        <v>5.3082815294017083</v>
      </c>
      <c r="I351" s="34">
        <f t="shared" si="29"/>
        <v>5.247674638432029</v>
      </c>
      <c r="W351" s="83"/>
      <c r="X351" s="92"/>
      <c r="Y351" s="92"/>
      <c r="Z351" s="92"/>
      <c r="AA351" s="92"/>
      <c r="AB351" s="92"/>
    </row>
    <row r="352" spans="2:28" x14ac:dyDescent="0.3">
      <c r="B352" s="90">
        <v>43084</v>
      </c>
      <c r="C352" s="91">
        <v>6.7436683966508273</v>
      </c>
      <c r="D352" s="34">
        <f t="shared" si="30"/>
        <v>5.1972270641962064</v>
      </c>
      <c r="E352" s="34">
        <f t="shared" si="31"/>
        <v>5.0540925212637591</v>
      </c>
      <c r="F352" s="34">
        <f t="shared" si="32"/>
        <v>5.2347534387099444</v>
      </c>
      <c r="G352" s="34">
        <f t="shared" si="33"/>
        <v>5.3446392562109706</v>
      </c>
      <c r="H352" s="34">
        <f t="shared" si="34"/>
        <v>5.3246547599104312</v>
      </c>
      <c r="I352" s="34">
        <f t="shared" si="29"/>
        <v>5.2627184331757295</v>
      </c>
      <c r="W352" s="83"/>
      <c r="X352" s="92"/>
      <c r="Y352" s="92"/>
      <c r="Z352" s="92"/>
      <c r="AA352" s="92"/>
      <c r="AB352" s="92"/>
    </row>
    <row r="353" spans="2:28" x14ac:dyDescent="0.3">
      <c r="B353" s="90">
        <v>43085</v>
      </c>
      <c r="C353" s="91">
        <v>5.9088498965588743</v>
      </c>
      <c r="D353" s="34">
        <f t="shared" si="30"/>
        <v>5.1484796260753418</v>
      </c>
      <c r="E353" s="34">
        <f t="shared" si="31"/>
        <v>5.1955273102100676</v>
      </c>
      <c r="F353" s="34">
        <f t="shared" si="32"/>
        <v>5.3692424881773775</v>
      </c>
      <c r="G353" s="34">
        <f t="shared" si="33"/>
        <v>5.3646223488943026</v>
      </c>
      <c r="H353" s="34">
        <f t="shared" si="34"/>
        <v>5.3132369382997817</v>
      </c>
      <c r="I353" s="34">
        <f t="shared" si="29"/>
        <v>5.2043984839747202</v>
      </c>
      <c r="W353" s="83"/>
      <c r="X353" s="92"/>
      <c r="Y353" s="92"/>
      <c r="Z353" s="92"/>
      <c r="AA353" s="92"/>
      <c r="AB353" s="92"/>
    </row>
    <row r="354" spans="2:28" x14ac:dyDescent="0.3">
      <c r="B354" s="90">
        <v>43086</v>
      </c>
      <c r="C354" s="91">
        <v>6.2392056842736503</v>
      </c>
      <c r="D354" s="34">
        <f t="shared" si="30"/>
        <v>5.5497729523354256</v>
      </c>
      <c r="E354" s="34">
        <f t="shared" si="31"/>
        <v>5.3187321010429329</v>
      </c>
      <c r="F354" s="34">
        <f t="shared" si="32"/>
        <v>5.3244611810275719</v>
      </c>
      <c r="G354" s="34">
        <f t="shared" si="33"/>
        <v>5.3105743515336199</v>
      </c>
      <c r="H354" s="34">
        <f t="shared" si="34"/>
        <v>5.335721039386506</v>
      </c>
      <c r="I354" s="34">
        <f t="shared" si="29"/>
        <v>5.2117363702841919</v>
      </c>
      <c r="W354" s="83"/>
      <c r="X354" s="92"/>
      <c r="Y354" s="92"/>
      <c r="Z354" s="92"/>
      <c r="AA354" s="92"/>
      <c r="AB354" s="92"/>
    </row>
    <row r="355" spans="2:28" x14ac:dyDescent="0.3">
      <c r="B355" s="90">
        <v>43087</v>
      </c>
      <c r="C355" s="91">
        <v>4.539311946178195</v>
      </c>
      <c r="D355" s="34">
        <f t="shared" si="30"/>
        <v>5.8467295516326017</v>
      </c>
      <c r="E355" s="34">
        <f t="shared" si="31"/>
        <v>5.2510122494185287</v>
      </c>
      <c r="F355" s="34">
        <f t="shared" si="32"/>
        <v>5.3619765258601504</v>
      </c>
      <c r="G355" s="34">
        <f t="shared" si="33"/>
        <v>5.3162881335094374</v>
      </c>
      <c r="H355" s="34">
        <f t="shared" si="34"/>
        <v>5.2536005490358813</v>
      </c>
      <c r="I355" s="34">
        <f t="shared" si="29"/>
        <v>5.1983250355373114</v>
      </c>
      <c r="W355" s="83"/>
      <c r="X355" s="92"/>
      <c r="Y355" s="92"/>
      <c r="Z355" s="92"/>
      <c r="AA355" s="92"/>
      <c r="AB355" s="92"/>
    </row>
    <row r="356" spans="2:28" x14ac:dyDescent="0.3">
      <c r="B356" s="90">
        <v>43088</v>
      </c>
      <c r="C356" s="91">
        <v>5.146221898605889</v>
      </c>
      <c r="D356" s="34">
        <f t="shared" si="30"/>
        <v>5.6260379625488737</v>
      </c>
      <c r="E356" s="34">
        <f t="shared" si="31"/>
        <v>5.4469083947433905</v>
      </c>
      <c r="F356" s="34">
        <f t="shared" si="32"/>
        <v>5.2484717070545628</v>
      </c>
      <c r="G356" s="34">
        <f t="shared" si="33"/>
        <v>5.3229159017863124</v>
      </c>
      <c r="H356" s="34">
        <f t="shared" si="34"/>
        <v>5.2447747416821153</v>
      </c>
      <c r="I356" s="34">
        <f t="shared" si="29"/>
        <v>5.20573841662139</v>
      </c>
      <c r="W356" s="83"/>
      <c r="X356" s="92"/>
      <c r="Y356" s="92"/>
      <c r="Z356" s="92"/>
      <c r="AA356" s="92"/>
      <c r="AB356" s="92"/>
    </row>
    <row r="357" spans="2:28" x14ac:dyDescent="0.3">
      <c r="B357" s="90">
        <v>43089</v>
      </c>
      <c r="C357" s="91">
        <v>7.333902137310373</v>
      </c>
      <c r="D357" s="34">
        <f t="shared" si="30"/>
        <v>5.6390351296492645</v>
      </c>
      <c r="E357" s="34">
        <f t="shared" si="31"/>
        <v>5.5544198775229585</v>
      </c>
      <c r="F357" s="34">
        <f t="shared" si="32"/>
        <v>5.2695742503061105</v>
      </c>
      <c r="G357" s="34">
        <f t="shared" si="33"/>
        <v>5.2636942283174069</v>
      </c>
      <c r="H357" s="34">
        <f t="shared" si="34"/>
        <v>5.2536126946002737</v>
      </c>
      <c r="I357" s="34">
        <f t="shared" si="29"/>
        <v>5.2176304390964896</v>
      </c>
      <c r="W357" s="83"/>
      <c r="X357" s="92"/>
      <c r="Y357" s="92"/>
      <c r="Z357" s="92"/>
      <c r="AA357" s="92"/>
      <c r="AB357" s="92"/>
    </row>
    <row r="358" spans="2:28" x14ac:dyDescent="0.3">
      <c r="B358" s="90">
        <v>43090</v>
      </c>
      <c r="C358" s="91">
        <v>5.0159469018504028</v>
      </c>
      <c r="D358" s="34">
        <f t="shared" si="30"/>
        <v>5.3118795913317083</v>
      </c>
      <c r="E358" s="34">
        <f t="shared" si="31"/>
        <v>5.7960932023149994</v>
      </c>
      <c r="F358" s="34">
        <f t="shared" si="32"/>
        <v>5.3557172793272958</v>
      </c>
      <c r="G358" s="34">
        <f t="shared" si="33"/>
        <v>5.2411228974706381</v>
      </c>
      <c r="H358" s="34">
        <f t="shared" si="34"/>
        <v>5.1876935422628048</v>
      </c>
      <c r="I358" s="34">
        <f t="shared" si="29"/>
        <v>5.2137157312309883</v>
      </c>
      <c r="W358" s="83"/>
      <c r="X358" s="92"/>
      <c r="Y358" s="92"/>
      <c r="Z358" s="92"/>
      <c r="AA358" s="92"/>
      <c r="AB358" s="92"/>
    </row>
    <row r="359" spans="2:28" x14ac:dyDescent="0.3">
      <c r="B359" s="90">
        <v>43091</v>
      </c>
      <c r="C359" s="91">
        <v>5.1988272730647287</v>
      </c>
      <c r="D359" s="34">
        <f t="shared" si="30"/>
        <v>5.304797434640852</v>
      </c>
      <c r="E359" s="34">
        <f t="shared" si="31"/>
        <v>5.6316340205925233</v>
      </c>
      <c r="F359" s="34">
        <f t="shared" si="32"/>
        <v>5.3543055722483235</v>
      </c>
      <c r="G359" s="34">
        <f t="shared" si="33"/>
        <v>5.190851467260714</v>
      </c>
      <c r="H359" s="34">
        <f t="shared" si="34"/>
        <v>5.2509545190528302</v>
      </c>
      <c r="I359" s="34">
        <f t="shared" si="29"/>
        <v>5.20487746799847</v>
      </c>
      <c r="W359" s="83"/>
      <c r="X359" s="92"/>
      <c r="Y359" s="92"/>
      <c r="Z359" s="92"/>
      <c r="AA359" s="92"/>
      <c r="AB359" s="92"/>
    </row>
    <row r="360" spans="2:28" x14ac:dyDescent="0.3">
      <c r="B360" s="90">
        <v>43092</v>
      </c>
      <c r="C360" s="91">
        <v>5.9998300662616133</v>
      </c>
      <c r="D360" s="34">
        <f t="shared" si="30"/>
        <v>5.7453371634114392</v>
      </c>
      <c r="E360" s="34">
        <f t="shared" si="31"/>
        <v>5.5283516300737299</v>
      </c>
      <c r="F360" s="34">
        <f t="shared" si="32"/>
        <v>5.3592509773666333</v>
      </c>
      <c r="G360" s="34">
        <f t="shared" si="33"/>
        <v>5.197279761383613</v>
      </c>
      <c r="H360" s="34">
        <f t="shared" si="34"/>
        <v>5.2672790124952327</v>
      </c>
      <c r="I360" s="34">
        <f t="shared" si="29"/>
        <v>5.1994008936444764</v>
      </c>
      <c r="W360" s="83"/>
      <c r="X360" s="92"/>
      <c r="Y360" s="92"/>
      <c r="Z360" s="92"/>
      <c r="AA360" s="92"/>
      <c r="AB360" s="92"/>
    </row>
    <row r="361" spans="2:28" x14ac:dyDescent="0.3">
      <c r="B361" s="90">
        <v>43093</v>
      </c>
      <c r="C361" s="91">
        <v>3.9491169160507571</v>
      </c>
      <c r="D361" s="34">
        <f t="shared" si="30"/>
        <v>5.5590668027104897</v>
      </c>
      <c r="E361" s="34">
        <f t="shared" si="31"/>
        <v>5.3707836136138667</v>
      </c>
      <c r="F361" s="34">
        <f t="shared" si="32"/>
        <v>5.3967443750776081</v>
      </c>
      <c r="G361" s="34">
        <f t="shared" si="33"/>
        <v>5.335724231523292</v>
      </c>
      <c r="H361" s="34">
        <f t="shared" si="34"/>
        <v>5.1874569788738185</v>
      </c>
      <c r="I361" s="34">
        <f t="shared" si="29"/>
        <v>5.2014563983938853</v>
      </c>
      <c r="W361" s="83"/>
      <c r="X361" s="92"/>
      <c r="Y361" s="92"/>
      <c r="Z361" s="92"/>
      <c r="AA361" s="92"/>
      <c r="AB361" s="92"/>
    </row>
    <row r="362" spans="2:28" x14ac:dyDescent="0.3">
      <c r="B362" s="90">
        <v>43094</v>
      </c>
      <c r="C362" s="91">
        <v>4.489736849342199</v>
      </c>
      <c r="D362" s="34">
        <f t="shared" si="30"/>
        <v>5.7454568529973979</v>
      </c>
      <c r="E362" s="34">
        <f t="shared" si="31"/>
        <v>5.4328448262743834</v>
      </c>
      <c r="F362" s="34">
        <f t="shared" si="32"/>
        <v>5.4902494723107003</v>
      </c>
      <c r="G362" s="34">
        <f t="shared" si="33"/>
        <v>5.309318325862356</v>
      </c>
      <c r="H362" s="34">
        <f t="shared" si="34"/>
        <v>5.17884426012494</v>
      </c>
      <c r="I362" s="34">
        <f t="shared" si="29"/>
        <v>5.1713612543788718</v>
      </c>
      <c r="W362" s="83"/>
      <c r="X362" s="92"/>
      <c r="Y362" s="92"/>
      <c r="Z362" s="92"/>
      <c r="AA362" s="92"/>
      <c r="AB362" s="92"/>
    </row>
    <row r="363" spans="2:28" x14ac:dyDescent="0.3">
      <c r="B363" s="90">
        <v>43095</v>
      </c>
      <c r="C363" s="91">
        <v>8.23</v>
      </c>
      <c r="D363" s="34">
        <f t="shared" si="30"/>
        <v>5.6372300786361729</v>
      </c>
      <c r="E363" s="34">
        <f t="shared" si="31"/>
        <v>5.4646366530122785</v>
      </c>
      <c r="F363" s="34">
        <f t="shared" si="32"/>
        <v>5.4270862630214038</v>
      </c>
      <c r="G363" s="34">
        <f t="shared" si="33"/>
        <v>5.2567085999740391</v>
      </c>
      <c r="H363" s="34">
        <f t="shared" si="34"/>
        <v>5.1454536284763055</v>
      </c>
      <c r="I363" s="34">
        <f t="shared" si="29"/>
        <v>5.1693322746939501</v>
      </c>
      <c r="W363" s="83"/>
      <c r="X363" s="92"/>
      <c r="Y363" s="92"/>
      <c r="Z363" s="92"/>
      <c r="AA363" s="92"/>
      <c r="AB363" s="92"/>
    </row>
    <row r="364" spans="2:28" x14ac:dyDescent="0.3">
      <c r="B364" s="90">
        <v>43096</v>
      </c>
      <c r="C364" s="91">
        <v>6.0300096124037301</v>
      </c>
      <c r="D364" s="34">
        <f t="shared" si="30"/>
        <v>5.4176681304981971</v>
      </c>
      <c r="E364" s="34">
        <f t="shared" si="31"/>
        <v>5.3202300864487002</v>
      </c>
      <c r="F364" s="34">
        <f t="shared" si="32"/>
        <v>5.3456998515878595</v>
      </c>
      <c r="G364" s="34">
        <f t="shared" si="33"/>
        <v>5.2915192717194683</v>
      </c>
      <c r="H364" s="34">
        <f t="shared" si="34"/>
        <v>5.1017072528087963</v>
      </c>
      <c r="I364" s="34">
        <f t="shared" si="29"/>
        <v>5.1421834554003638</v>
      </c>
      <c r="W364" s="83"/>
      <c r="X364" s="92"/>
      <c r="Y364" s="92"/>
      <c r="Z364" s="92"/>
      <c r="AA364" s="92"/>
      <c r="AB364" s="92"/>
    </row>
    <row r="365" spans="2:28" x14ac:dyDescent="0.3">
      <c r="B365" s="90">
        <v>43097</v>
      </c>
      <c r="C365" s="91">
        <v>6.3206772538587526</v>
      </c>
      <c r="D365" s="34">
        <f t="shared" si="30"/>
        <v>5.4296876358960233</v>
      </c>
      <c r="E365" s="34">
        <f t="shared" si="31"/>
        <v>5.3120094326497478</v>
      </c>
      <c r="F365" s="34">
        <f t="shared" si="32"/>
        <v>5.3391041051130044</v>
      </c>
      <c r="G365" s="34">
        <f t="shared" si="33"/>
        <v>5.3397763521612358</v>
      </c>
      <c r="H365" s="34">
        <f t="shared" si="34"/>
        <v>5.0919015643087162</v>
      </c>
      <c r="I365" s="34">
        <f t="shared" si="29"/>
        <v>5.1369633720730636</v>
      </c>
      <c r="W365" s="83"/>
      <c r="X365" s="92"/>
      <c r="Y365" s="92"/>
      <c r="Z365" s="92"/>
      <c r="AA365" s="92"/>
      <c r="AB365" s="92"/>
    </row>
    <row r="366" spans="2:28" x14ac:dyDescent="0.3">
      <c r="B366" s="90">
        <v>43098</v>
      </c>
      <c r="C366" s="91">
        <v>4.4412398525361594</v>
      </c>
      <c r="D366" s="34">
        <f t="shared" si="30"/>
        <v>5.560892217907913</v>
      </c>
      <c r="E366" s="34">
        <f t="shared" si="31"/>
        <v>5.3276104132576689</v>
      </c>
      <c r="F366" s="34">
        <f t="shared" si="32"/>
        <v>5.3466820797510746</v>
      </c>
      <c r="G366" s="34">
        <f t="shared" si="33"/>
        <v>5.3476095326645368</v>
      </c>
      <c r="H366" s="34">
        <f t="shared" si="34"/>
        <v>5.0657387569877104</v>
      </c>
      <c r="I366" s="34">
        <f t="shared" ref="I366:I429" si="35">AVERAGE($C325:$C408)</f>
        <v>5.1063873913504878</v>
      </c>
      <c r="W366" s="83"/>
      <c r="X366" s="92"/>
      <c r="Y366" s="92"/>
      <c r="Z366" s="92"/>
      <c r="AA366" s="92"/>
      <c r="AB366" s="92"/>
    </row>
    <row r="367" spans="2:28" x14ac:dyDescent="0.3">
      <c r="B367" s="90">
        <v>43099</v>
      </c>
      <c r="C367" s="91">
        <v>4.4628964292957836</v>
      </c>
      <c r="D367" s="34">
        <f t="shared" si="30"/>
        <v>5.1839361426131179</v>
      </c>
      <c r="E367" s="34">
        <f t="shared" si="31"/>
        <v>5.1990322125571566</v>
      </c>
      <c r="F367" s="34">
        <f t="shared" si="32"/>
        <v>5.2927849246069387</v>
      </c>
      <c r="G367" s="34">
        <f t="shared" si="33"/>
        <v>5.3004719848854123</v>
      </c>
      <c r="H367" s="34">
        <f t="shared" si="34"/>
        <v>5.0873134539874458</v>
      </c>
      <c r="I367" s="34">
        <f t="shared" si="35"/>
        <v>5.0615327921557336</v>
      </c>
      <c r="W367" s="83"/>
      <c r="X367" s="92"/>
      <c r="Y367" s="92"/>
      <c r="Z367" s="92"/>
      <c r="AA367" s="92"/>
      <c r="AB367" s="92"/>
    </row>
    <row r="368" spans="2:28" x14ac:dyDescent="0.3">
      <c r="B368" s="90">
        <v>43100</v>
      </c>
      <c r="C368" s="91">
        <v>4.0332534538355347</v>
      </c>
      <c r="D368" s="34">
        <f t="shared" si="30"/>
        <v>5.0813933701869098</v>
      </c>
      <c r="E368" s="34">
        <f t="shared" si="31"/>
        <v>5.3527163620036502</v>
      </c>
      <c r="F368" s="34">
        <f t="shared" si="32"/>
        <v>5.2054347115141502</v>
      </c>
      <c r="G368" s="34">
        <f t="shared" si="33"/>
        <v>5.1560029235840403</v>
      </c>
      <c r="H368" s="34">
        <f t="shared" si="34"/>
        <v>5.1891215697181661</v>
      </c>
      <c r="I368" s="34">
        <f t="shared" si="35"/>
        <v>5.0988164843540194</v>
      </c>
      <c r="W368" s="83"/>
      <c r="X368" s="92"/>
      <c r="Y368" s="92"/>
      <c r="Z368" s="92"/>
      <c r="AA368" s="92"/>
      <c r="AB368" s="92"/>
    </row>
    <row r="369" spans="2:28" x14ac:dyDescent="0.3">
      <c r="B369" s="90">
        <v>43101</v>
      </c>
      <c r="C369" s="91">
        <v>5.4081689234254293</v>
      </c>
      <c r="D369" s="34">
        <f t="shared" si="30"/>
        <v>4.8785620123021003</v>
      </c>
      <c r="E369" s="34">
        <f t="shared" si="31"/>
        <v>5.3676244023061859</v>
      </c>
      <c r="F369" s="34">
        <f t="shared" si="32"/>
        <v>5.1707919523374457</v>
      </c>
      <c r="G369" s="34">
        <f t="shared" si="33"/>
        <v>5.1684006698151643</v>
      </c>
      <c r="H369" s="34">
        <f t="shared" si="34"/>
        <v>5.1621691465829471</v>
      </c>
      <c r="I369" s="34">
        <f t="shared" si="35"/>
        <v>5.1046501319652791</v>
      </c>
      <c r="W369" s="83"/>
      <c r="X369" s="92"/>
      <c r="Y369" s="92"/>
      <c r="Z369" s="92"/>
      <c r="AA369" s="92"/>
      <c r="AB369" s="92"/>
    </row>
    <row r="370" spans="2:28" x14ac:dyDescent="0.3">
      <c r="B370" s="90">
        <v>43102</v>
      </c>
      <c r="C370" s="91">
        <v>5.5913074729364354</v>
      </c>
      <c r="D370" s="34">
        <f t="shared" si="30"/>
        <v>5.0179907478791659</v>
      </c>
      <c r="E370" s="34">
        <f t="shared" si="31"/>
        <v>5.0665088052046885</v>
      </c>
      <c r="F370" s="34">
        <f t="shared" si="32"/>
        <v>5.2548000560364256</v>
      </c>
      <c r="G370" s="34">
        <f t="shared" si="33"/>
        <v>5.1275828674342847</v>
      </c>
      <c r="H370" s="34">
        <f t="shared" si="34"/>
        <v>5.1733559520093211</v>
      </c>
      <c r="I370" s="34">
        <f t="shared" si="35"/>
        <v>5.1297921627913059</v>
      </c>
      <c r="W370" s="83"/>
      <c r="X370" s="92"/>
      <c r="Y370" s="92"/>
      <c r="Z370" s="92"/>
      <c r="AA370" s="92"/>
      <c r="AB370" s="92"/>
    </row>
    <row r="371" spans="2:28" x14ac:dyDescent="0.3">
      <c r="B371" s="90">
        <v>43103</v>
      </c>
      <c r="C371" s="91">
        <v>5.3122102054202776</v>
      </c>
      <c r="D371" s="34">
        <f t="shared" si="30"/>
        <v>4.980396294616118</v>
      </c>
      <c r="E371" s="34">
        <f t="shared" si="31"/>
        <v>5.0286186659159799</v>
      </c>
      <c r="F371" s="34">
        <f t="shared" si="32"/>
        <v>5.1876176032974612</v>
      </c>
      <c r="G371" s="34">
        <f t="shared" si="33"/>
        <v>5.0489816941201378</v>
      </c>
      <c r="H371" s="34">
        <f t="shared" si="34"/>
        <v>5.1364646125411086</v>
      </c>
      <c r="I371" s="34">
        <f t="shared" si="35"/>
        <v>5.1854134565900711</v>
      </c>
      <c r="W371" s="83"/>
      <c r="X371" s="92"/>
      <c r="Y371" s="92"/>
      <c r="Z371" s="92"/>
      <c r="AA371" s="92"/>
      <c r="AB371" s="92"/>
    </row>
    <row r="372" spans="2:28" x14ac:dyDescent="0.3">
      <c r="B372" s="90">
        <v>43104</v>
      </c>
      <c r="C372" s="91">
        <v>4.9008577486650831</v>
      </c>
      <c r="D372" s="34">
        <f t="shared" si="30"/>
        <v>5.275745088111278</v>
      </c>
      <c r="E372" s="34">
        <f t="shared" si="31"/>
        <v>4.8834595020074714</v>
      </c>
      <c r="F372" s="34">
        <f t="shared" si="32"/>
        <v>5.1040440343348168</v>
      </c>
      <c r="G372" s="34">
        <f t="shared" si="33"/>
        <v>5.0527341653173101</v>
      </c>
      <c r="H372" s="34">
        <f t="shared" si="34"/>
        <v>5.2203529527284465</v>
      </c>
      <c r="I372" s="34">
        <f t="shared" si="35"/>
        <v>5.2436241336437162</v>
      </c>
      <c r="W372" s="83"/>
      <c r="X372" s="92"/>
      <c r="Y372" s="92"/>
      <c r="Z372" s="92"/>
      <c r="AA372" s="92"/>
      <c r="AB372" s="92"/>
    </row>
    <row r="373" spans="2:28" x14ac:dyDescent="0.3">
      <c r="B373" s="90">
        <v>43105</v>
      </c>
      <c r="C373" s="91">
        <v>5.4172410015756176</v>
      </c>
      <c r="D373" s="34">
        <f t="shared" si="30"/>
        <v>5.1743565867044596</v>
      </c>
      <c r="E373" s="34">
        <f t="shared" si="31"/>
        <v>5.0635850447365511</v>
      </c>
      <c r="F373" s="34">
        <f t="shared" si="32"/>
        <v>5.1229350815399339</v>
      </c>
      <c r="G373" s="34">
        <f t="shared" si="33"/>
        <v>5.071561874849686</v>
      </c>
      <c r="H373" s="34">
        <f t="shared" si="34"/>
        <v>5.219699708401639</v>
      </c>
      <c r="I373" s="34">
        <f t="shared" si="35"/>
        <v>5.2189497354235952</v>
      </c>
      <c r="W373" s="83"/>
      <c r="X373" s="92"/>
      <c r="Y373" s="92"/>
      <c r="Z373" s="92"/>
      <c r="AA373" s="92"/>
      <c r="AB373" s="92"/>
    </row>
    <row r="374" spans="2:28" x14ac:dyDescent="0.3">
      <c r="B374" s="90">
        <v>43106</v>
      </c>
      <c r="C374" s="91">
        <v>4.1997352564544492</v>
      </c>
      <c r="D374" s="34">
        <f t="shared" si="30"/>
        <v>4.9490814677962573</v>
      </c>
      <c r="E374" s="34">
        <f t="shared" si="31"/>
        <v>5.0725923396970947</v>
      </c>
      <c r="F374" s="34">
        <f t="shared" si="32"/>
        <v>4.9216647687752317</v>
      </c>
      <c r="G374" s="34">
        <f t="shared" si="33"/>
        <v>5.0332065258761336</v>
      </c>
      <c r="H374" s="34">
        <f t="shared" si="34"/>
        <v>5.1792409863154614</v>
      </c>
      <c r="I374" s="34">
        <f t="shared" si="35"/>
        <v>5.222146508617409</v>
      </c>
      <c r="W374" s="83"/>
      <c r="X374" s="92"/>
      <c r="Y374" s="92"/>
      <c r="Z374" s="92"/>
      <c r="AA374" s="92"/>
      <c r="AB374" s="92"/>
    </row>
    <row r="375" spans="2:28" x14ac:dyDescent="0.3">
      <c r="B375" s="90">
        <v>43107</v>
      </c>
      <c r="C375" s="91">
        <v>6.1006950083016527</v>
      </c>
      <c r="D375" s="34">
        <f t="shared" si="30"/>
        <v>4.9758439616450492</v>
      </c>
      <c r="E375" s="34">
        <f t="shared" si="31"/>
        <v>4.941222233554214</v>
      </c>
      <c r="F375" s="34">
        <f t="shared" si="32"/>
        <v>4.8789533245900198</v>
      </c>
      <c r="G375" s="34">
        <f t="shared" si="33"/>
        <v>5.1243163040557818</v>
      </c>
      <c r="H375" s="34">
        <f t="shared" si="34"/>
        <v>5.1999811407767016</v>
      </c>
      <c r="I375" s="34">
        <f t="shared" si="35"/>
        <v>5.2106909669382544</v>
      </c>
      <c r="W375" s="83"/>
      <c r="X375" s="92"/>
      <c r="Y375" s="92"/>
      <c r="Z375" s="92"/>
      <c r="AA375" s="92"/>
      <c r="AB375" s="92"/>
    </row>
    <row r="376" spans="2:28" x14ac:dyDescent="0.3">
      <c r="B376" s="90">
        <v>43108</v>
      </c>
      <c r="C376" s="91">
        <v>4.6984494135776966</v>
      </c>
      <c r="D376" s="34">
        <f t="shared" si="30"/>
        <v>4.8883569917128415</v>
      </c>
      <c r="E376" s="34">
        <f t="shared" si="31"/>
        <v>4.9039565133559444</v>
      </c>
      <c r="F376" s="34">
        <f t="shared" si="32"/>
        <v>4.821826602757282</v>
      </c>
      <c r="G376" s="34">
        <f t="shared" si="33"/>
        <v>5.1177475951651568</v>
      </c>
      <c r="H376" s="34">
        <f t="shared" si="34"/>
        <v>5.1990841044302982</v>
      </c>
      <c r="I376" s="34">
        <f t="shared" si="35"/>
        <v>5.2005247464959528</v>
      </c>
      <c r="W376" s="83"/>
      <c r="X376" s="92"/>
      <c r="Y376" s="92"/>
      <c r="Z376" s="92"/>
      <c r="AA376" s="92"/>
      <c r="AB376" s="92"/>
    </row>
    <row r="377" spans="2:28" x14ac:dyDescent="0.3">
      <c r="B377" s="90">
        <v>43109</v>
      </c>
      <c r="C377" s="91">
        <v>4.0143816405790265</v>
      </c>
      <c r="D377" s="34">
        <f t="shared" si="30"/>
        <v>5.1091793415939373</v>
      </c>
      <c r="E377" s="34">
        <f t="shared" si="31"/>
        <v>4.7905290818562873</v>
      </c>
      <c r="F377" s="34">
        <f t="shared" si="32"/>
        <v>4.8830058069208562</v>
      </c>
      <c r="G377" s="34">
        <f t="shared" si="33"/>
        <v>5.0365797306422868</v>
      </c>
      <c r="H377" s="34">
        <f t="shared" si="34"/>
        <v>5.2313186558181659</v>
      </c>
      <c r="I377" s="34">
        <f t="shared" si="35"/>
        <v>5.1901483771634442</v>
      </c>
      <c r="W377" s="83"/>
      <c r="X377" s="92"/>
      <c r="Y377" s="92"/>
      <c r="Z377" s="92"/>
      <c r="AA377" s="92"/>
      <c r="AB377" s="92"/>
    </row>
    <row r="378" spans="2:28" x14ac:dyDescent="0.3">
      <c r="B378" s="90">
        <v>43110</v>
      </c>
      <c r="C378" s="91">
        <v>5.499547662361822</v>
      </c>
      <c r="D378" s="34">
        <f t="shared" si="30"/>
        <v>5.1647883847780713</v>
      </c>
      <c r="E378" s="34">
        <f t="shared" si="31"/>
        <v>4.7777333017915753</v>
      </c>
      <c r="F378" s="34">
        <f t="shared" si="32"/>
        <v>4.9050526576687803</v>
      </c>
      <c r="G378" s="34">
        <f t="shared" si="33"/>
        <v>4.927486980050185</v>
      </c>
      <c r="H378" s="34">
        <f t="shared" si="34"/>
        <v>5.2113628046893403</v>
      </c>
      <c r="I378" s="34">
        <f t="shared" si="35"/>
        <v>5.1877102829006647</v>
      </c>
      <c r="W378" s="83"/>
      <c r="X378" s="92"/>
      <c r="Y378" s="92"/>
      <c r="Z378" s="92"/>
      <c r="AA378" s="92"/>
      <c r="AB378" s="92"/>
    </row>
    <row r="379" spans="2:28" x14ac:dyDescent="0.3">
      <c r="B379" s="90">
        <v>43111</v>
      </c>
      <c r="C379" s="91">
        <v>4.2884489591396324</v>
      </c>
      <c r="D379" s="34">
        <f t="shared" si="30"/>
        <v>4.60669937899715</v>
      </c>
      <c r="E379" s="34">
        <f t="shared" si="31"/>
        <v>4.7934588979848725</v>
      </c>
      <c r="F379" s="34">
        <f t="shared" si="32"/>
        <v>5.0225258601090355</v>
      </c>
      <c r="G379" s="34">
        <f t="shared" si="33"/>
        <v>4.9324828279351696</v>
      </c>
      <c r="H379" s="34">
        <f t="shared" si="34"/>
        <v>5.2097870492007008</v>
      </c>
      <c r="I379" s="34">
        <f t="shared" si="35"/>
        <v>5.1818509687823404</v>
      </c>
      <c r="W379" s="83"/>
      <c r="X379" s="92"/>
      <c r="Y379" s="92"/>
      <c r="Z379" s="92"/>
      <c r="AA379" s="92"/>
      <c r="AB379" s="92"/>
    </row>
    <row r="380" spans="2:28" x14ac:dyDescent="0.3">
      <c r="B380" s="90">
        <v>43112</v>
      </c>
      <c r="C380" s="91">
        <v>6.9629974507432832</v>
      </c>
      <c r="D380" s="34">
        <f t="shared" si="30"/>
        <v>4.6335564400074309</v>
      </c>
      <c r="E380" s="34">
        <f t="shared" si="31"/>
        <v>4.8155133364417022</v>
      </c>
      <c r="F380" s="34">
        <f t="shared" si="32"/>
        <v>4.9700327209175716</v>
      </c>
      <c r="G380" s="34">
        <f t="shared" si="33"/>
        <v>5.0137325523061955</v>
      </c>
      <c r="H380" s="34">
        <f t="shared" si="34"/>
        <v>5.2050961413584798</v>
      </c>
      <c r="I380" s="34">
        <f t="shared" si="35"/>
        <v>5.1927118736595661</v>
      </c>
      <c r="W380" s="83"/>
      <c r="X380" s="92"/>
      <c r="Y380" s="92"/>
      <c r="Z380" s="92"/>
      <c r="AA380" s="92"/>
      <c r="AB380" s="92"/>
    </row>
    <row r="381" spans="2:28" x14ac:dyDescent="0.3">
      <c r="B381" s="90">
        <v>43113</v>
      </c>
      <c r="C381" s="91">
        <v>4.588998558743385</v>
      </c>
      <c r="D381" s="34">
        <f t="shared" si="30"/>
        <v>4.6319766959163209</v>
      </c>
      <c r="E381" s="34">
        <f t="shared" si="31"/>
        <v>4.8673808391951114</v>
      </c>
      <c r="F381" s="34">
        <f t="shared" si="32"/>
        <v>4.987460926652008</v>
      </c>
      <c r="G381" s="34">
        <f t="shared" si="33"/>
        <v>5.0046856644363249</v>
      </c>
      <c r="H381" s="34">
        <f t="shared" si="34"/>
        <v>5.163429632541245</v>
      </c>
      <c r="I381" s="34">
        <f t="shared" si="35"/>
        <v>5.1846570684205444</v>
      </c>
      <c r="W381" s="83"/>
      <c r="X381" s="92"/>
      <c r="Y381" s="92"/>
      <c r="Z381" s="92"/>
      <c r="AA381" s="92"/>
      <c r="AB381" s="92"/>
    </row>
    <row r="382" spans="2:28" x14ac:dyDescent="0.3">
      <c r="B382" s="90">
        <v>43114</v>
      </c>
      <c r="C382" s="91">
        <v>2.1940719678352023</v>
      </c>
      <c r="D382" s="34">
        <f t="shared" si="30"/>
        <v>4.5796226419381014</v>
      </c>
      <c r="E382" s="34">
        <f t="shared" si="31"/>
        <v>4.8959162461079133</v>
      </c>
      <c r="F382" s="34">
        <f t="shared" si="32"/>
        <v>4.8761848500046083</v>
      </c>
      <c r="G382" s="34">
        <f t="shared" si="33"/>
        <v>5.1145799043581173</v>
      </c>
      <c r="H382" s="34">
        <f t="shared" si="34"/>
        <v>5.2028267758283748</v>
      </c>
      <c r="I382" s="34">
        <f t="shared" si="35"/>
        <v>5.1658478300715682</v>
      </c>
      <c r="W382" s="83"/>
      <c r="X382" s="92"/>
      <c r="Y382" s="92"/>
      <c r="Z382" s="92"/>
      <c r="AA382" s="92"/>
      <c r="AB382" s="92"/>
    </row>
    <row r="383" spans="2:28" x14ac:dyDescent="0.3">
      <c r="B383" s="90">
        <v>43115</v>
      </c>
      <c r="C383" s="91">
        <v>4.8864488406496651</v>
      </c>
      <c r="D383" s="34">
        <f t="shared" si="30"/>
        <v>4.6985608042569043</v>
      </c>
      <c r="E383" s="34">
        <f t="shared" si="31"/>
        <v>4.8678707880241285</v>
      </c>
      <c r="F383" s="34">
        <f t="shared" si="32"/>
        <v>4.9504564331461909</v>
      </c>
      <c r="G383" s="34">
        <f t="shared" si="33"/>
        <v>5.0822037435082521</v>
      </c>
      <c r="H383" s="34">
        <f t="shared" si="34"/>
        <v>5.1777785780814671</v>
      </c>
      <c r="I383" s="34">
        <f t="shared" si="35"/>
        <v>5.1662940387148604</v>
      </c>
      <c r="W383" s="83"/>
      <c r="X383" s="92"/>
      <c r="Y383" s="92"/>
      <c r="Z383" s="92"/>
      <c r="AA383" s="92"/>
      <c r="AB383" s="92"/>
    </row>
    <row r="384" spans="2:28" x14ac:dyDescent="0.3">
      <c r="B384" s="90">
        <v>43116</v>
      </c>
      <c r="C384" s="91">
        <v>4.0033234319412525</v>
      </c>
      <c r="D384" s="34">
        <f t="shared" si="30"/>
        <v>4.5218473312894663</v>
      </c>
      <c r="E384" s="34">
        <f t="shared" si="31"/>
        <v>5.0066506560798842</v>
      </c>
      <c r="F384" s="34">
        <f t="shared" si="32"/>
        <v>5.0123131537818724</v>
      </c>
      <c r="G384" s="34">
        <f t="shared" si="33"/>
        <v>5.1146596572211065</v>
      </c>
      <c r="H384" s="34">
        <f t="shared" si="34"/>
        <v>5.0880016338633141</v>
      </c>
      <c r="I384" s="34">
        <f t="shared" si="35"/>
        <v>5.1756056069723311</v>
      </c>
      <c r="W384" s="83"/>
      <c r="X384" s="92"/>
      <c r="Y384" s="92"/>
      <c r="Z384" s="92"/>
      <c r="AA384" s="92"/>
      <c r="AB384" s="92"/>
    </row>
    <row r="385" spans="2:28" x14ac:dyDescent="0.3">
      <c r="B385" s="90">
        <v>43117</v>
      </c>
      <c r="C385" s="91">
        <v>5.1330692845142822</v>
      </c>
      <c r="D385" s="34">
        <f t="shared" si="30"/>
        <v>4.5699732936121489</v>
      </c>
      <c r="E385" s="34">
        <f t="shared" si="31"/>
        <v>4.8263552941843875</v>
      </c>
      <c r="F385" s="34">
        <f t="shared" si="32"/>
        <v>5.0127821210430596</v>
      </c>
      <c r="G385" s="34">
        <f t="shared" si="33"/>
        <v>5.1569291638096582</v>
      </c>
      <c r="H385" s="34">
        <f t="shared" si="34"/>
        <v>5.003547538345213</v>
      </c>
      <c r="I385" s="34">
        <f t="shared" si="35"/>
        <v>5.1245012454448835</v>
      </c>
      <c r="W385" s="83"/>
      <c r="X385" s="92"/>
      <c r="Y385" s="92"/>
      <c r="Z385" s="92"/>
      <c r="AA385" s="92"/>
      <c r="AB385" s="92"/>
    </row>
    <row r="386" spans="2:28" x14ac:dyDescent="0.3">
      <c r="B386" s="90">
        <v>43118</v>
      </c>
      <c r="C386" s="91">
        <v>5.1210160953712549</v>
      </c>
      <c r="D386" s="34">
        <f t="shared" si="30"/>
        <v>5.1851331132186766</v>
      </c>
      <c r="E386" s="34">
        <f t="shared" si="31"/>
        <v>4.9815061538628669</v>
      </c>
      <c r="F386" s="34">
        <f t="shared" si="32"/>
        <v>5.0608581764403953</v>
      </c>
      <c r="G386" s="34">
        <f t="shared" si="33"/>
        <v>5.1586758574761751</v>
      </c>
      <c r="H386" s="34">
        <f t="shared" si="34"/>
        <v>5.0051047246711011</v>
      </c>
      <c r="I386" s="34">
        <f t="shared" si="35"/>
        <v>5.1200367198278371</v>
      </c>
      <c r="W386" s="83"/>
      <c r="X386" s="92"/>
      <c r="Y386" s="92"/>
      <c r="Z386" s="92"/>
      <c r="AA386" s="92"/>
      <c r="AB386" s="92"/>
    </row>
    <row r="387" spans="2:28" x14ac:dyDescent="0.3">
      <c r="B387" s="90">
        <v>43119</v>
      </c>
      <c r="C387" s="91">
        <v>5.7260031399712226</v>
      </c>
      <c r="D387" s="34">
        <f t="shared" si="30"/>
        <v>5.1021851360408244</v>
      </c>
      <c r="E387" s="34">
        <f t="shared" si="31"/>
        <v>4.9638800598758399</v>
      </c>
      <c r="F387" s="34">
        <f t="shared" si="32"/>
        <v>5.0514861291095183</v>
      </c>
      <c r="G387" s="34">
        <f t="shared" si="33"/>
        <v>5.1438390054088838</v>
      </c>
      <c r="H387" s="34">
        <f t="shared" si="34"/>
        <v>4.9937882310597432</v>
      </c>
      <c r="I387" s="34">
        <f t="shared" si="35"/>
        <v>5.0918267576523313</v>
      </c>
      <c r="W387" s="83"/>
      <c r="X387" s="92"/>
      <c r="Y387" s="92"/>
      <c r="Z387" s="92"/>
      <c r="AA387" s="92"/>
      <c r="AB387" s="92"/>
    </row>
    <row r="388" spans="2:28" x14ac:dyDescent="0.3">
      <c r="B388" s="90">
        <v>43120</v>
      </c>
      <c r="C388" s="91">
        <v>4.925880295002167</v>
      </c>
      <c r="D388" s="34">
        <f t="shared" si="30"/>
        <v>5.3813246162434476</v>
      </c>
      <c r="E388" s="34">
        <f t="shared" si="31"/>
        <v>4.9367789891755551</v>
      </c>
      <c r="F388" s="34">
        <f t="shared" si="32"/>
        <v>5.1698523870293895</v>
      </c>
      <c r="G388" s="34">
        <f t="shared" si="33"/>
        <v>5.1456283425332874</v>
      </c>
      <c r="H388" s="34">
        <f t="shared" si="34"/>
        <v>4.9402758680867294</v>
      </c>
      <c r="I388" s="34">
        <f t="shared" si="35"/>
        <v>5.0762421243731453</v>
      </c>
      <c r="W388" s="83"/>
      <c r="X388" s="92"/>
      <c r="Y388" s="92"/>
      <c r="Z388" s="92"/>
      <c r="AA388" s="92"/>
      <c r="AB388" s="92"/>
    </row>
    <row r="389" spans="2:28" x14ac:dyDescent="0.3">
      <c r="B389" s="90">
        <v>43121</v>
      </c>
      <c r="C389" s="91">
        <v>6.500190705080894</v>
      </c>
      <c r="D389" s="34">
        <f t="shared" si="30"/>
        <v>5.0730879464306744</v>
      </c>
      <c r="E389" s="34">
        <f t="shared" si="31"/>
        <v>5.2879375751620197</v>
      </c>
      <c r="F389" s="34">
        <f t="shared" si="32"/>
        <v>5.2172908978645278</v>
      </c>
      <c r="G389" s="34">
        <f t="shared" si="33"/>
        <v>5.1278819827407363</v>
      </c>
      <c r="H389" s="34">
        <f t="shared" si="34"/>
        <v>4.9934482144385886</v>
      </c>
      <c r="I389" s="34">
        <f t="shared" si="35"/>
        <v>5.1242400608496492</v>
      </c>
      <c r="W389" s="83"/>
      <c r="X389" s="92"/>
      <c r="Y389" s="92"/>
      <c r="Z389" s="92"/>
      <c r="AA389" s="92"/>
      <c r="AB389" s="92"/>
    </row>
    <row r="390" spans="2:28" x14ac:dyDescent="0.3">
      <c r="B390" s="90">
        <v>43122</v>
      </c>
      <c r="C390" s="91">
        <v>4.3058130004047026</v>
      </c>
      <c r="D390" s="34">
        <f t="shared" si="30"/>
        <v>5.2644515034688286</v>
      </c>
      <c r="E390" s="34">
        <f t="shared" si="31"/>
        <v>5.2604509736605607</v>
      </c>
      <c r="F390" s="34">
        <f t="shared" si="32"/>
        <v>5.248782146063955</v>
      </c>
      <c r="G390" s="34">
        <f t="shared" si="33"/>
        <v>5.0828556659691069</v>
      </c>
      <c r="H390" s="34">
        <f t="shared" si="34"/>
        <v>4.9835308349883194</v>
      </c>
      <c r="I390" s="34">
        <f t="shared" si="35"/>
        <v>5.1323886020092129</v>
      </c>
      <c r="W390" s="83"/>
      <c r="X390" s="92"/>
      <c r="Y390" s="92"/>
      <c r="Z390" s="92"/>
      <c r="AA390" s="92"/>
      <c r="AB390" s="92"/>
    </row>
    <row r="391" spans="2:28" x14ac:dyDescent="0.3">
      <c r="B391" s="90">
        <v>43123</v>
      </c>
      <c r="C391" s="91">
        <v>5.9572997933596117</v>
      </c>
      <c r="D391" s="34">
        <f t="shared" si="30"/>
        <v>5.4059127884622127</v>
      </c>
      <c r="E391" s="34">
        <f t="shared" si="31"/>
        <v>5.4387902325859248</v>
      </c>
      <c r="F391" s="34">
        <f t="shared" si="32"/>
        <v>5.155392226680533</v>
      </c>
      <c r="G391" s="34">
        <f t="shared" si="33"/>
        <v>5.0987480481926246</v>
      </c>
      <c r="H391" s="34">
        <f t="shared" si="34"/>
        <v>5.0065218723265827</v>
      </c>
      <c r="I391" s="34">
        <f t="shared" si="35"/>
        <v>5.1126800093358202</v>
      </c>
      <c r="W391" s="83"/>
      <c r="X391" s="92"/>
      <c r="Y391" s="92"/>
      <c r="Z391" s="92"/>
      <c r="AA391" s="92"/>
      <c r="AB391" s="92"/>
    </row>
    <row r="392" spans="2:28" x14ac:dyDescent="0.3">
      <c r="B392" s="90">
        <v>43124</v>
      </c>
      <c r="C392" s="91">
        <v>2.9754125958248689</v>
      </c>
      <c r="D392" s="34">
        <f t="shared" ref="D392:D455" si="36">AVERAGE($C389:$C395)</f>
        <v>5.3035846847389587</v>
      </c>
      <c r="E392" s="34">
        <f t="shared" si="31"/>
        <v>5.536125025827741</v>
      </c>
      <c r="F392" s="34">
        <f t="shared" si="32"/>
        <v>5.1392416617850269</v>
      </c>
      <c r="G392" s="34">
        <f t="shared" si="33"/>
        <v>4.9910119745598269</v>
      </c>
      <c r="H392" s="34">
        <f t="shared" si="34"/>
        <v>5.1049171213374178</v>
      </c>
      <c r="I392" s="34">
        <f t="shared" si="35"/>
        <v>5.1002103955409819</v>
      </c>
      <c r="W392" s="83"/>
      <c r="X392" s="92"/>
      <c r="Y392" s="92"/>
      <c r="Z392" s="92"/>
      <c r="AA392" s="92"/>
      <c r="AB392" s="92"/>
    </row>
    <row r="393" spans="2:28" x14ac:dyDescent="0.3">
      <c r="B393" s="90">
        <v>43125</v>
      </c>
      <c r="C393" s="91">
        <v>6.4605609946383353</v>
      </c>
      <c r="D393" s="34">
        <f t="shared" si="36"/>
        <v>5.3907420371053627</v>
      </c>
      <c r="E393" s="34">
        <f t="shared" si="31"/>
        <v>5.5238928169674795</v>
      </c>
      <c r="F393" s="34">
        <f t="shared" si="32"/>
        <v>5.301609517321932</v>
      </c>
      <c r="G393" s="34">
        <f t="shared" si="33"/>
        <v>5.0659273360029147</v>
      </c>
      <c r="H393" s="34">
        <f t="shared" si="34"/>
        <v>5.1789667378857231</v>
      </c>
      <c r="I393" s="34">
        <f t="shared" si="35"/>
        <v>5.1331413893685429</v>
      </c>
      <c r="W393" s="83"/>
      <c r="X393" s="92"/>
      <c r="Y393" s="92"/>
      <c r="Z393" s="92"/>
      <c r="AA393" s="92"/>
      <c r="AB393" s="92"/>
    </row>
    <row r="394" spans="2:28" x14ac:dyDescent="0.3">
      <c r="B394" s="90">
        <v>43126</v>
      </c>
      <c r="C394" s="91">
        <v>6.7162321349249101</v>
      </c>
      <c r="D394" s="34">
        <f t="shared" si="36"/>
        <v>5.418716811280297</v>
      </c>
      <c r="E394" s="34">
        <f t="shared" si="31"/>
        <v>5.4721646743760664</v>
      </c>
      <c r="F394" s="34">
        <f t="shared" si="32"/>
        <v>5.2326220746229986</v>
      </c>
      <c r="G394" s="34">
        <f t="shared" si="33"/>
        <v>4.9588898242213393</v>
      </c>
      <c r="H394" s="34">
        <f t="shared" si="34"/>
        <v>5.1132447109367591</v>
      </c>
      <c r="I394" s="34">
        <f t="shared" si="35"/>
        <v>5.1161057338371618</v>
      </c>
      <c r="W394" s="83"/>
      <c r="X394" s="92"/>
      <c r="Y394" s="92"/>
      <c r="Z394" s="92"/>
      <c r="AA394" s="92"/>
      <c r="AB394" s="92"/>
    </row>
    <row r="395" spans="2:28" x14ac:dyDescent="0.3">
      <c r="B395" s="90">
        <v>43127</v>
      </c>
      <c r="C395" s="91">
        <v>4.2095835689393883</v>
      </c>
      <c r="D395" s="34">
        <f t="shared" si="36"/>
        <v>5.4962558489284019</v>
      </c>
      <c r="E395" s="34">
        <f t="shared" ref="E395:E458" si="37">AVERAGE($C389:$C402)</f>
        <v>5.4238758458714651</v>
      </c>
      <c r="F395" s="34">
        <f t="shared" si="32"/>
        <v>5.2543384989513919</v>
      </c>
      <c r="G395" s="34">
        <f t="shared" si="33"/>
        <v>4.8741176322815472</v>
      </c>
      <c r="H395" s="34">
        <f t="shared" si="34"/>
        <v>5.1310560789350363</v>
      </c>
      <c r="I395" s="34">
        <f t="shared" si="35"/>
        <v>5.1093409607646922</v>
      </c>
      <c r="W395" s="83"/>
      <c r="X395" s="92"/>
      <c r="Y395" s="92"/>
      <c r="Z395" s="92"/>
      <c r="AA395" s="92"/>
      <c r="AB395" s="92"/>
    </row>
    <row r="396" spans="2:28" x14ac:dyDescent="0.3">
      <c r="B396" s="90">
        <v>43128</v>
      </c>
      <c r="C396" s="91">
        <v>7.1102921716457246</v>
      </c>
      <c r="D396" s="34">
        <f t="shared" si="36"/>
        <v>5.9991621052248059</v>
      </c>
      <c r="E396" s="34">
        <f t="shared" si="37"/>
        <v>5.3598477193735601</v>
      </c>
      <c r="F396" s="34">
        <f t="shared" si="32"/>
        <v>5.1281417521004027</v>
      </c>
      <c r="G396" s="34">
        <f t="shared" si="33"/>
        <v>5.0195612048807758</v>
      </c>
      <c r="H396" s="34">
        <f t="shared" si="34"/>
        <v>5.0856608944900028</v>
      </c>
      <c r="I396" s="34">
        <f t="shared" si="35"/>
        <v>5.1485170835709582</v>
      </c>
      <c r="W396" s="83"/>
      <c r="X396" s="92"/>
      <c r="Y396" s="92"/>
      <c r="Z396" s="92"/>
      <c r="AA396" s="92"/>
      <c r="AB396" s="92"/>
    </row>
    <row r="397" spans="2:28" x14ac:dyDescent="0.3">
      <c r="B397" s="90">
        <v>43129</v>
      </c>
      <c r="C397" s="91">
        <v>4.5016364196292411</v>
      </c>
      <c r="D397" s="34">
        <f t="shared" si="36"/>
        <v>5.7833341304661294</v>
      </c>
      <c r="E397" s="34">
        <f t="shared" si="37"/>
        <v>5.2978405439140852</v>
      </c>
      <c r="F397" s="34">
        <f t="shared" si="32"/>
        <v>5.1883828465849184</v>
      </c>
      <c r="G397" s="34">
        <f t="shared" si="33"/>
        <v>5.0233179958045087</v>
      </c>
      <c r="H397" s="34">
        <f t="shared" si="34"/>
        <v>5.1474489439560243</v>
      </c>
      <c r="I397" s="34">
        <f t="shared" si="35"/>
        <v>5.1503203758737399</v>
      </c>
      <c r="W397" s="83"/>
      <c r="X397" s="92"/>
      <c r="Y397" s="92"/>
      <c r="Z397" s="92"/>
      <c r="AA397" s="92"/>
      <c r="AB397" s="92"/>
    </row>
    <row r="398" spans="2:28" x14ac:dyDescent="0.3">
      <c r="B398" s="90">
        <v>43130</v>
      </c>
      <c r="C398" s="91">
        <v>6.5000730568963494</v>
      </c>
      <c r="D398" s="34">
        <f t="shared" si="36"/>
        <v>5.5384165602899182</v>
      </c>
      <c r="E398" s="34">
        <f t="shared" si="37"/>
        <v>5.190845440305365</v>
      </c>
      <c r="F398" s="34">
        <f t="shared" si="32"/>
        <v>5.1045706551986321</v>
      </c>
      <c r="G398" s="34">
        <f t="shared" si="33"/>
        <v>5.1145182675617296</v>
      </c>
      <c r="H398" s="34">
        <f t="shared" si="34"/>
        <v>5.1355220126447723</v>
      </c>
      <c r="I398" s="34">
        <f t="shared" si="35"/>
        <v>5.1572497149185654</v>
      </c>
      <c r="W398" s="83"/>
      <c r="X398" s="92"/>
      <c r="Y398" s="92"/>
      <c r="Z398" s="92"/>
      <c r="AA398" s="92"/>
      <c r="AB398" s="92"/>
    </row>
    <row r="399" spans="2:28" x14ac:dyDescent="0.3">
      <c r="B399" s="90">
        <v>43131</v>
      </c>
      <c r="C399" s="91">
        <v>6.4957563898996975</v>
      </c>
      <c r="D399" s="34">
        <f t="shared" si="36"/>
        <v>5.5441670070039715</v>
      </c>
      <c r="E399" s="34">
        <f t="shared" si="37"/>
        <v>5.1556686549352673</v>
      </c>
      <c r="F399" s="34">
        <f t="shared" ref="F399:F462" si="38">AVERAGE($C389:$C409)</f>
        <v>4.9754990785046793</v>
      </c>
      <c r="G399" s="34">
        <f t="shared" si="33"/>
        <v>5.2685090311103391</v>
      </c>
      <c r="H399" s="34">
        <f t="shared" si="34"/>
        <v>5.1218078712010557</v>
      </c>
      <c r="I399" s="34">
        <f t="shared" si="35"/>
        <v>5.1150996356269482</v>
      </c>
      <c r="W399" s="83"/>
      <c r="X399" s="92"/>
      <c r="Y399" s="92"/>
      <c r="Z399" s="92"/>
      <c r="AA399" s="92"/>
      <c r="AB399" s="92"/>
    </row>
    <row r="400" spans="2:28" x14ac:dyDescent="0.3">
      <c r="B400" s="90">
        <v>43132</v>
      </c>
      <c r="C400" s="91">
        <v>4.9497651713275985</v>
      </c>
      <c r="D400" s="34">
        <f t="shared" si="36"/>
        <v>5.3289534016417575</v>
      </c>
      <c r="E400" s="34">
        <f t="shared" si="37"/>
        <v>5.1503485181429642</v>
      </c>
      <c r="F400" s="34">
        <f t="shared" si="38"/>
        <v>4.9643705687681416</v>
      </c>
      <c r="G400" s="34">
        <f t="shared" si="33"/>
        <v>5.3717206578361498</v>
      </c>
      <c r="H400" s="34">
        <f t="shared" si="34"/>
        <v>5.1760083953018778</v>
      </c>
      <c r="I400" s="34">
        <f t="shared" si="35"/>
        <v>5.1116475625069437</v>
      </c>
      <c r="W400" s="83"/>
      <c r="X400" s="92"/>
      <c r="Y400" s="92"/>
      <c r="Z400" s="92"/>
      <c r="AA400" s="92"/>
      <c r="AB400" s="92"/>
    </row>
    <row r="401" spans="2:28" x14ac:dyDescent="0.3">
      <c r="B401" s="90">
        <v>43133</v>
      </c>
      <c r="C401" s="91">
        <v>5.0018091436914291</v>
      </c>
      <c r="D401" s="34">
        <f t="shared" si="36"/>
        <v>5.1769642765478734</v>
      </c>
      <c r="E401" s="34">
        <f t="shared" si="37"/>
        <v>4.9538995885668413</v>
      </c>
      <c r="F401" s="34">
        <f t="shared" si="38"/>
        <v>4.9970289490590698</v>
      </c>
      <c r="G401" s="34">
        <f t="shared" si="33"/>
        <v>5.2621103981842881</v>
      </c>
      <c r="H401" s="34">
        <f t="shared" si="34"/>
        <v>5.134469228266302</v>
      </c>
      <c r="I401" s="34">
        <f t="shared" si="35"/>
        <v>5.1098107574613643</v>
      </c>
      <c r="W401" s="83"/>
      <c r="X401" s="92"/>
      <c r="Y401" s="92"/>
      <c r="Z401" s="92"/>
      <c r="AA401" s="92"/>
      <c r="AB401" s="92"/>
    </row>
    <row r="402" spans="2:28" x14ac:dyDescent="0.3">
      <c r="B402" s="90">
        <v>43134</v>
      </c>
      <c r="C402" s="91">
        <v>4.2498366959377627</v>
      </c>
      <c r="D402" s="34">
        <f t="shared" si="36"/>
        <v>4.8854350316823281</v>
      </c>
      <c r="E402" s="34">
        <f t="shared" si="37"/>
        <v>4.8114562753875401</v>
      </c>
      <c r="F402" s="34">
        <f t="shared" si="38"/>
        <v>5.0255828180011592</v>
      </c>
      <c r="G402" s="34">
        <f t="shared" ref="G402:G465" si="39">AVERAGE($C389:$C416)</f>
        <v>5.2628936988050006</v>
      </c>
      <c r="H402" s="34">
        <f t="shared" si="34"/>
        <v>5.1020351243458562</v>
      </c>
      <c r="I402" s="34">
        <f t="shared" si="35"/>
        <v>5.1192517704729283</v>
      </c>
      <c r="W402" s="83"/>
      <c r="X402" s="92"/>
      <c r="Y402" s="92"/>
      <c r="Z402" s="92"/>
      <c r="AA402" s="92"/>
      <c r="AB402" s="92"/>
    </row>
    <row r="403" spans="2:28" x14ac:dyDescent="0.3">
      <c r="B403" s="90">
        <v>43135</v>
      </c>
      <c r="C403" s="91">
        <v>5.6037969341102265</v>
      </c>
      <c r="D403" s="34">
        <f t="shared" si="36"/>
        <v>4.3121752046457278</v>
      </c>
      <c r="E403" s="34">
        <f t="shared" si="37"/>
        <v>4.7511848345995329</v>
      </c>
      <c r="F403" s="34">
        <f t="shared" si="38"/>
        <v>5.3336493926702282</v>
      </c>
      <c r="G403" s="34">
        <f t="shared" si="39"/>
        <v>5.180533218681048</v>
      </c>
      <c r="H403" s="34">
        <f t="shared" si="34"/>
        <v>5.1442386812693179</v>
      </c>
      <c r="I403" s="34">
        <f t="shared" si="35"/>
        <v>5.1452324351004579</v>
      </c>
      <c r="W403" s="83"/>
      <c r="X403" s="92"/>
      <c r="Y403" s="92"/>
      <c r="Z403" s="92"/>
      <c r="AA403" s="92"/>
      <c r="AB403" s="92"/>
    </row>
    <row r="404" spans="2:28" x14ac:dyDescent="0.3">
      <c r="B404" s="90">
        <v>43136</v>
      </c>
      <c r="C404" s="91">
        <v>3.4377125439720548</v>
      </c>
      <c r="D404" s="34">
        <f t="shared" si="36"/>
        <v>4.5173629058197973</v>
      </c>
      <c r="E404" s="34">
        <f t="shared" si="37"/>
        <v>4.7861850179484557</v>
      </c>
      <c r="F404" s="34">
        <f t="shared" si="38"/>
        <v>5.4074770426252581</v>
      </c>
      <c r="G404" s="34">
        <f t="shared" si="39"/>
        <v>5.2872380219219721</v>
      </c>
      <c r="H404" s="34">
        <f t="shared" si="34"/>
        <v>5.1537438173047807</v>
      </c>
      <c r="I404" s="34">
        <f t="shared" si="35"/>
        <v>5.1650593171001438</v>
      </c>
      <c r="W404" s="83"/>
      <c r="X404" s="92"/>
      <c r="Y404" s="92"/>
      <c r="Z404" s="92"/>
      <c r="AA404" s="92"/>
      <c r="AB404" s="92"/>
    </row>
    <row r="405" spans="2:28" x14ac:dyDescent="0.3">
      <c r="B405" s="90">
        <v>43137</v>
      </c>
      <c r="C405" s="91">
        <v>4.459368342837525</v>
      </c>
      <c r="D405" s="34">
        <f t="shared" si="36"/>
        <v>4.3693826168437635</v>
      </c>
      <c r="E405" s="34">
        <f t="shared" si="37"/>
        <v>4.790246302537537</v>
      </c>
      <c r="F405" s="34">
        <f t="shared" si="38"/>
        <v>5.2141762680916468</v>
      </c>
      <c r="G405" s="34">
        <f t="shared" si="39"/>
        <v>5.1999576909272163</v>
      </c>
      <c r="H405" s="34">
        <f t="shared" si="34"/>
        <v>5.2057575854683567</v>
      </c>
      <c r="I405" s="34">
        <f t="shared" si="35"/>
        <v>5.1114526854423543</v>
      </c>
      <c r="W405" s="83"/>
      <c r="X405" s="92"/>
      <c r="Y405" s="92"/>
      <c r="Z405" s="92"/>
      <c r="AA405" s="92"/>
      <c r="AB405" s="92"/>
    </row>
    <row r="406" spans="2:28" x14ac:dyDescent="0.3">
      <c r="B406" s="90">
        <v>43138</v>
      </c>
      <c r="C406" s="91">
        <v>2.4829376006434947</v>
      </c>
      <c r="D406" s="34">
        <f t="shared" si="36"/>
        <v>4.0787455437711069</v>
      </c>
      <c r="E406" s="34">
        <f t="shared" si="37"/>
        <v>5.000893036392938</v>
      </c>
      <c r="F406" s="34">
        <f t="shared" si="38"/>
        <v>5.2493300368270148</v>
      </c>
      <c r="G406" s="34">
        <f t="shared" si="39"/>
        <v>5.2695341597093899</v>
      </c>
      <c r="H406" s="34">
        <f t="shared" si="34"/>
        <v>5.1472952380809707</v>
      </c>
      <c r="I406" s="34">
        <f t="shared" si="35"/>
        <v>5.1111970376398537</v>
      </c>
      <c r="W406" s="83"/>
      <c r="X406" s="92"/>
      <c r="Y406" s="92"/>
      <c r="Z406" s="92"/>
      <c r="AA406" s="92"/>
      <c r="AB406" s="92"/>
    </row>
    <row r="407" spans="2:28" x14ac:dyDescent="0.3">
      <c r="B407" s="90">
        <v>43139</v>
      </c>
      <c r="C407" s="91">
        <v>6.3860790795460893</v>
      </c>
      <c r="D407" s="34">
        <f t="shared" si="36"/>
        <v>4.1734162675573074</v>
      </c>
      <c r="E407" s="34">
        <f t="shared" si="37"/>
        <v>5.2195484987048202</v>
      </c>
      <c r="F407" s="34">
        <f t="shared" si="38"/>
        <v>5.1104636125396103</v>
      </c>
      <c r="G407" s="34">
        <f t="shared" si="39"/>
        <v>5.2732595160213842</v>
      </c>
      <c r="H407" s="34">
        <f t="shared" si="34"/>
        <v>5.1481718753469572</v>
      </c>
      <c r="I407" s="34">
        <f t="shared" si="35"/>
        <v>5.0809451020192702</v>
      </c>
      <c r="W407" s="83"/>
      <c r="X407" s="92"/>
      <c r="Y407" s="92"/>
      <c r="Z407" s="92"/>
      <c r="AA407" s="92"/>
      <c r="AB407" s="92"/>
    </row>
    <row r="408" spans="2:28" x14ac:dyDescent="0.3">
      <c r="B408" s="90">
        <v>43140</v>
      </c>
      <c r="C408" s="91">
        <v>3.965947120859191</v>
      </c>
      <c r="D408" s="34">
        <f t="shared" si="36"/>
        <v>4.3954057593490381</v>
      </c>
      <c r="E408" s="34">
        <f t="shared" si="37"/>
        <v>5.0520561219925098</v>
      </c>
      <c r="F408" s="34">
        <f t="shared" si="38"/>
        <v>5.2434117588025311</v>
      </c>
      <c r="G408" s="34">
        <f t="shared" si="39"/>
        <v>5.2197638124615349</v>
      </c>
      <c r="H408" s="34">
        <f t="shared" si="34"/>
        <v>5.1179147583169504</v>
      </c>
      <c r="I408" s="34">
        <f t="shared" si="35"/>
        <v>5.0944904645546822</v>
      </c>
      <c r="W408" s="83"/>
      <c r="X408" s="92"/>
      <c r="Y408" s="92"/>
      <c r="Z408" s="92"/>
      <c r="AA408" s="92"/>
      <c r="AB408" s="92"/>
    </row>
    <row r="409" spans="2:28" x14ac:dyDescent="0.3">
      <c r="B409" s="90">
        <v>43141</v>
      </c>
      <c r="C409" s="91">
        <v>2.2153771844291663</v>
      </c>
      <c r="D409" s="34">
        <f t="shared" si="36"/>
        <v>4.6950575733927442</v>
      </c>
      <c r="E409" s="34">
        <f t="shared" si="37"/>
        <v>5.1019115517385361</v>
      </c>
      <c r="F409" s="34">
        <f t="shared" si="38"/>
        <v>5.1011916382601559</v>
      </c>
      <c r="G409" s="34">
        <f t="shared" si="39"/>
        <v>5.1846631919310084</v>
      </c>
      <c r="H409" s="34">
        <f t="shared" ref="H409:H472" si="40">AVERAGE($C389:$C430)</f>
        <v>5.0651707947588438</v>
      </c>
      <c r="I409" s="34">
        <f t="shared" si="35"/>
        <v>5.1082115212482746</v>
      </c>
      <c r="W409" s="83"/>
      <c r="X409" s="92"/>
      <c r="Y409" s="92"/>
      <c r="Z409" s="92"/>
      <c r="AA409" s="92"/>
      <c r="AB409" s="92"/>
    </row>
    <row r="410" spans="2:28" x14ac:dyDescent="0.3">
      <c r="B410" s="90">
        <v>43142</v>
      </c>
      <c r="C410" s="91">
        <v>6.2664920006136304</v>
      </c>
      <c r="D410" s="34">
        <f t="shared" si="36"/>
        <v>5.6896108681401492</v>
      </c>
      <c r="E410" s="34">
        <f t="shared" si="37"/>
        <v>5.0012187179885359</v>
      </c>
      <c r="F410" s="34">
        <f t="shared" si="38"/>
        <v>5.0263248445375854</v>
      </c>
      <c r="G410" s="34">
        <f t="shared" si="39"/>
        <v>5.0723892343229675</v>
      </c>
      <c r="H410" s="34">
        <f t="shared" si="40"/>
        <v>5.0593585519811297</v>
      </c>
      <c r="I410" s="34">
        <f t="shared" si="35"/>
        <v>5.1180414730804031</v>
      </c>
      <c r="W410" s="83"/>
      <c r="X410" s="92"/>
      <c r="Y410" s="92"/>
      <c r="Z410" s="92"/>
      <c r="AA410" s="92"/>
      <c r="AB410" s="92"/>
    </row>
    <row r="411" spans="2:28" x14ac:dyDescent="0.3">
      <c r="B411" s="90">
        <v>43143</v>
      </c>
      <c r="C411" s="91">
        <v>4.9916389865141682</v>
      </c>
      <c r="D411" s="34">
        <f t="shared" si="36"/>
        <v>5.9217340915898449</v>
      </c>
      <c r="E411" s="34">
        <f t="shared" si="37"/>
        <v>5.276635499929859</v>
      </c>
      <c r="F411" s="34">
        <f t="shared" si="38"/>
        <v>5.1032346445398016</v>
      </c>
      <c r="G411" s="34">
        <f t="shared" si="39"/>
        <v>5.1003902391268907</v>
      </c>
      <c r="H411" s="34">
        <f t="shared" si="40"/>
        <v>5.1026080574354769</v>
      </c>
      <c r="I411" s="34">
        <f t="shared" si="35"/>
        <v>5.1159093447379869</v>
      </c>
      <c r="W411" s="83"/>
      <c r="X411" s="92"/>
      <c r="Y411" s="92"/>
      <c r="Z411" s="92"/>
      <c r="AA411" s="92"/>
      <c r="AB411" s="92"/>
    </row>
    <row r="412" spans="2:28" x14ac:dyDescent="0.3">
      <c r="B412" s="90">
        <v>43144</v>
      </c>
      <c r="C412" s="91">
        <v>6.5569310411434669</v>
      </c>
      <c r="D412" s="34">
        <f t="shared" si="36"/>
        <v>5.7347296271412542</v>
      </c>
      <c r="E412" s="34">
        <f t="shared" si="37"/>
        <v>5.2090699415490684</v>
      </c>
      <c r="F412" s="34">
        <f t="shared" si="38"/>
        <v>5.113546229852072</v>
      </c>
      <c r="G412" s="34">
        <f t="shared" si="39"/>
        <v>5.0892412619095726</v>
      </c>
      <c r="H412" s="34">
        <f t="shared" si="40"/>
        <v>5.0520040666623158</v>
      </c>
      <c r="I412" s="34">
        <f t="shared" si="35"/>
        <v>5.1214153213339557</v>
      </c>
      <c r="W412" s="83"/>
      <c r="X412" s="92"/>
      <c r="Y412" s="92"/>
      <c r="Z412" s="92"/>
      <c r="AA412" s="92"/>
      <c r="AB412" s="92"/>
    </row>
    <row r="413" spans="2:28" x14ac:dyDescent="0.3">
      <c r="B413" s="90">
        <v>43145</v>
      </c>
      <c r="C413" s="91">
        <v>9.4448106638753284</v>
      </c>
      <c r="D413" s="34">
        <f t="shared" si="36"/>
        <v>6.1250775597059635</v>
      </c>
      <c r="E413" s="34">
        <f t="shared" si="37"/>
        <v>5.3833996644835143</v>
      </c>
      <c r="F413" s="34">
        <f t="shared" si="38"/>
        <v>5.0648285869066854</v>
      </c>
      <c r="G413" s="34">
        <f t="shared" si="39"/>
        <v>4.9528803442075864</v>
      </c>
      <c r="H413" s="34">
        <f t="shared" si="40"/>
        <v>5.0639561785408507</v>
      </c>
      <c r="I413" s="34">
        <f t="shared" si="35"/>
        <v>5.1381931930070461</v>
      </c>
      <c r="W413" s="83"/>
      <c r="X413" s="92"/>
      <c r="Y413" s="92"/>
      <c r="Z413" s="92"/>
      <c r="AA413" s="92"/>
      <c r="AB413" s="92"/>
    </row>
    <row r="414" spans="2:28" x14ac:dyDescent="0.3">
      <c r="B414" s="90">
        <v>43146</v>
      </c>
      <c r="C414" s="91">
        <v>8.0109416436939576</v>
      </c>
      <c r="D414" s="34">
        <f t="shared" si="36"/>
        <v>5.8290211684197653</v>
      </c>
      <c r="E414" s="34">
        <f t="shared" si="37"/>
        <v>5.3961705138998024</v>
      </c>
      <c r="F414" s="34">
        <f t="shared" si="38"/>
        <v>4.9868678452167021</v>
      </c>
      <c r="G414" s="34">
        <f t="shared" si="39"/>
        <v>4.9603114045366965</v>
      </c>
      <c r="H414" s="34">
        <f t="shared" si="40"/>
        <v>5.0459298260086385</v>
      </c>
      <c r="I414" s="34">
        <f t="shared" si="35"/>
        <v>5.152451775041464</v>
      </c>
      <c r="W414" s="83"/>
      <c r="X414" s="92"/>
      <c r="Y414" s="92"/>
      <c r="Z414" s="92"/>
      <c r="AA414" s="92"/>
      <c r="AB414" s="92"/>
    </row>
    <row r="415" spans="2:28" x14ac:dyDescent="0.3">
      <c r="B415" s="90">
        <v>43147</v>
      </c>
      <c r="C415" s="91">
        <v>2.6569158697190671</v>
      </c>
      <c r="D415" s="34">
        <f t="shared" si="36"/>
        <v>6.1578652405106791</v>
      </c>
      <c r="E415" s="34">
        <f t="shared" si="37"/>
        <v>5.485628036356224</v>
      </c>
      <c r="F415" s="34">
        <f t="shared" si="38"/>
        <v>5.0748655599865629</v>
      </c>
      <c r="G415" s="34">
        <f t="shared" si="39"/>
        <v>4.9407898002873925</v>
      </c>
      <c r="H415" s="34">
        <f t="shared" si="40"/>
        <v>5.0125117592726838</v>
      </c>
      <c r="I415" s="34">
        <f t="shared" si="35"/>
        <v>5.1587717223725233</v>
      </c>
      <c r="W415" s="83"/>
      <c r="X415" s="92"/>
      <c r="Y415" s="92"/>
      <c r="Z415" s="92"/>
      <c r="AA415" s="92"/>
      <c r="AB415" s="92"/>
    </row>
    <row r="416" spans="2:28" x14ac:dyDescent="0.3">
      <c r="B416" s="90">
        <v>43148</v>
      </c>
      <c r="C416" s="91">
        <v>4.9478127123821274</v>
      </c>
      <c r="D416" s="34">
        <f t="shared" si="36"/>
        <v>5.7230823097053918</v>
      </c>
      <c r="E416" s="34">
        <f t="shared" si="37"/>
        <v>5.5578701084744742</v>
      </c>
      <c r="F416" s="34">
        <f t="shared" si="38"/>
        <v>5.1571766719853214</v>
      </c>
      <c r="G416" s="34">
        <f t="shared" si="39"/>
        <v>4.8858182692025336</v>
      </c>
      <c r="H416" s="34">
        <f t="shared" si="40"/>
        <v>5.0394409352139222</v>
      </c>
      <c r="I416" s="34">
        <f t="shared" si="35"/>
        <v>5.1753091058172878</v>
      </c>
      <c r="W416" s="83"/>
      <c r="X416" s="92"/>
      <c r="Y416" s="92"/>
      <c r="Z416" s="92"/>
      <c r="AA416" s="92"/>
      <c r="AB416" s="92"/>
    </row>
    <row r="417" spans="2:28" x14ac:dyDescent="0.3">
      <c r="B417" s="90">
        <v>43149</v>
      </c>
      <c r="C417" s="91">
        <v>4.194097261610235</v>
      </c>
      <c r="D417" s="34">
        <f t="shared" si="36"/>
        <v>5.0771884608268794</v>
      </c>
      <c r="E417" s="34">
        <f t="shared" si="37"/>
        <v>5.3935936340463995</v>
      </c>
      <c r="F417" s="34">
        <f t="shared" si="38"/>
        <v>5.1664487240615395</v>
      </c>
      <c r="G417" s="34">
        <f t="shared" si="39"/>
        <v>4.909113968284915</v>
      </c>
      <c r="H417" s="34">
        <f t="shared" si="40"/>
        <v>5.0970530263652147</v>
      </c>
      <c r="I417" s="34">
        <f t="shared" si="35"/>
        <v>5.1598196588207577</v>
      </c>
      <c r="W417" s="83"/>
      <c r="X417" s="92"/>
      <c r="Y417" s="92"/>
      <c r="Z417" s="92"/>
      <c r="AA417" s="92"/>
      <c r="AB417" s="92"/>
    </row>
    <row r="418" spans="2:28" x14ac:dyDescent="0.3">
      <c r="B418" s="90">
        <v>43150</v>
      </c>
      <c r="C418" s="91">
        <v>7.2935474911505702</v>
      </c>
      <c r="D418" s="34">
        <f t="shared" si="36"/>
        <v>4.8706069362097608</v>
      </c>
      <c r="E418" s="34">
        <f t="shared" si="37"/>
        <v>5.4145954603053257</v>
      </c>
      <c r="F418" s="34">
        <f t="shared" si="38"/>
        <v>5.1079609041089968</v>
      </c>
      <c r="G418" s="34">
        <f t="shared" si="39"/>
        <v>5.0049918141961722</v>
      </c>
      <c r="H418" s="34">
        <f t="shared" si="40"/>
        <v>5.1015566473171816</v>
      </c>
      <c r="I418" s="34">
        <f t="shared" si="35"/>
        <v>5.1491080777996405</v>
      </c>
      <c r="W418" s="83"/>
      <c r="X418" s="92"/>
      <c r="Y418" s="92"/>
      <c r="Z418" s="92"/>
      <c r="AA418" s="92"/>
      <c r="AB418" s="92"/>
    </row>
    <row r="419" spans="2:28" x14ac:dyDescent="0.3">
      <c r="B419" s="90">
        <v>43151</v>
      </c>
      <c r="C419" s="91">
        <v>3.5134505255064541</v>
      </c>
      <c r="D419" s="34">
        <f t="shared" si="36"/>
        <v>5.2365264455711928</v>
      </c>
      <c r="E419" s="34">
        <f t="shared" si="37"/>
        <v>5.3882362212816091</v>
      </c>
      <c r="F419" s="34">
        <f t="shared" si="38"/>
        <v>5.1312588614352688</v>
      </c>
      <c r="G419" s="34">
        <f t="shared" si="39"/>
        <v>4.9825833798407908</v>
      </c>
      <c r="H419" s="34">
        <f t="shared" si="40"/>
        <v>5.0831807740189632</v>
      </c>
      <c r="I419" s="34">
        <f t="shared" si="35"/>
        <v>5.1257842018056241</v>
      </c>
      <c r="W419" s="83"/>
      <c r="X419" s="92"/>
      <c r="Y419" s="92"/>
      <c r="Z419" s="92"/>
      <c r="AA419" s="92"/>
      <c r="AB419" s="92"/>
    </row>
    <row r="420" spans="2:28" x14ac:dyDescent="0.3">
      <c r="B420" s="90">
        <v>43152</v>
      </c>
      <c r="C420" s="91">
        <v>4.9235537217257406</v>
      </c>
      <c r="D420" s="34">
        <f t="shared" si="36"/>
        <v>4.990662657242984</v>
      </c>
      <c r="E420" s="34">
        <f t="shared" si="37"/>
        <v>4.9048676520222338</v>
      </c>
      <c r="F420" s="34">
        <f t="shared" si="38"/>
        <v>5.1548425110130092</v>
      </c>
      <c r="G420" s="34">
        <f t="shared" si="39"/>
        <v>5.0180999403436441</v>
      </c>
      <c r="H420" s="34">
        <f t="shared" si="40"/>
        <v>5.0188364665645562</v>
      </c>
      <c r="I420" s="34">
        <f t="shared" si="35"/>
        <v>5.1130909606408084</v>
      </c>
      <c r="W420" s="83"/>
      <c r="X420" s="92"/>
      <c r="Y420" s="92"/>
      <c r="Z420" s="92"/>
      <c r="AA420" s="92"/>
      <c r="AB420" s="92"/>
    </row>
    <row r="421" spans="2:28" x14ac:dyDescent="0.3">
      <c r="B421" s="90">
        <v>43153</v>
      </c>
      <c r="C421" s="91">
        <v>6.5648709713741358</v>
      </c>
      <c r="D421" s="34">
        <f t="shared" si="36"/>
        <v>4.9581660996730346</v>
      </c>
      <c r="E421" s="34">
        <f t="shared" si="37"/>
        <v>4.7010743103685737</v>
      </c>
      <c r="F421" s="34">
        <f t="shared" si="38"/>
        <v>5.1543465351941187</v>
      </c>
      <c r="G421" s="34">
        <f t="shared" si="39"/>
        <v>4.9937204799414747</v>
      </c>
      <c r="H421" s="34">
        <f t="shared" si="40"/>
        <v>5.013508075813184</v>
      </c>
      <c r="I421" s="34">
        <f t="shared" si="35"/>
        <v>5.1135198979567651</v>
      </c>
      <c r="W421" s="83"/>
      <c r="X421" s="92"/>
      <c r="Y421" s="92"/>
      <c r="Z421" s="92"/>
      <c r="AA421" s="92"/>
      <c r="AB421" s="92"/>
    </row>
    <row r="422" spans="2:28" x14ac:dyDescent="0.3">
      <c r="B422" s="90">
        <v>43154</v>
      </c>
      <c r="C422" s="91">
        <v>5.2183524352490913</v>
      </c>
      <c r="D422" s="34">
        <f t="shared" si="36"/>
        <v>4.6713256800999732</v>
      </c>
      <c r="E422" s="34">
        <f t="shared" si="37"/>
        <v>4.8295234785822752</v>
      </c>
      <c r="F422" s="34">
        <f t="shared" si="38"/>
        <v>5.2081871658118839</v>
      </c>
      <c r="G422" s="34">
        <f t="shared" si="39"/>
        <v>5.041817844625605</v>
      </c>
      <c r="H422" s="34">
        <f t="shared" si="40"/>
        <v>5.014525373564247</v>
      </c>
      <c r="I422" s="34">
        <f t="shared" si="35"/>
        <v>5.0848410052403707</v>
      </c>
      <c r="W422" s="83"/>
      <c r="X422" s="92"/>
      <c r="Y422" s="92"/>
      <c r="Z422" s="92"/>
      <c r="AA422" s="92"/>
      <c r="AB422" s="92"/>
    </row>
    <row r="423" spans="2:28" x14ac:dyDescent="0.3">
      <c r="B423" s="90">
        <v>43155</v>
      </c>
      <c r="C423" s="91">
        <v>3.2267661940846639</v>
      </c>
      <c r="D423" s="34">
        <f t="shared" si="36"/>
        <v>5.0533901328578272</v>
      </c>
      <c r="E423" s="34">
        <f t="shared" si="37"/>
        <v>4.6697249866665311</v>
      </c>
      <c r="F423" s="34">
        <f t="shared" si="38"/>
        <v>5.0784253153234733</v>
      </c>
      <c r="G423" s="34">
        <f t="shared" si="39"/>
        <v>5.1534332651271137</v>
      </c>
      <c r="H423" s="34">
        <f t="shared" si="40"/>
        <v>5.0750739084046117</v>
      </c>
      <c r="I423" s="34">
        <f t="shared" si="35"/>
        <v>5.0881870124612325</v>
      </c>
      <c r="W423" s="83"/>
      <c r="X423" s="92"/>
      <c r="Y423" s="92"/>
      <c r="Z423" s="92"/>
      <c r="AA423" s="92"/>
      <c r="AB423" s="92"/>
    </row>
    <row r="424" spans="2:28" x14ac:dyDescent="0.3">
      <c r="B424" s="90">
        <v>43156</v>
      </c>
      <c r="C424" s="91">
        <v>3.9666213586205887</v>
      </c>
      <c r="D424" s="34">
        <f t="shared" si="36"/>
        <v>4.7325468432175892</v>
      </c>
      <c r="E424" s="34">
        <f t="shared" si="37"/>
        <v>4.8170092185812958</v>
      </c>
      <c r="F424" s="34">
        <f t="shared" si="38"/>
        <v>4.7942629644114758</v>
      </c>
      <c r="G424" s="34">
        <f t="shared" si="39"/>
        <v>5.2699871222480548</v>
      </c>
      <c r="H424" s="34">
        <f t="shared" si="40"/>
        <v>5.0876380943725392</v>
      </c>
      <c r="I424" s="34">
        <f t="shared" si="35"/>
        <v>5.1249675457233836</v>
      </c>
      <c r="W424" s="83"/>
      <c r="X424" s="92"/>
      <c r="Y424" s="92"/>
      <c r="Z424" s="92"/>
      <c r="AA424" s="92"/>
      <c r="AB424" s="92"/>
    </row>
    <row r="425" spans="2:28" x14ac:dyDescent="0.3">
      <c r="B425" s="90">
        <v>43157</v>
      </c>
      <c r="C425" s="91">
        <v>5.2856645541391289</v>
      </c>
      <c r="D425" s="34">
        <f t="shared" si="36"/>
        <v>4.5315416845273848</v>
      </c>
      <c r="E425" s="34">
        <f t="shared" si="37"/>
        <v>4.7333481284624872</v>
      </c>
      <c r="F425" s="34">
        <f t="shared" si="38"/>
        <v>4.6843826093920189</v>
      </c>
      <c r="G425" s="34">
        <f t="shared" si="39"/>
        <v>5.2592424620015459</v>
      </c>
      <c r="H425" s="34">
        <f t="shared" si="40"/>
        <v>5.1523400561188186</v>
      </c>
      <c r="I425" s="34">
        <f t="shared" si="35"/>
        <v>5.1159797721430715</v>
      </c>
      <c r="W425" s="83"/>
      <c r="X425" s="92"/>
      <c r="Y425" s="92"/>
      <c r="Z425" s="92"/>
      <c r="AA425" s="92"/>
      <c r="AB425" s="92"/>
    </row>
    <row r="426" spans="2:28" x14ac:dyDescent="0.3">
      <c r="B426" s="90">
        <v>43158</v>
      </c>
      <c r="C426" s="91">
        <v>6.1879016948114405</v>
      </c>
      <c r="D426" s="34">
        <f t="shared" si="36"/>
        <v>4.4225205115933575</v>
      </c>
      <c r="E426" s="34">
        <f t="shared" si="37"/>
        <v>4.7560968181325141</v>
      </c>
      <c r="F426" s="34">
        <f t="shared" si="38"/>
        <v>4.8108472504537207</v>
      </c>
      <c r="G426" s="34">
        <f t="shared" si="39"/>
        <v>5.2296480097596776</v>
      </c>
      <c r="H426" s="34">
        <f t="shared" si="40"/>
        <v>5.1349037370213937</v>
      </c>
      <c r="I426" s="34">
        <f t="shared" si="35"/>
        <v>5.1251207760892949</v>
      </c>
      <c r="W426" s="83"/>
      <c r="X426" s="92"/>
      <c r="Y426" s="92"/>
      <c r="Z426" s="92"/>
      <c r="AA426" s="92"/>
      <c r="AB426" s="92"/>
    </row>
    <row r="427" spans="2:28" x14ac:dyDescent="0.3">
      <c r="B427" s="90">
        <v>43159</v>
      </c>
      <c r="C427" s="91">
        <v>2.6776506942440772</v>
      </c>
      <c r="D427" s="34">
        <f t="shared" si="36"/>
        <v>4.3487873160900792</v>
      </c>
      <c r="E427" s="34">
        <f t="shared" si="37"/>
        <v>4.6528002162037732</v>
      </c>
      <c r="F427" s="34">
        <f t="shared" si="38"/>
        <v>4.8295518336008296</v>
      </c>
      <c r="G427" s="34">
        <f t="shared" si="39"/>
        <v>5.0278081816503661</v>
      </c>
      <c r="H427" s="34">
        <f t="shared" si="40"/>
        <v>5.2188465369344925</v>
      </c>
      <c r="I427" s="34">
        <f t="shared" si="35"/>
        <v>5.1127996421719262</v>
      </c>
      <c r="W427" s="83"/>
      <c r="X427" s="92"/>
      <c r="Y427" s="92"/>
      <c r="Z427" s="92"/>
      <c r="AA427" s="92"/>
      <c r="AB427" s="92"/>
    </row>
    <row r="428" spans="2:28" x14ac:dyDescent="0.3">
      <c r="B428" s="90">
        <v>43160</v>
      </c>
      <c r="C428" s="91">
        <v>5.1578348605427022</v>
      </c>
      <c r="D428" s="34">
        <f t="shared" si="36"/>
        <v>4.6758523374895544</v>
      </c>
      <c r="E428" s="34">
        <f t="shared" si="37"/>
        <v>4.591270445983147</v>
      </c>
      <c r="F428" s="34">
        <f t="shared" si="38"/>
        <v>5.0836424401908191</v>
      </c>
      <c r="G428" s="34">
        <f t="shared" si="39"/>
        <v>4.9104878643673668</v>
      </c>
      <c r="H428" s="34">
        <f t="shared" si="40"/>
        <v>5.1567854793674357</v>
      </c>
      <c r="I428" s="34">
        <f t="shared" si="35"/>
        <v>5.1096444297011123</v>
      </c>
      <c r="W428" s="83"/>
      <c r="X428" s="92"/>
      <c r="Y428" s="92"/>
      <c r="Z428" s="92"/>
      <c r="AA428" s="92"/>
      <c r="AB428" s="92"/>
    </row>
    <row r="429" spans="2:28" x14ac:dyDescent="0.3">
      <c r="B429" s="90">
        <v>43161</v>
      </c>
      <c r="C429" s="91">
        <v>4.4552042247109025</v>
      </c>
      <c r="D429" s="34">
        <f t="shared" si="36"/>
        <v>4.7953705768250003</v>
      </c>
      <c r="E429" s="34">
        <f t="shared" si="37"/>
        <v>4.5980076528949843</v>
      </c>
      <c r="F429" s="34">
        <f t="shared" si="38"/>
        <v>4.9597015358318348</v>
      </c>
      <c r="G429" s="34">
        <f t="shared" si="39"/>
        <v>4.9957599993501161</v>
      </c>
      <c r="H429" s="34">
        <f t="shared" si="40"/>
        <v>5.1951926980496168</v>
      </c>
      <c r="I429" s="34">
        <f t="shared" si="35"/>
        <v>5.0811533327458056</v>
      </c>
      <c r="W429" s="83"/>
      <c r="X429" s="92"/>
      <c r="Y429" s="92"/>
      <c r="Z429" s="92"/>
      <c r="AA429" s="92"/>
      <c r="AB429" s="92"/>
    </row>
    <row r="430" spans="2:28" x14ac:dyDescent="0.3">
      <c r="B430" s="90">
        <v>43162</v>
      </c>
      <c r="C430" s="91">
        <v>2.7106338255617142</v>
      </c>
      <c r="D430" s="34">
        <f t="shared" si="36"/>
        <v>4.4588035034072018</v>
      </c>
      <c r="E430" s="34">
        <f t="shared" si="37"/>
        <v>4.7489964217797516</v>
      </c>
      <c r="F430" s="34">
        <f t="shared" si="38"/>
        <v>5.0651699097777731</v>
      </c>
      <c r="G430" s="34">
        <f t="shared" si="39"/>
        <v>5.06165508673765</v>
      </c>
      <c r="H430" s="34">
        <f t="shared" si="40"/>
        <v>5.2761471744098163</v>
      </c>
      <c r="I430" s="34">
        <f t="shared" ref="I430:I493" si="41">AVERAGE($C389:$C472)</f>
        <v>5.0872086569044077</v>
      </c>
      <c r="W430" s="83"/>
      <c r="X430" s="92"/>
      <c r="Y430" s="92"/>
      <c r="Z430" s="92"/>
      <c r="AA430" s="92"/>
      <c r="AB430" s="92"/>
    </row>
    <row r="431" spans="2:28" x14ac:dyDescent="0.3">
      <c r="B431" s="90">
        <v>43163</v>
      </c>
      <c r="C431" s="91">
        <v>6.2560765084169203</v>
      </c>
      <c r="D431" s="34">
        <f t="shared" si="36"/>
        <v>4.5730535891899589</v>
      </c>
      <c r="E431" s="34">
        <f t="shared" si="37"/>
        <v>5.1463806104497101</v>
      </c>
      <c r="F431" s="34">
        <f t="shared" si="38"/>
        <v>5.0113480885915278</v>
      </c>
      <c r="G431" s="34">
        <f t="shared" si="39"/>
        <v>5.1308477825645422</v>
      </c>
      <c r="H431" s="34">
        <f t="shared" si="40"/>
        <v>5.2426347317222124</v>
      </c>
      <c r="I431" s="34">
        <f t="shared" si="41"/>
        <v>5.0740624551581472</v>
      </c>
      <c r="W431" s="83"/>
      <c r="X431" s="92"/>
      <c r="Y431" s="92"/>
      <c r="Z431" s="92"/>
      <c r="AA431" s="92"/>
      <c r="AB431" s="92"/>
    </row>
    <row r="432" spans="2:28" x14ac:dyDescent="0.3">
      <c r="B432" s="90">
        <v>43164</v>
      </c>
      <c r="C432" s="91">
        <v>6.1222922294872495</v>
      </c>
      <c r="D432" s="34">
        <f t="shared" si="36"/>
        <v>4.6509992074389102</v>
      </c>
      <c r="E432" s="34">
        <f t="shared" si="37"/>
        <v>5.1038894636977643</v>
      </c>
      <c r="F432" s="34">
        <f t="shared" si="38"/>
        <v>4.9237815070865691</v>
      </c>
      <c r="G432" s="34">
        <f t="shared" si="39"/>
        <v>5.0901923342132998</v>
      </c>
      <c r="H432" s="34">
        <f t="shared" si="40"/>
        <v>5.248287854487649</v>
      </c>
      <c r="I432" s="34">
        <f t="shared" si="41"/>
        <v>5.0831017741629658</v>
      </c>
      <c r="W432" s="83"/>
      <c r="X432" s="92"/>
      <c r="Y432" s="92"/>
      <c r="Z432" s="92"/>
      <c r="AA432" s="92"/>
      <c r="AB432" s="92"/>
    </row>
    <row r="433" spans="2:28" x14ac:dyDescent="0.3">
      <c r="B433" s="90">
        <v>43165</v>
      </c>
      <c r="C433" s="91">
        <v>3.8319321808868461</v>
      </c>
      <c r="D433" s="34">
        <f t="shared" si="36"/>
        <v>4.7734947941966102</v>
      </c>
      <c r="E433" s="34">
        <f t="shared" si="37"/>
        <v>5.0710597982377461</v>
      </c>
      <c r="F433" s="34">
        <f t="shared" si="38"/>
        <v>4.9155045172764229</v>
      </c>
      <c r="G433" s="34">
        <f t="shared" si="39"/>
        <v>5.0978206347575563</v>
      </c>
      <c r="H433" s="34">
        <f t="shared" si="40"/>
        <v>5.2363087703413234</v>
      </c>
      <c r="I433" s="34">
        <f t="shared" si="41"/>
        <v>5.0716767771684816</v>
      </c>
      <c r="W433" s="83"/>
      <c r="X433" s="92"/>
      <c r="Y433" s="92"/>
      <c r="Z433" s="92"/>
      <c r="AA433" s="92"/>
      <c r="AB433" s="92"/>
    </row>
    <row r="434" spans="2:28" x14ac:dyDescent="0.3">
      <c r="B434" s="90">
        <v>43166</v>
      </c>
      <c r="C434" s="91">
        <v>3.4774012947233732</v>
      </c>
      <c r="D434" s="34">
        <f t="shared" si="36"/>
        <v>5.1492055274694257</v>
      </c>
      <c r="E434" s="34">
        <f t="shared" si="37"/>
        <v>5.1507487112784984</v>
      </c>
      <c r="F434" s="34">
        <f t="shared" si="38"/>
        <v>5.0853192299025363</v>
      </c>
      <c r="G434" s="34">
        <f t="shared" si="39"/>
        <v>5.1365699731599799</v>
      </c>
      <c r="H434" s="34">
        <f t="shared" si="40"/>
        <v>5.1714692646766691</v>
      </c>
      <c r="I434" s="34">
        <f t="shared" si="41"/>
        <v>5.1039577253366577</v>
      </c>
      <c r="W434" s="83"/>
      <c r="X434" s="92"/>
      <c r="Y434" s="92"/>
      <c r="Z434" s="92"/>
      <c r="AA434" s="92"/>
      <c r="AB434" s="92"/>
    </row>
    <row r="435" spans="2:28" x14ac:dyDescent="0.3">
      <c r="B435" s="90">
        <v>43167</v>
      </c>
      <c r="C435" s="91">
        <v>5.7034541882853675</v>
      </c>
      <c r="D435" s="34">
        <f t="shared" si="36"/>
        <v>5.6169088834098648</v>
      </c>
      <c r="E435" s="34">
        <f t="shared" si="37"/>
        <v>5.1199014183661609</v>
      </c>
      <c r="F435" s="34">
        <f t="shared" si="38"/>
        <v>5.1884083435283772</v>
      </c>
      <c r="G435" s="34">
        <f t="shared" si="39"/>
        <v>5.0370929621012532</v>
      </c>
      <c r="H435" s="34">
        <f t="shared" si="40"/>
        <v>5.1259368121972004</v>
      </c>
      <c r="I435" s="34">
        <f t="shared" si="41"/>
        <v>5.1054409109488121</v>
      </c>
      <c r="W435" s="83"/>
      <c r="X435" s="92"/>
      <c r="Y435" s="92"/>
      <c r="Z435" s="92"/>
      <c r="AA435" s="92"/>
      <c r="AB435" s="92"/>
    </row>
    <row r="436" spans="2:28" x14ac:dyDescent="0.3">
      <c r="B436" s="90">
        <v>43168</v>
      </c>
      <c r="C436" s="91">
        <v>5.3126733320148105</v>
      </c>
      <c r="D436" s="34">
        <f t="shared" si="36"/>
        <v>5.4124083505705283</v>
      </c>
      <c r="E436" s="34">
        <f t="shared" si="37"/>
        <v>5.1619965201179552</v>
      </c>
      <c r="F436" s="34">
        <f t="shared" si="38"/>
        <v>5.2298145522510753</v>
      </c>
      <c r="G436" s="34">
        <f t="shared" si="39"/>
        <v>5.0499750288963128</v>
      </c>
      <c r="H436" s="34">
        <f t="shared" si="40"/>
        <v>5.204298733808284</v>
      </c>
      <c r="I436" s="34">
        <f t="shared" si="41"/>
        <v>5.0763001599028961</v>
      </c>
      <c r="W436" s="83"/>
      <c r="X436" s="92"/>
      <c r="Y436" s="92"/>
      <c r="Z436" s="92"/>
      <c r="AA436" s="92"/>
      <c r="AB436" s="92"/>
    </row>
    <row r="437" spans="2:28" x14ac:dyDescent="0.3">
      <c r="B437" s="90">
        <v>43169</v>
      </c>
      <c r="C437" s="91">
        <v>5.3406089584714067</v>
      </c>
      <c r="D437" s="34">
        <f t="shared" si="36"/>
        <v>5.6833160930682904</v>
      </c>
      <c r="E437" s="34">
        <f t="shared" si="37"/>
        <v>5.4535851868087661</v>
      </c>
      <c r="F437" s="34">
        <f t="shared" si="38"/>
        <v>5.1126308020574678</v>
      </c>
      <c r="G437" s="34">
        <f t="shared" si="39"/>
        <v>5.1352857073774869</v>
      </c>
      <c r="H437" s="34">
        <f t="shared" si="40"/>
        <v>5.2195621326995365</v>
      </c>
      <c r="I437" s="34">
        <f t="shared" si="41"/>
        <v>5.0730443268210736</v>
      </c>
      <c r="W437" s="83"/>
      <c r="X437" s="92"/>
      <c r="Y437" s="92"/>
      <c r="Z437" s="92"/>
      <c r="AA437" s="92"/>
      <c r="AB437" s="92"/>
    </row>
    <row r="438" spans="2:28" x14ac:dyDescent="0.3">
      <c r="B438" s="90">
        <v>43170</v>
      </c>
      <c r="C438" s="91">
        <v>9.5299999999999994</v>
      </c>
      <c r="D438" s="34">
        <f t="shared" si="36"/>
        <v>5.728443833367038</v>
      </c>
      <c r="E438" s="34">
        <f t="shared" si="37"/>
        <v>5.4446863465477886</v>
      </c>
      <c r="F438" s="34">
        <f t="shared" si="38"/>
        <v>5.2712443498074464</v>
      </c>
      <c r="G438" s="34">
        <f t="shared" si="39"/>
        <v>5.1671552805601193</v>
      </c>
      <c r="H438" s="34">
        <f t="shared" si="40"/>
        <v>5.2339784231515081</v>
      </c>
      <c r="I438" s="34">
        <f t="shared" si="41"/>
        <v>5.065638621405042</v>
      </c>
      <c r="W438" s="83"/>
      <c r="X438" s="92"/>
      <c r="Y438" s="92"/>
      <c r="Z438" s="92"/>
      <c r="AA438" s="92"/>
      <c r="AB438" s="92"/>
    </row>
    <row r="439" spans="2:28" x14ac:dyDescent="0.3">
      <c r="B439" s="90">
        <v>43171</v>
      </c>
      <c r="C439" s="91">
        <v>4.6907884996118909</v>
      </c>
      <c r="D439" s="34">
        <f t="shared" si="36"/>
        <v>5.5888036292934107</v>
      </c>
      <c r="E439" s="34">
        <f t="shared" si="37"/>
        <v>5.4470365399641123</v>
      </c>
      <c r="F439" s="34">
        <f t="shared" si="38"/>
        <v>5.2056100546258763</v>
      </c>
      <c r="G439" s="34">
        <f t="shared" si="39"/>
        <v>5.1651340515788116</v>
      </c>
      <c r="H439" s="34">
        <f t="shared" si="40"/>
        <v>5.1507672116432515</v>
      </c>
      <c r="I439" s="34">
        <f t="shared" si="41"/>
        <v>5.0842998551170453</v>
      </c>
      <c r="W439" s="83"/>
      <c r="X439" s="92"/>
      <c r="Y439" s="92"/>
      <c r="Z439" s="92"/>
      <c r="AA439" s="92"/>
      <c r="AB439" s="92"/>
    </row>
    <row r="440" spans="2:28" x14ac:dyDescent="0.3">
      <c r="B440" s="90">
        <v>43172</v>
      </c>
      <c r="C440" s="91">
        <v>5.7282863783711786</v>
      </c>
      <c r="D440" s="34">
        <f t="shared" si="36"/>
        <v>5.5504982460393029</v>
      </c>
      <c r="E440" s="34">
        <f t="shared" si="37"/>
        <v>5.4395444513826003</v>
      </c>
      <c r="F440" s="34">
        <f t="shared" si="38"/>
        <v>5.2591265346639648</v>
      </c>
      <c r="G440" s="34">
        <f t="shared" si="39"/>
        <v>5.1603450448711827</v>
      </c>
      <c r="H440" s="34">
        <f t="shared" si="40"/>
        <v>5.1160463909664724</v>
      </c>
      <c r="I440" s="34">
        <f t="shared" si="41"/>
        <v>5.0651305728768152</v>
      </c>
      <c r="W440" s="83"/>
      <c r="X440" s="92"/>
      <c r="Y440" s="92"/>
      <c r="Z440" s="92"/>
      <c r="AA440" s="92"/>
      <c r="AB440" s="92"/>
    </row>
    <row r="441" spans="2:28" x14ac:dyDescent="0.3">
      <c r="B441" s="90">
        <v>43173</v>
      </c>
      <c r="C441" s="91">
        <v>3.7932954768146168</v>
      </c>
      <c r="D441" s="34">
        <f t="shared" si="36"/>
        <v>5.7579648461481066</v>
      </c>
      <c r="E441" s="34">
        <f t="shared" si="37"/>
        <v>5.6203397301161884</v>
      </c>
      <c r="F441" s="34">
        <f t="shared" si="38"/>
        <v>5.3974518378066252</v>
      </c>
      <c r="G441" s="34">
        <f t="shared" si="39"/>
        <v>5.3047700710038885</v>
      </c>
      <c r="H441" s="34">
        <f t="shared" si="40"/>
        <v>5.1043740500805557</v>
      </c>
      <c r="I441" s="34">
        <f t="shared" si="41"/>
        <v>5.0550842280150174</v>
      </c>
      <c r="W441" s="83"/>
      <c r="X441" s="92"/>
      <c r="Y441" s="92"/>
      <c r="Z441" s="92"/>
      <c r="AA441" s="92"/>
      <c r="AB441" s="92"/>
    </row>
    <row r="442" spans="2:28" x14ac:dyDescent="0.3">
      <c r="B442" s="90">
        <v>43174</v>
      </c>
      <c r="C442" s="91">
        <v>4.7259727597699772</v>
      </c>
      <c r="D442" s="34">
        <f t="shared" si="36"/>
        <v>5.2724638096857124</v>
      </c>
      <c r="E442" s="34">
        <f t="shared" si="37"/>
        <v>5.4829154782193585</v>
      </c>
      <c r="F442" s="34">
        <f t="shared" si="38"/>
        <v>5.3309229282503088</v>
      </c>
      <c r="G442" s="34">
        <f t="shared" si="39"/>
        <v>5.338368063111516</v>
      </c>
      <c r="H442" s="34">
        <f t="shared" si="40"/>
        <v>5.0510314006116506</v>
      </c>
      <c r="I442" s="34">
        <f t="shared" si="41"/>
        <v>5.0469418802965551</v>
      </c>
      <c r="W442" s="83"/>
      <c r="X442" s="92"/>
      <c r="Y442" s="92"/>
      <c r="Z442" s="92"/>
      <c r="AA442" s="92"/>
      <c r="AB442" s="92"/>
    </row>
    <row r="443" spans="2:28" x14ac:dyDescent="0.3">
      <c r="B443" s="90">
        <v>43175</v>
      </c>
      <c r="C443" s="91">
        <v>5.0445356492360425</v>
      </c>
      <c r="D443" s="34">
        <f t="shared" si="36"/>
        <v>5.4816647293576954</v>
      </c>
      <c r="E443" s="34">
        <f t="shared" si="37"/>
        <v>5.5019424048976413</v>
      </c>
      <c r="F443" s="34">
        <f t="shared" si="38"/>
        <v>5.2883885431634159</v>
      </c>
      <c r="G443" s="34">
        <f t="shared" si="39"/>
        <v>5.3916863614212902</v>
      </c>
      <c r="H443" s="34">
        <f t="shared" si="40"/>
        <v>5.0352127822144386</v>
      </c>
      <c r="I443" s="34">
        <f t="shared" si="41"/>
        <v>5.0499780926724913</v>
      </c>
      <c r="W443" s="83"/>
      <c r="X443" s="92"/>
      <c r="Y443" s="92"/>
      <c r="Z443" s="92"/>
      <c r="AA443" s="92"/>
      <c r="AB443" s="92"/>
    </row>
    <row r="444" spans="2:28" x14ac:dyDescent="0.3">
      <c r="B444" s="90">
        <v>43176</v>
      </c>
      <c r="C444" s="91">
        <v>6.7928751592330423</v>
      </c>
      <c r="D444" s="34">
        <f t="shared" si="36"/>
        <v>5.1957728096969094</v>
      </c>
      <c r="E444" s="34">
        <f t="shared" si="37"/>
        <v>5.5215749929752249</v>
      </c>
      <c r="F444" s="34">
        <f t="shared" si="38"/>
        <v>5.394192225359177</v>
      </c>
      <c r="G444" s="34">
        <f t="shared" si="39"/>
        <v>5.4944807057160405</v>
      </c>
      <c r="H444" s="34">
        <f t="shared" si="40"/>
        <v>5.074338900576608</v>
      </c>
      <c r="I444" s="34">
        <f t="shared" si="41"/>
        <v>5.073718516898702</v>
      </c>
      <c r="W444" s="83"/>
      <c r="X444" s="92"/>
      <c r="Y444" s="92"/>
      <c r="Z444" s="92"/>
      <c r="AA444" s="92"/>
      <c r="AB444" s="92"/>
    </row>
    <row r="445" spans="2:28" x14ac:dyDescent="0.3">
      <c r="B445" s="90">
        <v>43177</v>
      </c>
      <c r="C445" s="91">
        <v>6.1314927447632384</v>
      </c>
      <c r="D445" s="34">
        <f t="shared" si="36"/>
        <v>5.5122356268653405</v>
      </c>
      <c r="E445" s="34">
        <f t="shared" si="37"/>
        <v>5.1879299506705303</v>
      </c>
      <c r="F445" s="34">
        <f t="shared" si="38"/>
        <v>5.5486755649418642</v>
      </c>
      <c r="G445" s="34">
        <f t="shared" si="39"/>
        <v>5.4424630254366173</v>
      </c>
      <c r="H445" s="34">
        <f t="shared" si="40"/>
        <v>5.1056964101774494</v>
      </c>
      <c r="I445" s="34">
        <f t="shared" si="41"/>
        <v>5.068400044568067</v>
      </c>
      <c r="W445" s="83"/>
      <c r="X445" s="92"/>
      <c r="Y445" s="92"/>
      <c r="Z445" s="92"/>
      <c r="AA445" s="92"/>
      <c r="AB445" s="92"/>
    </row>
    <row r="446" spans="2:28" x14ac:dyDescent="0.3">
      <c r="B446" s="90">
        <v>43178</v>
      </c>
      <c r="C446" s="91">
        <v>6.1551949373157786</v>
      </c>
      <c r="D446" s="34">
        <f t="shared" si="36"/>
        <v>5.3770273271453064</v>
      </c>
      <c r="E446" s="34">
        <f t="shared" si="37"/>
        <v>5.2263786394598588</v>
      </c>
      <c r="F446" s="34">
        <f t="shared" si="38"/>
        <v>5.5674910150023837</v>
      </c>
      <c r="G446" s="34">
        <f t="shared" si="39"/>
        <v>5.3594767532336354</v>
      </c>
      <c r="H446" s="34">
        <f t="shared" si="40"/>
        <v>5.0782157269813615</v>
      </c>
      <c r="I446" s="34">
        <f t="shared" si="41"/>
        <v>5.1167450844974534</v>
      </c>
      <c r="W446" s="83"/>
      <c r="X446" s="92"/>
      <c r="Y446" s="92"/>
      <c r="Z446" s="92"/>
      <c r="AA446" s="92"/>
      <c r="AB446" s="92"/>
    </row>
    <row r="447" spans="2:28" x14ac:dyDescent="0.3">
      <c r="B447" s="90">
        <v>43179</v>
      </c>
      <c r="C447" s="91">
        <v>3.727042940745672</v>
      </c>
      <c r="D447" s="34">
        <f t="shared" si="36"/>
        <v>5.4533865637559842</v>
      </c>
      <c r="E447" s="34">
        <f t="shared" si="37"/>
        <v>5.2496302915046202</v>
      </c>
      <c r="F447" s="34">
        <f t="shared" si="38"/>
        <v>5.5977502171628482</v>
      </c>
      <c r="G447" s="34">
        <f t="shared" si="39"/>
        <v>5.2960211773834533</v>
      </c>
      <c r="H447" s="34">
        <f t="shared" si="40"/>
        <v>5.0444839667102332</v>
      </c>
      <c r="I447" s="34">
        <f t="shared" si="41"/>
        <v>5.1192444300442119</v>
      </c>
      <c r="W447" s="83"/>
      <c r="X447" s="92"/>
      <c r="Y447" s="92"/>
      <c r="Z447" s="92"/>
      <c r="AA447" s="92"/>
      <c r="AB447" s="92"/>
    </row>
    <row r="448" spans="2:28" x14ac:dyDescent="0.3">
      <c r="B448" s="90">
        <v>43180</v>
      </c>
      <c r="C448" s="91">
        <v>6.0085351969936331</v>
      </c>
      <c r="D448" s="34">
        <f t="shared" si="36"/>
        <v>5.2851851398023433</v>
      </c>
      <c r="E448" s="34">
        <f t="shared" si="37"/>
        <v>5.4587914307292786</v>
      </c>
      <c r="F448" s="34">
        <f t="shared" si="38"/>
        <v>5.6095724317982452</v>
      </c>
      <c r="G448" s="34">
        <f t="shared" si="39"/>
        <v>5.3301609670189496</v>
      </c>
      <c r="H448" s="34">
        <f t="shared" si="40"/>
        <v>5.0783040462628817</v>
      </c>
      <c r="I448" s="34">
        <f t="shared" si="41"/>
        <v>5.1392017200153113</v>
      </c>
      <c r="W448" s="83"/>
      <c r="X448" s="92"/>
      <c r="Y448" s="92"/>
      <c r="Z448" s="92"/>
      <c r="AA448" s="92"/>
      <c r="AB448" s="92"/>
    </row>
    <row r="449" spans="2:28" x14ac:dyDescent="0.3">
      <c r="B449" s="90">
        <v>43181</v>
      </c>
      <c r="C449" s="91">
        <v>3.7795146617297393</v>
      </c>
      <c r="D449" s="34">
        <f t="shared" si="36"/>
        <v>5.1033960916553482</v>
      </c>
      <c r="E449" s="34">
        <f t="shared" si="37"/>
        <v>5.5568347078568712</v>
      </c>
      <c r="F449" s="34">
        <f t="shared" si="38"/>
        <v>5.3843144061122015</v>
      </c>
      <c r="G449" s="34">
        <f t="shared" si="39"/>
        <v>5.2809118779259023</v>
      </c>
      <c r="H449" s="34">
        <f t="shared" si="40"/>
        <v>5.0711169840552675</v>
      </c>
      <c r="I449" s="34">
        <f t="shared" si="41"/>
        <v>5.1247612388368751</v>
      </c>
      <c r="W449" s="83"/>
      <c r="X449" s="92"/>
      <c r="Y449" s="92"/>
      <c r="Z449" s="92"/>
      <c r="AA449" s="92"/>
      <c r="AB449" s="92"/>
    </row>
    <row r="450" spans="2:28" x14ac:dyDescent="0.3">
      <c r="B450" s="90">
        <v>43182</v>
      </c>
      <c r="C450" s="91">
        <v>5.5790503055107834</v>
      </c>
      <c r="D450" s="34">
        <f t="shared" si="36"/>
        <v>4.9710925495620231</v>
      </c>
      <c r="E450" s="34">
        <f t="shared" si="37"/>
        <v>5.6213762027246243</v>
      </c>
      <c r="F450" s="34">
        <f t="shared" si="38"/>
        <v>5.3418328874546699</v>
      </c>
      <c r="G450" s="34">
        <f t="shared" si="39"/>
        <v>5.2538153468741671</v>
      </c>
      <c r="H450" s="34">
        <f t="shared" si="40"/>
        <v>5.0443919071746608</v>
      </c>
      <c r="I450" s="34">
        <f t="shared" si="41"/>
        <v>5.1638582815550942</v>
      </c>
      <c r="W450" s="83"/>
      <c r="X450" s="92"/>
      <c r="Y450" s="92"/>
      <c r="Z450" s="92"/>
      <c r="AA450" s="92"/>
      <c r="AB450" s="92"/>
    </row>
    <row r="451" spans="2:28" x14ac:dyDescent="0.3">
      <c r="B451" s="90">
        <v>43183</v>
      </c>
      <c r="C451" s="91">
        <v>5.6154651915575569</v>
      </c>
      <c r="D451" s="34">
        <f t="shared" si="36"/>
        <v>5.303487773312332</v>
      </c>
      <c r="E451" s="34">
        <f t="shared" si="37"/>
        <v>5.5353762246233149</v>
      </c>
      <c r="F451" s="34">
        <f t="shared" si="38"/>
        <v>5.1669228721551743</v>
      </c>
      <c r="G451" s="34">
        <f t="shared" si="39"/>
        <v>5.2370101399750366</v>
      </c>
      <c r="H451" s="34">
        <f t="shared" si="40"/>
        <v>5.1092465190499716</v>
      </c>
      <c r="I451" s="34">
        <f t="shared" si="41"/>
        <v>5.1836715196977075</v>
      </c>
      <c r="W451" s="83"/>
      <c r="X451" s="92"/>
      <c r="Y451" s="92"/>
      <c r="Z451" s="92"/>
      <c r="AA451" s="92"/>
      <c r="AB451" s="92"/>
    </row>
    <row r="452" spans="2:28" x14ac:dyDescent="0.3">
      <c r="B452" s="90">
        <v>43184</v>
      </c>
      <c r="C452" s="91">
        <v>4.8589694077342775</v>
      </c>
      <c r="D452" s="34">
        <f t="shared" si="36"/>
        <v>5.4053472345932176</v>
      </c>
      <c r="E452" s="34">
        <f t="shared" si="37"/>
        <v>5.4402397043254478</v>
      </c>
      <c r="F452" s="34">
        <f t="shared" si="38"/>
        <v>5.1974000115695889</v>
      </c>
      <c r="G452" s="34">
        <f t="shared" si="39"/>
        <v>5.0853543100413194</v>
      </c>
      <c r="H452" s="34">
        <f t="shared" si="40"/>
        <v>5.088766358335163</v>
      </c>
      <c r="I452" s="34">
        <f t="shared" si="41"/>
        <v>5.1654999484481738</v>
      </c>
      <c r="W452" s="83"/>
      <c r="X452" s="92"/>
      <c r="Y452" s="92"/>
      <c r="Z452" s="92"/>
      <c r="AA452" s="92"/>
      <c r="AB452" s="92"/>
    </row>
    <row r="453" spans="2:28" x14ac:dyDescent="0.3">
      <c r="B453" s="90">
        <v>43185</v>
      </c>
      <c r="C453" s="91">
        <v>5.2290701426624997</v>
      </c>
      <c r="D453" s="34">
        <f t="shared" si="36"/>
        <v>5.7366420885684377</v>
      </c>
      <c r="E453" s="34">
        <f t="shared" si="37"/>
        <v>5.2719169665031602</v>
      </c>
      <c r="F453" s="34">
        <f t="shared" si="38"/>
        <v>5.1782812941367338</v>
      </c>
      <c r="G453" s="34">
        <f t="shared" si="39"/>
        <v>5.0653788586231601</v>
      </c>
      <c r="H453" s="34">
        <f t="shared" si="40"/>
        <v>5.0635954908904557</v>
      </c>
      <c r="I453" s="34">
        <f t="shared" si="41"/>
        <v>5.1704020327124027</v>
      </c>
      <c r="W453" s="83"/>
      <c r="X453" s="92"/>
      <c r="Y453" s="92"/>
      <c r="Z453" s="92"/>
      <c r="AA453" s="92"/>
      <c r="AB453" s="92"/>
    </row>
    <row r="454" spans="2:28" x14ac:dyDescent="0.3">
      <c r="B454" s="90">
        <v>43186</v>
      </c>
      <c r="C454" s="91">
        <v>6.0538095069978288</v>
      </c>
      <c r="D454" s="34">
        <f t="shared" si="36"/>
        <v>5.7893658416932636</v>
      </c>
      <c r="E454" s="34">
        <f t="shared" si="37"/>
        <v>5.152497903384309</v>
      </c>
      <c r="F454" s="34">
        <f t="shared" si="38"/>
        <v>5.1549210471524569</v>
      </c>
      <c r="G454" s="34">
        <f t="shared" si="39"/>
        <v>5.0311960509464768</v>
      </c>
      <c r="H454" s="34">
        <f t="shared" si="40"/>
        <v>5.0913494876746466</v>
      </c>
      <c r="I454" s="34">
        <f t="shared" si="41"/>
        <v>5.1579663412964152</v>
      </c>
      <c r="W454" s="83"/>
      <c r="X454" s="92"/>
      <c r="Y454" s="92"/>
      <c r="Z454" s="92"/>
      <c r="AA454" s="92"/>
      <c r="AB454" s="92"/>
    </row>
    <row r="455" spans="2:28" x14ac:dyDescent="0.3">
      <c r="B455" s="90">
        <v>43187</v>
      </c>
      <c r="C455" s="91">
        <v>6.7215514259598343</v>
      </c>
      <c r="D455" s="34">
        <f t="shared" si="36"/>
        <v>5.7855673094442883</v>
      </c>
      <c r="E455" s="34">
        <f t="shared" si="37"/>
        <v>5.0399822039217126</v>
      </c>
      <c r="F455" s="34">
        <f t="shared" si="38"/>
        <v>5.0633585712506815</v>
      </c>
      <c r="G455" s="34">
        <f t="shared" si="39"/>
        <v>5.0420817137550742</v>
      </c>
      <c r="H455" s="34">
        <f t="shared" si="40"/>
        <v>5.1439592721324647</v>
      </c>
      <c r="I455" s="34">
        <f t="shared" si="41"/>
        <v>5.1171363084134889</v>
      </c>
      <c r="W455" s="83"/>
      <c r="X455" s="92"/>
      <c r="Y455" s="92"/>
      <c r="Z455" s="92"/>
      <c r="AA455" s="92"/>
      <c r="AB455" s="92"/>
    </row>
    <row r="456" spans="2:28" x14ac:dyDescent="0.3">
      <c r="B456" s="90">
        <v>43188</v>
      </c>
      <c r="C456" s="91">
        <v>6.098578639556278</v>
      </c>
      <c r="D456" s="34">
        <f t="shared" ref="D456:D519" si="42">AVERAGE($C453:$C459)</f>
        <v>5.7770833169955464</v>
      </c>
      <c r="E456" s="34">
        <f t="shared" si="37"/>
        <v>5.0789082776324497</v>
      </c>
      <c r="F456" s="34">
        <f t="shared" si="38"/>
        <v>5.0229844768265224</v>
      </c>
      <c r="G456" s="34">
        <f t="shared" si="39"/>
        <v>5.0467247668998212</v>
      </c>
      <c r="H456" s="34">
        <f t="shared" si="40"/>
        <v>5.1649519958889849</v>
      </c>
      <c r="I456" s="34">
        <f t="shared" si="41"/>
        <v>5.0955560546710092</v>
      </c>
      <c r="W456" s="83"/>
      <c r="X456" s="92"/>
      <c r="Y456" s="92"/>
      <c r="Z456" s="92"/>
      <c r="AA456" s="92"/>
      <c r="AB456" s="92"/>
    </row>
    <row r="457" spans="2:28" x14ac:dyDescent="0.3">
      <c r="B457" s="90">
        <v>43189</v>
      </c>
      <c r="C457" s="91">
        <v>5.9481165773845719</v>
      </c>
      <c r="D457" s="34">
        <f t="shared" si="42"/>
        <v>5.5727413834442965</v>
      </c>
      <c r="E457" s="34">
        <f t="shared" si="37"/>
        <v>5.0056882888506937</v>
      </c>
      <c r="F457" s="34">
        <f t="shared" si="38"/>
        <v>4.9266169017116495</v>
      </c>
      <c r="G457" s="34">
        <f t="shared" si="39"/>
        <v>4.9855896007030136</v>
      </c>
      <c r="H457" s="34">
        <f t="shared" si="40"/>
        <v>5.1400885605331084</v>
      </c>
      <c r="I457" s="34">
        <f t="shared" si="41"/>
        <v>5.1197540621301956</v>
      </c>
      <c r="W457" s="83"/>
      <c r="X457" s="92"/>
      <c r="Y457" s="92"/>
      <c r="Z457" s="92"/>
      <c r="AA457" s="92"/>
      <c r="AB457" s="92"/>
    </row>
    <row r="458" spans="2:28" x14ac:dyDescent="0.3">
      <c r="B458" s="90">
        <v>43190</v>
      </c>
      <c r="C458" s="91">
        <v>5.5888754658147226</v>
      </c>
      <c r="D458" s="34">
        <f t="shared" si="42"/>
        <v>5.0015080334562869</v>
      </c>
      <c r="E458" s="34">
        <f t="shared" si="37"/>
        <v>4.9524452869748519</v>
      </c>
      <c r="F458" s="34">
        <f t="shared" si="38"/>
        <v>4.9763371313630014</v>
      </c>
      <c r="G458" s="34">
        <f t="shared" si="39"/>
        <v>4.9370771851705753</v>
      </c>
      <c r="H458" s="34">
        <f t="shared" si="40"/>
        <v>5.1066477184282268</v>
      </c>
      <c r="I458" s="34">
        <f t="shared" si="41"/>
        <v>5.1111788153935933</v>
      </c>
      <c r="W458" s="83"/>
      <c r="X458" s="92"/>
      <c r="Y458" s="92"/>
      <c r="Z458" s="92"/>
      <c r="AA458" s="92"/>
      <c r="AB458" s="92"/>
    </row>
    <row r="459" spans="2:28" x14ac:dyDescent="0.3">
      <c r="B459" s="90">
        <v>43191</v>
      </c>
      <c r="C459" s="91">
        <v>4.799581460593096</v>
      </c>
      <c r="D459" s="34">
        <f t="shared" si="42"/>
        <v>4.6746171732502075</v>
      </c>
      <c r="E459" s="34">
        <f t="shared" ref="E459:E522" si="43">AVERAGE($C453:$C466)</f>
        <v>4.9827786694121103</v>
      </c>
      <c r="F459" s="34">
        <f t="shared" si="38"/>
        <v>4.8853637427183205</v>
      </c>
      <c r="G459" s="34">
        <f t="shared" si="39"/>
        <v>4.9108063642288515</v>
      </c>
      <c r="H459" s="34">
        <f t="shared" si="40"/>
        <v>5.0342242164448709</v>
      </c>
      <c r="I459" s="34">
        <f t="shared" si="41"/>
        <v>5.1215672990852719</v>
      </c>
      <c r="W459" s="83"/>
      <c r="X459" s="92"/>
      <c r="Y459" s="92"/>
      <c r="Z459" s="92"/>
      <c r="AA459" s="92"/>
      <c r="AB459" s="92"/>
    </row>
    <row r="460" spans="2:28" x14ac:dyDescent="0.3">
      <c r="B460" s="90">
        <v>43192</v>
      </c>
      <c r="C460" s="91">
        <v>3.7986766078037473</v>
      </c>
      <c r="D460" s="34">
        <f t="shared" si="42"/>
        <v>4.4211744666964599</v>
      </c>
      <c r="E460" s="34">
        <f t="shared" si="43"/>
        <v>4.9043790777864613</v>
      </c>
      <c r="F460" s="34">
        <f t="shared" si="38"/>
        <v>4.9366239134846621</v>
      </c>
      <c r="G460" s="34">
        <f t="shared" si="39"/>
        <v>4.8718749663536283</v>
      </c>
      <c r="H460" s="34">
        <f t="shared" si="40"/>
        <v>5.0670430629169108</v>
      </c>
      <c r="I460" s="34">
        <f t="shared" si="41"/>
        <v>5.12260862090457</v>
      </c>
      <c r="W460" s="83"/>
      <c r="X460" s="92"/>
      <c r="Y460" s="92"/>
      <c r="Z460" s="92"/>
      <c r="AA460" s="92"/>
      <c r="AB460" s="92"/>
    </row>
    <row r="461" spans="2:28" x14ac:dyDescent="0.3">
      <c r="B461" s="90">
        <v>43193</v>
      </c>
      <c r="C461" s="91">
        <v>2.0551760570817503</v>
      </c>
      <c r="D461" s="34">
        <f t="shared" si="42"/>
        <v>4.2220107360081238</v>
      </c>
      <c r="E461" s="34">
        <f t="shared" si="43"/>
        <v>4.8127618103883361</v>
      </c>
      <c r="F461" s="34">
        <f t="shared" si="38"/>
        <v>4.8296572796853567</v>
      </c>
      <c r="G461" s="34">
        <f t="shared" si="39"/>
        <v>4.9172520058206706</v>
      </c>
      <c r="H461" s="34">
        <f t="shared" si="40"/>
        <v>5.0470803717346708</v>
      </c>
      <c r="I461" s="34">
        <f t="shared" si="41"/>
        <v>5.1384295994903102</v>
      </c>
      <c r="W461" s="83"/>
      <c r="X461" s="92"/>
      <c r="Y461" s="92"/>
      <c r="Z461" s="92"/>
      <c r="AA461" s="92"/>
      <c r="AB461" s="92"/>
    </row>
    <row r="462" spans="2:28" x14ac:dyDescent="0.3">
      <c r="B462" s="90">
        <v>43194</v>
      </c>
      <c r="C462" s="91">
        <v>4.4333154045172858</v>
      </c>
      <c r="D462" s="34">
        <f t="shared" si="42"/>
        <v>4.1193232645054145</v>
      </c>
      <c r="E462" s="34">
        <f t="shared" si="43"/>
        <v>4.6253719967808706</v>
      </c>
      <c r="F462" s="34">
        <f t="shared" si="38"/>
        <v>4.8210412002933207</v>
      </c>
      <c r="G462" s="34">
        <f t="shared" si="39"/>
        <v>4.9057690431406034</v>
      </c>
      <c r="H462" s="34">
        <f t="shared" si="40"/>
        <v>5.0913319894654832</v>
      </c>
      <c r="I462" s="34">
        <f t="shared" si="41"/>
        <v>5.1668591949807965</v>
      </c>
      <c r="W462" s="83"/>
      <c r="X462" s="92"/>
      <c r="Y462" s="92"/>
      <c r="Z462" s="92"/>
      <c r="AA462" s="92"/>
      <c r="AB462" s="92"/>
    </row>
    <row r="463" spans="2:28" x14ac:dyDescent="0.3">
      <c r="B463" s="90">
        <v>43195</v>
      </c>
      <c r="C463" s="91">
        <v>4.3244796936800434</v>
      </c>
      <c r="D463" s="34">
        <f t="shared" si="42"/>
        <v>4.1884740218286733</v>
      </c>
      <c r="E463" s="34">
        <f t="shared" si="43"/>
        <v>4.536614825942773</v>
      </c>
      <c r="F463" s="34">
        <f t="shared" ref="F463:F526" si="44">AVERAGE($C453:$C473)</f>
        <v>4.846609788420019</v>
      </c>
      <c r="G463" s="34">
        <f t="shared" si="39"/>
        <v>5.005970254723799</v>
      </c>
      <c r="H463" s="34">
        <f t="shared" si="40"/>
        <v>5.0803756847799306</v>
      </c>
      <c r="I463" s="34">
        <f t="shared" si="41"/>
        <v>5.1676253294139389</v>
      </c>
      <c r="W463" s="83"/>
      <c r="X463" s="92"/>
      <c r="Y463" s="92"/>
      <c r="Z463" s="92"/>
      <c r="AA463" s="92"/>
      <c r="AB463" s="92"/>
    </row>
    <row r="464" spans="2:28" x14ac:dyDescent="0.3">
      <c r="B464" s="90">
        <v>43196</v>
      </c>
      <c r="C464" s="91">
        <v>4.5539704625662196</v>
      </c>
      <c r="D464" s="34">
        <f t="shared" si="42"/>
        <v>4.236016772128627</v>
      </c>
      <c r="E464" s="34">
        <f t="shared" si="43"/>
        <v>4.3498029986814037</v>
      </c>
      <c r="F464" s="34">
        <f t="shared" si="44"/>
        <v>4.8388024386174955</v>
      </c>
      <c r="G464" s="34">
        <f t="shared" si="39"/>
        <v>4.9591616383508415</v>
      </c>
      <c r="H464" s="34">
        <f t="shared" si="40"/>
        <v>5.085430811780741</v>
      </c>
      <c r="I464" s="34">
        <f t="shared" si="41"/>
        <v>5.1951716849618617</v>
      </c>
      <c r="W464" s="83"/>
      <c r="X464" s="92"/>
      <c r="Y464" s="92"/>
      <c r="Z464" s="92"/>
      <c r="AA464" s="92"/>
      <c r="AB464" s="92"/>
    </row>
    <row r="465" spans="2:28" x14ac:dyDescent="0.3">
      <c r="B465" s="90">
        <v>43197</v>
      </c>
      <c r="C465" s="91">
        <v>4.8700631652957576</v>
      </c>
      <c r="D465" s="34">
        <f t="shared" si="42"/>
        <v>4.6240155873203861</v>
      </c>
      <c r="E465" s="34">
        <f t="shared" si="43"/>
        <v>4.3387781457178374</v>
      </c>
      <c r="F465" s="34">
        <f t="shared" si="44"/>
        <v>4.7885067499901153</v>
      </c>
      <c r="G465" s="34">
        <f t="shared" si="39"/>
        <v>4.8991840811547283</v>
      </c>
      <c r="H465" s="34">
        <f t="shared" si="40"/>
        <v>5.0723631253927977</v>
      </c>
      <c r="I465" s="34">
        <f t="shared" si="41"/>
        <v>5.2667170610241332</v>
      </c>
      <c r="W465" s="83"/>
      <c r="X465" s="92"/>
      <c r="Y465" s="92"/>
      <c r="Z465" s="92"/>
      <c r="AA465" s="92"/>
      <c r="AB465" s="92"/>
    </row>
    <row r="466" spans="2:28" x14ac:dyDescent="0.3">
      <c r="B466" s="90">
        <v>43198</v>
      </c>
      <c r="C466" s="91">
        <v>5.283636761855905</v>
      </c>
      <c r="D466" s="34">
        <f t="shared" si="42"/>
        <v>4.576126820311532</v>
      </c>
      <c r="E466" s="34">
        <f t="shared" si="43"/>
        <v>4.381373024132257</v>
      </c>
      <c r="F466" s="34">
        <f t="shared" si="44"/>
        <v>4.7392429793230644</v>
      </c>
      <c r="G466" s="34">
        <f t="shared" ref="G466:G529" si="45">AVERAGE($C453:$C480)</f>
        <v>4.9573713493320408</v>
      </c>
      <c r="H466" s="34">
        <f t="shared" si="40"/>
        <v>5.0491619947635993</v>
      </c>
      <c r="I466" s="34">
        <f t="shared" si="41"/>
        <v>5.2707423758906167</v>
      </c>
      <c r="W466" s="83"/>
      <c r="X466" s="92"/>
      <c r="Y466" s="92"/>
      <c r="Z466" s="92"/>
      <c r="AA466" s="92"/>
      <c r="AB466" s="92"/>
    </row>
    <row r="467" spans="2:28" x14ac:dyDescent="0.3">
      <c r="B467" s="90">
        <v>43199</v>
      </c>
      <c r="C467" s="91">
        <v>4.1314758599034294</v>
      </c>
      <c r="D467" s="34">
        <f t="shared" si="42"/>
        <v>4.6520551851890843</v>
      </c>
      <c r="E467" s="34">
        <f t="shared" si="43"/>
        <v>4.4718329662040963</v>
      </c>
      <c r="F467" s="34">
        <f t="shared" si="44"/>
        <v>4.7624129767755861</v>
      </c>
      <c r="G467" s="34">
        <f t="shared" si="45"/>
        <v>4.9873752746454372</v>
      </c>
      <c r="H467" s="34">
        <f t="shared" si="40"/>
        <v>5.0811501128760925</v>
      </c>
      <c r="I467" s="34">
        <f t="shared" si="41"/>
        <v>5.2766471935505495</v>
      </c>
      <c r="W467" s="83"/>
      <c r="X467" s="92"/>
      <c r="Y467" s="92"/>
      <c r="Z467" s="92"/>
      <c r="AA467" s="92"/>
      <c r="AB467" s="92"/>
    </row>
    <row r="468" spans="2:28" x14ac:dyDescent="0.3">
      <c r="B468" s="90">
        <v>43200</v>
      </c>
      <c r="C468" s="91">
        <v>4.7711677634240566</v>
      </c>
      <c r="D468" s="34">
        <f t="shared" si="42"/>
        <v>4.4775952613546837</v>
      </c>
      <c r="E468" s="34">
        <f t="shared" si="43"/>
        <v>4.682006108257033</v>
      </c>
      <c r="F468" s="34">
        <f t="shared" si="44"/>
        <v>4.6824269039033677</v>
      </c>
      <c r="G468" s="34">
        <f t="shared" si="45"/>
        <v>4.9458054118496966</v>
      </c>
      <c r="H468" s="34">
        <f t="shared" si="40"/>
        <v>5.1035851230670328</v>
      </c>
      <c r="I468" s="34">
        <f t="shared" si="41"/>
        <v>5.2763177720707244</v>
      </c>
      <c r="W468" s="83"/>
      <c r="X468" s="92"/>
      <c r="Y468" s="92"/>
      <c r="Z468" s="92"/>
      <c r="AA468" s="92"/>
      <c r="AB468" s="92"/>
    </row>
    <row r="469" spans="2:28" x14ac:dyDescent="0.3">
      <c r="B469" s="90">
        <v>43201</v>
      </c>
      <c r="C469" s="91">
        <v>4.0980940354553148</v>
      </c>
      <c r="D469" s="34">
        <f t="shared" si="42"/>
        <v>4.5582330269302584</v>
      </c>
      <c r="E469" s="34">
        <f t="shared" si="43"/>
        <v>4.7715558823594941</v>
      </c>
      <c r="F469" s="34">
        <f t="shared" si="44"/>
        <v>4.6037230050582094</v>
      </c>
      <c r="G469" s="34">
        <f t="shared" si="45"/>
        <v>4.9076022688335845</v>
      </c>
      <c r="H469" s="34">
        <f t="shared" si="40"/>
        <v>5.0595569030961336</v>
      </c>
      <c r="I469" s="34">
        <f t="shared" si="41"/>
        <v>5.3199317333880813</v>
      </c>
      <c r="W469" s="83"/>
      <c r="X469" s="92"/>
      <c r="Y469" s="92"/>
      <c r="Z469" s="92"/>
      <c r="AA469" s="92"/>
      <c r="AB469" s="92"/>
    </row>
    <row r="470" spans="2:28" x14ac:dyDescent="0.3">
      <c r="B470" s="90">
        <v>43202</v>
      </c>
      <c r="C470" s="91">
        <v>4.8559782478229092</v>
      </c>
      <c r="D470" s="34">
        <f t="shared" si="42"/>
        <v>4.5742720264358381</v>
      </c>
      <c r="E470" s="34">
        <f t="shared" si="43"/>
        <v>4.93303223181515</v>
      </c>
      <c r="F470" s="34">
        <f t="shared" si="44"/>
        <v>4.6841340267775404</v>
      </c>
      <c r="G470" s="34">
        <f t="shared" si="45"/>
        <v>4.8421461732414608</v>
      </c>
      <c r="H470" s="34">
        <f t="shared" si="40"/>
        <v>5.0927369983063171</v>
      </c>
      <c r="I470" s="34">
        <f t="shared" si="41"/>
        <v>5.3464914912282735</v>
      </c>
      <c r="W470" s="83"/>
      <c r="X470" s="92"/>
      <c r="Y470" s="92"/>
      <c r="Z470" s="92"/>
      <c r="AA470" s="92"/>
      <c r="AB470" s="92"/>
    </row>
    <row r="471" spans="2:28" x14ac:dyDescent="0.3">
      <c r="B471" s="90">
        <v>43203</v>
      </c>
      <c r="C471" s="91">
        <v>3.3327509957254118</v>
      </c>
      <c r="D471" s="34">
        <f t="shared" si="42"/>
        <v>4.7076491602795647</v>
      </c>
      <c r="E471" s="34">
        <f t="shared" si="43"/>
        <v>4.912634987850991</v>
      </c>
      <c r="F471" s="34">
        <f t="shared" si="44"/>
        <v>4.7922532383791516</v>
      </c>
      <c r="G471" s="34">
        <f t="shared" si="45"/>
        <v>4.8174581163087993</v>
      </c>
      <c r="H471" s="34">
        <f t="shared" si="40"/>
        <v>5.1325238650605751</v>
      </c>
      <c r="I471" s="34">
        <f t="shared" si="41"/>
        <v>5.3766746704113375</v>
      </c>
      <c r="W471" s="83"/>
      <c r="X471" s="92"/>
      <c r="Y471" s="92"/>
      <c r="Z471" s="92"/>
      <c r="AA471" s="92"/>
      <c r="AB471" s="92"/>
    </row>
    <row r="472" spans="2:28" x14ac:dyDescent="0.3">
      <c r="B472" s="90">
        <v>43204</v>
      </c>
      <c r="C472" s="91">
        <v>5.4345275243247828</v>
      </c>
      <c r="D472" s="34">
        <f t="shared" si="42"/>
        <v>4.739996629193679</v>
      </c>
      <c r="E472" s="34">
        <f t="shared" si="43"/>
        <v>4.8459228753346038</v>
      </c>
      <c r="F472" s="34">
        <f t="shared" si="44"/>
        <v>4.9272378713141674</v>
      </c>
      <c r="G472" s="34">
        <f t="shared" si="45"/>
        <v>4.840856575777539</v>
      </c>
      <c r="H472" s="34">
        <f t="shared" si="40"/>
        <v>5.0911958649856013</v>
      </c>
      <c r="I472" s="34">
        <f t="shared" si="41"/>
        <v>5.38150369239432</v>
      </c>
      <c r="W472" s="83"/>
      <c r="X472" s="92"/>
      <c r="Y472" s="92"/>
      <c r="Z472" s="92"/>
      <c r="AA472" s="92"/>
      <c r="AB472" s="92"/>
    </row>
    <row r="473" spans="2:28" x14ac:dyDescent="0.3">
      <c r="B473" s="90">
        <v>43205</v>
      </c>
      <c r="C473" s="91">
        <v>5.3959097583949696</v>
      </c>
      <c r="D473" s="34">
        <f t="shared" si="42"/>
        <v>4.9669849444074545</v>
      </c>
      <c r="E473" s="34">
        <f t="shared" si="43"/>
        <v>4.9319640292519722</v>
      </c>
      <c r="F473" s="34">
        <f t="shared" si="44"/>
        <v>4.9852639673613766</v>
      </c>
      <c r="G473" s="34">
        <f t="shared" si="45"/>
        <v>4.853623139982675</v>
      </c>
      <c r="H473" s="34">
        <f t="shared" ref="H473:H536" si="46">AVERAGE($C453:$C494)</f>
        <v>5.0883651651741388</v>
      </c>
      <c r="I473" s="34">
        <f t="shared" si="41"/>
        <v>5.3662532387739379</v>
      </c>
      <c r="W473" s="83"/>
      <c r="X473" s="92"/>
      <c r="Y473" s="92"/>
      <c r="Z473" s="92"/>
      <c r="AA473" s="92"/>
      <c r="AB473" s="92"/>
    </row>
    <row r="474" spans="2:28" x14ac:dyDescent="0.3">
      <c r="B474" s="90">
        <v>43206</v>
      </c>
      <c r="C474" s="91">
        <v>5.0651157968095113</v>
      </c>
      <c r="D474" s="34">
        <f t="shared" si="42"/>
        <v>5.2140092784412149</v>
      </c>
      <c r="E474" s="34">
        <f t="shared" si="43"/>
        <v>5.0703714715044113</v>
      </c>
      <c r="F474" s="34">
        <f t="shared" si="44"/>
        <v>4.9824700754231284</v>
      </c>
      <c r="G474" s="34">
        <f t="shared" si="45"/>
        <v>4.9857666860625596</v>
      </c>
      <c r="H474" s="34">
        <f t="shared" si="46"/>
        <v>5.0925162109371609</v>
      </c>
      <c r="I474" s="34">
        <f t="shared" si="41"/>
        <v>5.3301529537342009</v>
      </c>
      <c r="W474" s="83"/>
      <c r="X474" s="92"/>
      <c r="Y474" s="92"/>
      <c r="Z474" s="92"/>
      <c r="AA474" s="92"/>
      <c r="AB474" s="92"/>
    </row>
    <row r="475" spans="2:28" x14ac:dyDescent="0.3">
      <c r="B475" s="90">
        <v>43207</v>
      </c>
      <c r="C475" s="91">
        <v>4.9976000458228551</v>
      </c>
      <c r="D475" s="34">
        <f t="shared" si="42"/>
        <v>5.3476747143472965</v>
      </c>
      <c r="E475" s="34">
        <f t="shared" si="43"/>
        <v>5.0788490133110571</v>
      </c>
      <c r="F475" s="34">
        <f t="shared" si="44"/>
        <v>5.0159405764090259</v>
      </c>
      <c r="G475" s="34">
        <f t="shared" si="45"/>
        <v>5.0791287329083952</v>
      </c>
      <c r="H475" s="34">
        <f t="shared" si="46"/>
        <v>5.0796239122515106</v>
      </c>
      <c r="I475" s="34">
        <f t="shared" si="41"/>
        <v>5.3734440760946303</v>
      </c>
      <c r="W475" s="83"/>
      <c r="X475" s="92"/>
      <c r="Y475" s="92"/>
      <c r="Z475" s="92"/>
      <c r="AA475" s="92"/>
      <c r="AB475" s="92"/>
    </row>
    <row r="476" spans="2:28" x14ac:dyDescent="0.3">
      <c r="B476" s="90">
        <v>43208</v>
      </c>
      <c r="C476" s="91">
        <v>5.6870122419517424</v>
      </c>
      <c r="D476" s="34">
        <f t="shared" si="42"/>
        <v>5.1336127237389508</v>
      </c>
      <c r="E476" s="34">
        <f t="shared" si="43"/>
        <v>5.1898325408862975</v>
      </c>
      <c r="F476" s="34">
        <f t="shared" si="44"/>
        <v>5.081367679534913</v>
      </c>
      <c r="G476" s="34">
        <f t="shared" si="45"/>
        <v>5.0693442526833437</v>
      </c>
      <c r="H476" s="34">
        <f t="shared" si="46"/>
        <v>5.0628033521503122</v>
      </c>
      <c r="I476" s="34">
        <f t="shared" si="41"/>
        <v>5.3934467074932915</v>
      </c>
      <c r="W476" s="83"/>
      <c r="X476" s="92"/>
      <c r="Y476" s="92"/>
      <c r="Z476" s="92"/>
      <c r="AA476" s="92"/>
      <c r="AB476" s="92"/>
    </row>
    <row r="477" spans="2:28" x14ac:dyDescent="0.3">
      <c r="B477" s="90">
        <v>43209</v>
      </c>
      <c r="C477" s="91">
        <v>6.585148586059228</v>
      </c>
      <c r="D477" s="34">
        <f t="shared" si="42"/>
        <v>5.2896560320681072</v>
      </c>
      <c r="E477" s="34">
        <f t="shared" si="43"/>
        <v>5.1476775205401504</v>
      </c>
      <c r="F477" s="34">
        <f t="shared" si="44"/>
        <v>5.0753395127006762</v>
      </c>
      <c r="G477" s="34">
        <f t="shared" si="45"/>
        <v>5.0996513586432508</v>
      </c>
      <c r="H477" s="34">
        <f t="shared" si="46"/>
        <v>5.0651752971448207</v>
      </c>
      <c r="I477" s="34">
        <f t="shared" si="41"/>
        <v>5.3926736172696748</v>
      </c>
      <c r="W477" s="83"/>
      <c r="X477" s="92"/>
      <c r="Y477" s="92"/>
      <c r="Z477" s="92"/>
      <c r="AA477" s="92"/>
      <c r="AB477" s="92"/>
    </row>
    <row r="478" spans="2:28" x14ac:dyDescent="0.3">
      <c r="B478" s="90">
        <v>43210</v>
      </c>
      <c r="C478" s="91">
        <v>4.268409047067987</v>
      </c>
      <c r="D478" s="34">
        <f t="shared" si="42"/>
        <v>5.4330937827292605</v>
      </c>
      <c r="E478" s="34">
        <f t="shared" si="43"/>
        <v>5.2851132339361957</v>
      </c>
      <c r="F478" s="34">
        <f t="shared" si="44"/>
        <v>5.2356833240405347</v>
      </c>
      <c r="G478" s="34">
        <f t="shared" si="45"/>
        <v>5.1959416531655176</v>
      </c>
      <c r="H478" s="34">
        <f t="shared" si="46"/>
        <v>5.0352093904521089</v>
      </c>
      <c r="I478" s="34">
        <f t="shared" si="41"/>
        <v>5.3786048157512836</v>
      </c>
      <c r="W478" s="83"/>
      <c r="X478" s="92"/>
      <c r="Y478" s="92"/>
      <c r="Z478" s="92"/>
      <c r="AA478" s="92"/>
      <c r="AB478" s="92"/>
    </row>
    <row r="479" spans="2:28" x14ac:dyDescent="0.3">
      <c r="B479" s="90">
        <v>43211</v>
      </c>
      <c r="C479" s="91">
        <v>3.9360935900663692</v>
      </c>
      <c r="D479" s="34">
        <f t="shared" si="42"/>
        <v>5.417701397428436</v>
      </c>
      <c r="E479" s="34">
        <f t="shared" si="43"/>
        <v>5.3429350058372407</v>
      </c>
      <c r="F479" s="34">
        <f t="shared" si="44"/>
        <v>5.2308331147710643</v>
      </c>
      <c r="G479" s="34">
        <f t="shared" si="45"/>
        <v>5.1605711539909773</v>
      </c>
      <c r="H479" s="34">
        <f t="shared" si="46"/>
        <v>5.0027954980876537</v>
      </c>
      <c r="I479" s="34">
        <f t="shared" si="41"/>
        <v>5.3910762008734157</v>
      </c>
      <c r="W479" s="83"/>
      <c r="X479" s="92"/>
      <c r="Y479" s="92"/>
      <c r="Z479" s="92"/>
      <c r="AA479" s="92"/>
      <c r="AB479" s="92"/>
    </row>
    <row r="480" spans="2:28" x14ac:dyDescent="0.3">
      <c r="B480" s="90">
        <v>43212</v>
      </c>
      <c r="C480" s="91">
        <v>6.4882129166990543</v>
      </c>
      <c r="D480" s="34">
        <f t="shared" si="42"/>
        <v>5.4126801373651414</v>
      </c>
      <c r="E480" s="34">
        <f t="shared" si="43"/>
        <v>5.3258732558330948</v>
      </c>
      <c r="F480" s="34">
        <f t="shared" si="44"/>
        <v>5.2337500634739476</v>
      </c>
      <c r="G480" s="34">
        <f t="shared" si="45"/>
        <v>5.1411584130551544</v>
      </c>
      <c r="H480" s="34">
        <f t="shared" si="46"/>
        <v>5.0091561750190383</v>
      </c>
      <c r="I480" s="34">
        <f t="shared" si="41"/>
        <v>5.3299052075838942</v>
      </c>
      <c r="W480" s="83"/>
      <c r="X480" s="92"/>
      <c r="Y480" s="92"/>
      <c r="Z480" s="92"/>
      <c r="AA480" s="92"/>
      <c r="AB480" s="92"/>
    </row>
    <row r="481" spans="2:28" x14ac:dyDescent="0.3">
      <c r="B481" s="90">
        <v>43213</v>
      </c>
      <c r="C481" s="91">
        <v>6.0691800514375913</v>
      </c>
      <c r="D481" s="34">
        <f t="shared" si="42"/>
        <v>5.0813457626390841</v>
      </c>
      <c r="E481" s="34">
        <f t="shared" si="43"/>
        <v>5.4997004059210202</v>
      </c>
      <c r="F481" s="34">
        <f t="shared" si="44"/>
        <v>5.2488500831279739</v>
      </c>
      <c r="G481" s="34">
        <f t="shared" si="45"/>
        <v>5.1865847775125093</v>
      </c>
      <c r="H481" s="34">
        <f t="shared" si="46"/>
        <v>5.094450030165893</v>
      </c>
      <c r="I481" s="34">
        <f t="shared" si="41"/>
        <v>5.3408799132674769</v>
      </c>
      <c r="W481" s="83"/>
      <c r="X481" s="92"/>
      <c r="Y481" s="92"/>
      <c r="Z481" s="92"/>
      <c r="AA481" s="92"/>
      <c r="AB481" s="92"/>
    </row>
    <row r="482" spans="2:28" x14ac:dyDescent="0.3">
      <c r="B482" s="90">
        <v>43214</v>
      </c>
      <c r="C482" s="91">
        <v>4.8898533487170752</v>
      </c>
      <c r="D482" s="34">
        <f t="shared" si="42"/>
        <v>5.2225517535250958</v>
      </c>
      <c r="E482" s="34">
        <f t="shared" si="43"/>
        <v>5.4762513575597591</v>
      </c>
      <c r="F482" s="34">
        <f t="shared" si="44"/>
        <v>5.4353904504357944</v>
      </c>
      <c r="G482" s="34">
        <f t="shared" si="45"/>
        <v>5.2130549631830991</v>
      </c>
      <c r="H482" s="34">
        <f t="shared" si="46"/>
        <v>5.1608128080141515</v>
      </c>
      <c r="I482" s="34">
        <f t="shared" si="41"/>
        <v>5.3431015421246064</v>
      </c>
      <c r="W482" s="83"/>
      <c r="X482" s="92"/>
      <c r="Y482" s="92"/>
      <c r="Z482" s="92"/>
      <c r="AA482" s="92"/>
      <c r="AB482" s="92"/>
    </row>
    <row r="483" spans="2:28" x14ac:dyDescent="0.3">
      <c r="B483" s="90">
        <v>43215</v>
      </c>
      <c r="C483" s="91">
        <v>5.6518634215086827</v>
      </c>
      <c r="D483" s="34">
        <f t="shared" si="42"/>
        <v>5.5522572879355314</v>
      </c>
      <c r="E483" s="34">
        <f t="shared" si="43"/>
        <v>5.3671326230071958</v>
      </c>
      <c r="F483" s="34">
        <f t="shared" si="44"/>
        <v>5.3613505296778827</v>
      </c>
      <c r="G483" s="34">
        <f t="shared" si="45"/>
        <v>5.2815190298350325</v>
      </c>
      <c r="H483" s="34">
        <f t="shared" si="46"/>
        <v>5.22934433988104</v>
      </c>
      <c r="I483" s="34">
        <f t="shared" si="41"/>
        <v>5.3602083448954998</v>
      </c>
      <c r="W483" s="83"/>
      <c r="X483" s="92"/>
      <c r="Y483" s="92"/>
      <c r="Z483" s="92"/>
      <c r="AA483" s="92"/>
      <c r="AB483" s="92"/>
    </row>
    <row r="484" spans="2:28" x14ac:dyDescent="0.3">
      <c r="B484" s="90">
        <v>43216</v>
      </c>
      <c r="C484" s="91">
        <v>4.265807962976834</v>
      </c>
      <c r="D484" s="34">
        <f t="shared" si="42"/>
        <v>5.362090479598085</v>
      </c>
      <c r="E484" s="34">
        <f t="shared" si="43"/>
        <v>5.2662704854713533</v>
      </c>
      <c r="F484" s="34">
        <f t="shared" si="44"/>
        <v>5.3301205419282587</v>
      </c>
      <c r="G484" s="34">
        <f t="shared" si="45"/>
        <v>5.329455532745845</v>
      </c>
      <c r="H484" s="34">
        <f t="shared" si="46"/>
        <v>5.2842192582162326</v>
      </c>
      <c r="I484" s="34">
        <f t="shared" si="41"/>
        <v>5.3879762124359001</v>
      </c>
      <c r="W484" s="83"/>
      <c r="X484" s="92"/>
      <c r="Y484" s="92"/>
      <c r="Z484" s="92"/>
      <c r="AA484" s="92"/>
      <c r="AB484" s="92"/>
    </row>
    <row r="485" spans="2:28" x14ac:dyDescent="0.3">
      <c r="B485" s="90">
        <v>43217</v>
      </c>
      <c r="C485" s="91">
        <v>5.2568509832700618</v>
      </c>
      <c r="D485" s="34">
        <f t="shared" si="42"/>
        <v>5.5663070291127799</v>
      </c>
      <c r="E485" s="34">
        <f t="shared" si="43"/>
        <v>5.4792483184800433</v>
      </c>
      <c r="F485" s="34">
        <f t="shared" si="44"/>
        <v>5.3462299832568254</v>
      </c>
      <c r="G485" s="34">
        <f t="shared" si="45"/>
        <v>5.3779125863374615</v>
      </c>
      <c r="H485" s="34">
        <f t="shared" si="46"/>
        <v>5.3551305877092874</v>
      </c>
      <c r="I485" s="34">
        <f t="shared" si="41"/>
        <v>5.3911419713978184</v>
      </c>
      <c r="W485" s="83"/>
      <c r="X485" s="92"/>
      <c r="Y485" s="92"/>
      <c r="Z485" s="92"/>
      <c r="AA485" s="92"/>
      <c r="AB485" s="92"/>
    </row>
    <row r="486" spans="2:28" x14ac:dyDescent="0.3">
      <c r="B486" s="90">
        <v>43218</v>
      </c>
      <c r="C486" s="91">
        <v>6.2440323309394161</v>
      </c>
      <c r="D486" s="34">
        <f t="shared" si="42"/>
        <v>5.5348013176910786</v>
      </c>
      <c r="E486" s="34">
        <f t="shared" si="43"/>
        <v>5.47521943264735</v>
      </c>
      <c r="F486" s="34">
        <f t="shared" si="44"/>
        <v>5.3707410745129049</v>
      </c>
      <c r="G486" s="34">
        <f t="shared" si="45"/>
        <v>5.3348041742725609</v>
      </c>
      <c r="H486" s="34">
        <f t="shared" si="46"/>
        <v>5.4590952214716628</v>
      </c>
      <c r="I486" s="34">
        <f t="shared" si="41"/>
        <v>5.3708175215699372</v>
      </c>
      <c r="W486" s="83"/>
      <c r="X486" s="92"/>
      <c r="Y486" s="92"/>
      <c r="Z486" s="92"/>
      <c r="AA486" s="92"/>
      <c r="AB486" s="92"/>
    </row>
    <row r="487" spans="2:28" x14ac:dyDescent="0.3">
      <c r="B487" s="90">
        <v>43219</v>
      </c>
      <c r="C487" s="91">
        <v>5.1570452583369262</v>
      </c>
      <c r="D487" s="34">
        <f t="shared" si="42"/>
        <v>5.3215851086492494</v>
      </c>
      <c r="E487" s="34">
        <f t="shared" si="43"/>
        <v>5.3503527968583358</v>
      </c>
      <c r="F487" s="34">
        <f t="shared" si="44"/>
        <v>5.38636372497756</v>
      </c>
      <c r="G487" s="34">
        <f t="shared" si="45"/>
        <v>5.323047750462429</v>
      </c>
      <c r="H487" s="34">
        <f t="shared" si="46"/>
        <v>5.4357883416037893</v>
      </c>
      <c r="I487" s="34">
        <f t="shared" si="41"/>
        <v>5.3876737069786103</v>
      </c>
      <c r="W487" s="83"/>
      <c r="X487" s="92"/>
      <c r="Y487" s="92"/>
      <c r="Z487" s="92"/>
      <c r="AA487" s="92"/>
      <c r="AB487" s="92"/>
    </row>
    <row r="488" spans="2:28" x14ac:dyDescent="0.3">
      <c r="B488" s="90">
        <v>43220</v>
      </c>
      <c r="C488" s="91">
        <v>7.4986958980404657</v>
      </c>
      <c r="D488" s="34">
        <f t="shared" si="42"/>
        <v>5.4511952083036217</v>
      </c>
      <c r="E488" s="34">
        <f t="shared" si="43"/>
        <v>5.3027980835206074</v>
      </c>
      <c r="F488" s="34">
        <f t="shared" si="44"/>
        <v>5.3679376175140572</v>
      </c>
      <c r="G488" s="34">
        <f t="shared" si="45"/>
        <v>5.405758562146791</v>
      </c>
      <c r="H488" s="34">
        <f t="shared" si="46"/>
        <v>5.4750786601197401</v>
      </c>
      <c r="I488" s="34">
        <f t="shared" si="41"/>
        <v>5.3975478550834435</v>
      </c>
      <c r="W488" s="83"/>
      <c r="X488" s="92"/>
      <c r="Y488" s="92"/>
      <c r="Z488" s="92"/>
      <c r="AA488" s="92"/>
      <c r="AB488" s="92"/>
    </row>
    <row r="489" spans="2:28" x14ac:dyDescent="0.3">
      <c r="B489" s="90">
        <v>43221</v>
      </c>
      <c r="C489" s="91">
        <v>4.6693133687651702</v>
      </c>
      <c r="D489" s="34">
        <f t="shared" si="42"/>
        <v>5.7359448834349891</v>
      </c>
      <c r="E489" s="34">
        <f t="shared" si="43"/>
        <v>5.3472609130551394</v>
      </c>
      <c r="F489" s="34">
        <f t="shared" si="44"/>
        <v>5.3879918770008519</v>
      </c>
      <c r="G489" s="34">
        <f t="shared" si="45"/>
        <v>5.4002161578927126</v>
      </c>
      <c r="H489" s="34">
        <f t="shared" si="46"/>
        <v>5.5081515774312191</v>
      </c>
      <c r="I489" s="34">
        <f t="shared" si="41"/>
        <v>5.4245395403511925</v>
      </c>
      <c r="W489" s="83"/>
      <c r="X489" s="92"/>
      <c r="Y489" s="92"/>
      <c r="Z489" s="92"/>
      <c r="AA489" s="92"/>
      <c r="AB489" s="92"/>
    </row>
    <row r="490" spans="2:28" x14ac:dyDescent="0.3">
      <c r="B490" s="90">
        <v>43222</v>
      </c>
      <c r="C490" s="91">
        <v>4.1593499582158691</v>
      </c>
      <c r="D490" s="34">
        <f t="shared" si="42"/>
        <v>5.3981815773591686</v>
      </c>
      <c r="E490" s="34">
        <f t="shared" si="43"/>
        <v>5.3732055187837693</v>
      </c>
      <c r="F490" s="34">
        <f t="shared" si="44"/>
        <v>5.4018679911170988</v>
      </c>
      <c r="G490" s="34">
        <f t="shared" si="45"/>
        <v>5.4582385686418151</v>
      </c>
      <c r="H490" s="34">
        <f t="shared" si="46"/>
        <v>5.5615594205132837</v>
      </c>
      <c r="I490" s="34">
        <f t="shared" si="41"/>
        <v>5.451218416566431</v>
      </c>
      <c r="W490" s="83"/>
      <c r="X490" s="92"/>
      <c r="Y490" s="92"/>
      <c r="Z490" s="92"/>
      <c r="AA490" s="92"/>
      <c r="AB490" s="92"/>
    </row>
    <row r="491" spans="2:28" x14ac:dyDescent="0.3">
      <c r="B491" s="90">
        <v>43223</v>
      </c>
      <c r="C491" s="91">
        <v>5.173078660557441</v>
      </c>
      <c r="D491" s="34">
        <f t="shared" si="42"/>
        <v>5.3386151141185874</v>
      </c>
      <c r="E491" s="34">
        <f t="shared" si="43"/>
        <v>5.5112335449515433</v>
      </c>
      <c r="F491" s="34">
        <f t="shared" si="44"/>
        <v>5.334178323260538</v>
      </c>
      <c r="G491" s="34">
        <f t="shared" si="45"/>
        <v>5.4598127714167735</v>
      </c>
      <c r="H491" s="34">
        <f t="shared" si="46"/>
        <v>5.6218659984012804</v>
      </c>
      <c r="I491" s="34">
        <f t="shared" si="41"/>
        <v>5.4769545101665473</v>
      </c>
      <c r="W491" s="83"/>
      <c r="X491" s="92"/>
      <c r="Y491" s="92"/>
      <c r="Z491" s="92"/>
      <c r="AA491" s="92"/>
      <c r="AB491" s="92"/>
    </row>
    <row r="492" spans="2:28" x14ac:dyDescent="0.3">
      <c r="B492" s="90">
        <v>43224</v>
      </c>
      <c r="C492" s="91">
        <v>7.2500987091896381</v>
      </c>
      <c r="D492" s="34">
        <f t="shared" si="42"/>
        <v>5.0392891379284359</v>
      </c>
      <c r="E492" s="34">
        <f t="shared" si="43"/>
        <v>5.47071193873873</v>
      </c>
      <c r="F492" s="34">
        <f t="shared" si="44"/>
        <v>5.3966468219526336</v>
      </c>
      <c r="G492" s="34">
        <f t="shared" si="45"/>
        <v>5.5763783876384361</v>
      </c>
      <c r="H492" s="34">
        <f t="shared" si="46"/>
        <v>5.7089574336480151</v>
      </c>
      <c r="I492" s="34">
        <f t="shared" si="41"/>
        <v>5.4736552839369548</v>
      </c>
      <c r="W492" s="83"/>
      <c r="X492" s="92"/>
      <c r="Y492" s="92"/>
      <c r="Z492" s="92"/>
      <c r="AA492" s="92"/>
      <c r="AB492" s="92"/>
    </row>
    <row r="493" spans="2:28" x14ac:dyDescent="0.3">
      <c r="B493" s="90">
        <v>43225</v>
      </c>
      <c r="C493" s="91">
        <v>3.8796891884086682</v>
      </c>
      <c r="D493" s="34">
        <f t="shared" si="42"/>
        <v>5.1597205084192002</v>
      </c>
      <c r="E493" s="34">
        <f t="shared" si="43"/>
        <v>5.3266733427078821</v>
      </c>
      <c r="F493" s="34">
        <f t="shared" si="44"/>
        <v>5.3943877447141366</v>
      </c>
      <c r="G493" s="34">
        <f t="shared" si="45"/>
        <v>5.7656813945401932</v>
      </c>
      <c r="H493" s="34">
        <f t="shared" si="46"/>
        <v>5.6537608657386702</v>
      </c>
      <c r="I493" s="34">
        <f t="shared" si="41"/>
        <v>5.4781432365722855</v>
      </c>
      <c r="W493" s="83"/>
      <c r="X493" s="92"/>
      <c r="Y493" s="92"/>
      <c r="Z493" s="92"/>
      <c r="AA493" s="92"/>
      <c r="AB493" s="92"/>
    </row>
    <row r="494" spans="2:28" x14ac:dyDescent="0.3">
      <c r="B494" s="90">
        <v>43226</v>
      </c>
      <c r="C494" s="91">
        <v>4.7400800156528557</v>
      </c>
      <c r="D494" s="34">
        <f t="shared" si="42"/>
        <v>5.4248259289182883</v>
      </c>
      <c r="E494" s="34">
        <f t="shared" si="43"/>
        <v>5.320222245091764</v>
      </c>
      <c r="F494" s="34">
        <f t="shared" si="44"/>
        <v>5.473424712400706</v>
      </c>
      <c r="G494" s="34">
        <f t="shared" si="45"/>
        <v>5.687700497779697</v>
      </c>
      <c r="H494" s="34">
        <f t="shared" si="46"/>
        <v>5.6437401192127155</v>
      </c>
      <c r="I494" s="34">
        <f t="shared" ref="I494:I557" si="47">AVERAGE($C453:$C536)</f>
        <v>5.4841282280069015</v>
      </c>
      <c r="W494" s="83"/>
      <c r="X494" s="92"/>
      <c r="Y494" s="92"/>
      <c r="Z494" s="92"/>
      <c r="AA494" s="92"/>
      <c r="AB494" s="92"/>
    </row>
    <row r="495" spans="2:28" x14ac:dyDescent="0.3">
      <c r="B495" s="90">
        <v>43227</v>
      </c>
      <c r="C495" s="91">
        <v>5.4034140647094064</v>
      </c>
      <c r="D495" s="34">
        <f t="shared" si="42"/>
        <v>5.571271881599464</v>
      </c>
      <c r="E495" s="34">
        <f t="shared" si="43"/>
        <v>5.3118167183725609</v>
      </c>
      <c r="F495" s="34">
        <f t="shared" si="44"/>
        <v>5.5859684410093378</v>
      </c>
      <c r="G495" s="34">
        <f t="shared" si="45"/>
        <v>5.6774322544274058</v>
      </c>
      <c r="H495" s="34">
        <f t="shared" si="46"/>
        <v>5.5967104165779471</v>
      </c>
      <c r="I495" s="34">
        <f t="shared" si="47"/>
        <v>5.5018953016775765</v>
      </c>
      <c r="W495" s="83"/>
      <c r="X495" s="92"/>
      <c r="Y495" s="92"/>
      <c r="Z495" s="92"/>
      <c r="AA495" s="92"/>
      <c r="AB495" s="92"/>
    </row>
    <row r="496" spans="2:28" x14ac:dyDescent="0.3">
      <c r="B496" s="90">
        <v>43228</v>
      </c>
      <c r="C496" s="91">
        <v>5.5123329622005173</v>
      </c>
      <c r="D496" s="34">
        <f t="shared" si="42"/>
        <v>5.2054789940424699</v>
      </c>
      <c r="E496" s="34">
        <f t="shared" si="43"/>
        <v>5.3241809582256652</v>
      </c>
      <c r="F496" s="34">
        <f t="shared" si="44"/>
        <v>5.6943205990095498</v>
      </c>
      <c r="G496" s="34">
        <f t="shared" si="45"/>
        <v>5.7228028594913001</v>
      </c>
      <c r="H496" s="34">
        <f t="shared" si="46"/>
        <v>5.6555386645146175</v>
      </c>
      <c r="I496" s="34">
        <f t="shared" si="47"/>
        <v>5.4974912894835981</v>
      </c>
      <c r="W496" s="83"/>
      <c r="X496" s="92"/>
      <c r="Y496" s="92"/>
      <c r="Z496" s="92"/>
      <c r="AA496" s="92"/>
      <c r="AB496" s="92"/>
    </row>
    <row r="497" spans="2:28" x14ac:dyDescent="0.3">
      <c r="B497" s="90">
        <v>43229</v>
      </c>
      <c r="C497" s="91">
        <v>6.0150879017094869</v>
      </c>
      <c r="D497" s="34">
        <f t="shared" si="42"/>
        <v>5.2551651080565955</v>
      </c>
      <c r="E497" s="34">
        <f t="shared" si="43"/>
        <v>5.5493445142764335</v>
      </c>
      <c r="F497" s="34">
        <f t="shared" si="44"/>
        <v>5.8368227634084118</v>
      </c>
      <c r="G497" s="34">
        <f t="shared" si="45"/>
        <v>5.7474228603267772</v>
      </c>
      <c r="H497" s="34">
        <f t="shared" si="46"/>
        <v>5.6429341428541209</v>
      </c>
      <c r="I497" s="34">
        <f t="shared" si="47"/>
        <v>5.4763780802242721</v>
      </c>
      <c r="W497" s="83"/>
      <c r="X497" s="92"/>
      <c r="Y497" s="92"/>
      <c r="Z497" s="92"/>
      <c r="AA497" s="92"/>
      <c r="AB497" s="92"/>
    </row>
    <row r="498" spans="2:28" x14ac:dyDescent="0.3">
      <c r="B498" s="90">
        <v>43230</v>
      </c>
      <c r="C498" s="91">
        <v>6.1982003293256689</v>
      </c>
      <c r="D498" s="34">
        <f t="shared" si="42"/>
        <v>5.3018293760649415</v>
      </c>
      <c r="E498" s="34">
        <f t="shared" si="43"/>
        <v>5.6533550573621953</v>
      </c>
      <c r="F498" s="34">
        <f t="shared" si="44"/>
        <v>5.7962371705069007</v>
      </c>
      <c r="G498" s="34">
        <f t="shared" si="45"/>
        <v>5.8589602373318455</v>
      </c>
      <c r="H498" s="34">
        <f t="shared" si="46"/>
        <v>5.6203952386503673</v>
      </c>
      <c r="I498" s="34">
        <f t="shared" si="47"/>
        <v>5.4497545518373371</v>
      </c>
      <c r="W498" s="83"/>
      <c r="X498" s="92"/>
      <c r="Y498" s="92"/>
      <c r="Z498" s="92"/>
      <c r="AA498" s="92"/>
      <c r="AB498" s="92"/>
    </row>
    <row r="499" spans="2:28" x14ac:dyDescent="0.3">
      <c r="B499" s="90">
        <v>43231</v>
      </c>
      <c r="C499" s="91">
        <v>4.6895484962906888</v>
      </c>
      <c r="D499" s="34">
        <f t="shared" si="42"/>
        <v>5.5843442988166858</v>
      </c>
      <c r="E499" s="34">
        <f t="shared" si="43"/>
        <v>5.6735084567968297</v>
      </c>
      <c r="F499" s="34">
        <f t="shared" si="44"/>
        <v>5.7144739961989455</v>
      </c>
      <c r="G499" s="34">
        <f t="shared" si="45"/>
        <v>5.9208795335039257</v>
      </c>
      <c r="H499" s="34">
        <f t="shared" si="46"/>
        <v>5.6171210709694623</v>
      </c>
      <c r="I499" s="34">
        <f t="shared" si="47"/>
        <v>5.4365408241297732</v>
      </c>
      <c r="W499" s="83"/>
      <c r="X499" s="92"/>
      <c r="Y499" s="92"/>
      <c r="Z499" s="92"/>
      <c r="AA499" s="92"/>
      <c r="AB499" s="92"/>
    </row>
    <row r="500" spans="2:28" x14ac:dyDescent="0.3">
      <c r="B500" s="90">
        <v>43232</v>
      </c>
      <c r="C500" s="91">
        <v>4.2274919865075429</v>
      </c>
      <c r="D500" s="34">
        <f t="shared" si="42"/>
        <v>5.4886414080321293</v>
      </c>
      <c r="E500" s="34">
        <f t="shared" si="43"/>
        <v>6.0561433564330338</v>
      </c>
      <c r="F500" s="34">
        <f t="shared" si="44"/>
        <v>5.7854700400913721</v>
      </c>
      <c r="G500" s="34">
        <f t="shared" si="45"/>
        <v>5.8091737956893841</v>
      </c>
      <c r="H500" s="34">
        <f t="shared" si="46"/>
        <v>5.6755046833186089</v>
      </c>
      <c r="I500" s="34">
        <f t="shared" si="47"/>
        <v>5.4407988711141018</v>
      </c>
      <c r="W500" s="83"/>
      <c r="X500" s="92"/>
      <c r="Y500" s="92"/>
      <c r="Z500" s="92"/>
      <c r="AA500" s="92"/>
      <c r="AB500" s="92"/>
    </row>
    <row r="501" spans="2:28" x14ac:dyDescent="0.3">
      <c r="B501" s="90">
        <v>43233</v>
      </c>
      <c r="C501" s="91">
        <v>5.0667298917112751</v>
      </c>
      <c r="D501" s="34">
        <f t="shared" si="42"/>
        <v>5.6738630996345787</v>
      </c>
      <c r="E501" s="34">
        <f t="shared" si="43"/>
        <v>6.0250481987010565</v>
      </c>
      <c r="F501" s="34">
        <f t="shared" si="44"/>
        <v>5.8893687775526189</v>
      </c>
      <c r="G501" s="34">
        <f t="shared" si="45"/>
        <v>5.8026735509025249</v>
      </c>
      <c r="H501" s="34">
        <f t="shared" si="46"/>
        <v>5.6255861987229228</v>
      </c>
      <c r="I501" s="34">
        <f t="shared" si="47"/>
        <v>5.43678580397341</v>
      </c>
      <c r="W501" s="83"/>
      <c r="X501" s="92"/>
      <c r="Y501" s="92"/>
      <c r="Z501" s="92"/>
      <c r="AA501" s="92"/>
      <c r="AB501" s="92"/>
    </row>
    <row r="502" spans="2:28" x14ac:dyDescent="0.3">
      <c r="B502" s="90">
        <v>43234</v>
      </c>
      <c r="C502" s="91">
        <v>7.3810185239716128</v>
      </c>
      <c r="D502" s="34">
        <f t="shared" si="42"/>
        <v>5.7354382331249258</v>
      </c>
      <c r="E502" s="34">
        <f t="shared" si="43"/>
        <v>6.0520664253342007</v>
      </c>
      <c r="F502" s="34">
        <f t="shared" si="44"/>
        <v>5.994881913674587</v>
      </c>
      <c r="G502" s="34">
        <f t="shared" si="45"/>
        <v>5.6452154219064097</v>
      </c>
      <c r="H502" s="34">
        <f t="shared" si="46"/>
        <v>5.6147167636180484</v>
      </c>
      <c r="I502" s="34">
        <f t="shared" si="47"/>
        <v>5.4594148270284064</v>
      </c>
      <c r="W502" s="83"/>
      <c r="X502" s="92"/>
      <c r="Y502" s="92"/>
      <c r="Z502" s="92"/>
      <c r="AA502" s="92"/>
      <c r="AB502" s="92"/>
    </row>
    <row r="503" spans="2:28" x14ac:dyDescent="0.3">
      <c r="B503" s="90">
        <v>43235</v>
      </c>
      <c r="C503" s="91">
        <v>4.8424127267086323</v>
      </c>
      <c r="D503" s="34">
        <f t="shared" si="42"/>
        <v>6.1415379195511886</v>
      </c>
      <c r="E503" s="34">
        <f t="shared" si="43"/>
        <v>6.0983448059274581</v>
      </c>
      <c r="F503" s="34">
        <f t="shared" si="44"/>
        <v>5.9825244168602367</v>
      </c>
      <c r="G503" s="34">
        <f t="shared" si="45"/>
        <v>5.7451823179920458</v>
      </c>
      <c r="H503" s="34">
        <f t="shared" si="46"/>
        <v>5.6391227125145473</v>
      </c>
      <c r="I503" s="34">
        <f t="shared" si="47"/>
        <v>5.5273812352835385</v>
      </c>
      <c r="W503" s="83"/>
      <c r="X503" s="92"/>
      <c r="Y503" s="92"/>
      <c r="Z503" s="92"/>
      <c r="AA503" s="92"/>
      <c r="AB503" s="92"/>
    </row>
    <row r="504" spans="2:28" x14ac:dyDescent="0.3">
      <c r="B504" s="90">
        <v>43236</v>
      </c>
      <c r="C504" s="91">
        <v>7.3116397429266309</v>
      </c>
      <c r="D504" s="34">
        <f t="shared" si="42"/>
        <v>6.8571216048094721</v>
      </c>
      <c r="E504" s="34">
        <f t="shared" si="43"/>
        <v>6.1216402018697833</v>
      </c>
      <c r="F504" s="34">
        <f t="shared" si="44"/>
        <v>5.9461712017994568</v>
      </c>
      <c r="G504" s="34">
        <f t="shared" si="45"/>
        <v>5.7808349027775838</v>
      </c>
      <c r="H504" s="34">
        <f t="shared" si="46"/>
        <v>5.6290847003255235</v>
      </c>
      <c r="I504" s="34">
        <f t="shared" si="47"/>
        <v>5.5350433892371864</v>
      </c>
      <c r="W504" s="83"/>
      <c r="X504" s="92"/>
      <c r="Y504" s="92"/>
      <c r="Z504" s="92"/>
      <c r="AA504" s="92"/>
      <c r="AB504" s="92"/>
    </row>
    <row r="505" spans="2:28" x14ac:dyDescent="0.3">
      <c r="B505" s="90">
        <v>43237</v>
      </c>
      <c r="C505" s="91">
        <v>6.6292262637580954</v>
      </c>
      <c r="D505" s="34">
        <f t="shared" si="42"/>
        <v>6.7482670213371749</v>
      </c>
      <c r="E505" s="34">
        <f t="shared" si="43"/>
        <v>6.2066869297121494</v>
      </c>
      <c r="F505" s="34">
        <f t="shared" si="44"/>
        <v>5.9573596964971713</v>
      </c>
      <c r="G505" s="34">
        <f t="shared" si="45"/>
        <v>5.7974576152398729</v>
      </c>
      <c r="H505" s="34">
        <f t="shared" si="46"/>
        <v>5.6955767400918758</v>
      </c>
      <c r="I505" s="34">
        <f t="shared" si="47"/>
        <v>5.5252469258143764</v>
      </c>
      <c r="W505" s="83"/>
      <c r="X505" s="92"/>
      <c r="Y505" s="92"/>
      <c r="Z505" s="92"/>
      <c r="AA505" s="92"/>
      <c r="AB505" s="92"/>
    </row>
    <row r="506" spans="2:28" x14ac:dyDescent="0.3">
      <c r="B506" s="90">
        <v>43238</v>
      </c>
      <c r="C506" s="91">
        <v>7.5322463012745313</v>
      </c>
      <c r="D506" s="34">
        <f t="shared" si="42"/>
        <v>6.5197885518517191</v>
      </c>
      <c r="E506" s="34">
        <f t="shared" si="43"/>
        <v>6.3710471282691197</v>
      </c>
      <c r="F506" s="34">
        <f t="shared" si="44"/>
        <v>5.8471908498990679</v>
      </c>
      <c r="G506" s="34">
        <f t="shared" si="45"/>
        <v>5.6860574472141723</v>
      </c>
      <c r="H506" s="34">
        <f t="shared" si="46"/>
        <v>5.6968531310149002</v>
      </c>
      <c r="I506" s="34">
        <f t="shared" si="47"/>
        <v>5.5403222659641829</v>
      </c>
      <c r="W506" s="83"/>
      <c r="X506" s="92"/>
      <c r="Y506" s="92"/>
      <c r="Z506" s="92"/>
      <c r="AA506" s="92"/>
      <c r="AB506" s="92"/>
    </row>
    <row r="507" spans="2:28" x14ac:dyDescent="0.3">
      <c r="B507" s="90">
        <v>43239</v>
      </c>
      <c r="C507" s="91">
        <v>9.236577783315532</v>
      </c>
      <c r="D507" s="34">
        <f t="shared" si="42"/>
        <v>6.708048203822786</v>
      </c>
      <c r="E507" s="34">
        <f t="shared" si="43"/>
        <v>6.291674248670887</v>
      </c>
      <c r="F507" s="34">
        <f t="shared" si="44"/>
        <v>5.9403362545163265</v>
      </c>
      <c r="G507" s="34">
        <f t="shared" si="45"/>
        <v>5.7756473086542366</v>
      </c>
      <c r="H507" s="34">
        <f t="shared" si="46"/>
        <v>5.6692719177470812</v>
      </c>
      <c r="I507" s="34">
        <f t="shared" si="47"/>
        <v>5.5368278026935736</v>
      </c>
      <c r="W507" s="83"/>
      <c r="X507" s="92"/>
      <c r="Y507" s="92"/>
      <c r="Z507" s="92"/>
      <c r="AA507" s="92"/>
      <c r="AB507" s="92"/>
    </row>
    <row r="508" spans="2:28" x14ac:dyDescent="0.3">
      <c r="B508" s="90">
        <v>43240</v>
      </c>
      <c r="C508" s="91">
        <v>4.3047478074051817</v>
      </c>
      <c r="D508" s="34">
        <f t="shared" si="42"/>
        <v>6.5694173041049897</v>
      </c>
      <c r="E508" s="34">
        <f t="shared" si="43"/>
        <v>6.2851248567132867</v>
      </c>
      <c r="F508" s="34">
        <f t="shared" si="44"/>
        <v>5.89950456073068</v>
      </c>
      <c r="G508" s="34">
        <f t="shared" si="45"/>
        <v>5.7632028996552149</v>
      </c>
      <c r="H508" s="34">
        <f t="shared" si="46"/>
        <v>5.7261854191936283</v>
      </c>
      <c r="I508" s="34">
        <f t="shared" si="47"/>
        <v>5.5387282903822577</v>
      </c>
      <c r="W508" s="83"/>
      <c r="X508" s="92"/>
      <c r="Y508" s="92"/>
      <c r="Z508" s="92"/>
      <c r="AA508" s="92"/>
      <c r="AB508" s="92"/>
    </row>
    <row r="509" spans="2:28" x14ac:dyDescent="0.3">
      <c r="B509" s="90">
        <v>43241</v>
      </c>
      <c r="C509" s="91">
        <v>5.7816692375734311</v>
      </c>
      <c r="D509" s="34">
        <f t="shared" si="42"/>
        <v>6.6779356262993756</v>
      </c>
      <c r="E509" s="34">
        <f t="shared" si="43"/>
        <v>5.9786141254402594</v>
      </c>
      <c r="F509" s="34">
        <f t="shared" si="44"/>
        <v>5.8728528597866747</v>
      </c>
      <c r="G509" s="34">
        <f t="shared" si="45"/>
        <v>5.7706761036667675</v>
      </c>
      <c r="H509" s="34">
        <f t="shared" si="46"/>
        <v>5.7139455972908006</v>
      </c>
      <c r="I509" s="34">
        <f t="shared" si="47"/>
        <v>5.5576321216467273</v>
      </c>
      <c r="W509" s="83"/>
      <c r="X509" s="92"/>
      <c r="Y509" s="92"/>
      <c r="Z509" s="92"/>
      <c r="AA509" s="92"/>
      <c r="AB509" s="92"/>
    </row>
    <row r="510" spans="2:28" x14ac:dyDescent="0.3">
      <c r="B510" s="90">
        <v>43242</v>
      </c>
      <c r="C510" s="91">
        <v>6.1602302905061004</v>
      </c>
      <c r="D510" s="34">
        <f t="shared" si="42"/>
        <v>6.6005563369870526</v>
      </c>
      <c r="E510" s="34">
        <f t="shared" si="43"/>
        <v>6.1661836777584256</v>
      </c>
      <c r="F510" s="34">
        <f t="shared" si="44"/>
        <v>5.8462502649380719</v>
      </c>
      <c r="G510" s="34">
        <f t="shared" si="45"/>
        <v>5.7850536122442495</v>
      </c>
      <c r="H510" s="34">
        <f t="shared" si="46"/>
        <v>5.7454939576353565</v>
      </c>
      <c r="I510" s="34">
        <f t="shared" si="47"/>
        <v>5.5474545695272877</v>
      </c>
      <c r="W510" s="83"/>
      <c r="X510" s="92"/>
      <c r="Y510" s="92"/>
      <c r="Z510" s="92"/>
      <c r="AA510" s="92"/>
      <c r="AB510" s="92"/>
    </row>
    <row r="511" spans="2:28" x14ac:dyDescent="0.3">
      <c r="B511" s="90">
        <v>43243</v>
      </c>
      <c r="C511" s="91">
        <v>6.3412234449020595</v>
      </c>
      <c r="D511" s="34">
        <f t="shared" si="42"/>
        <v>5.7262268925323019</v>
      </c>
      <c r="E511" s="34">
        <f t="shared" si="43"/>
        <v>6.0123252912787324</v>
      </c>
      <c r="F511" s="34">
        <f t="shared" si="44"/>
        <v>5.9491413755201163</v>
      </c>
      <c r="G511" s="34">
        <f t="shared" si="45"/>
        <v>5.7570242910963989</v>
      </c>
      <c r="H511" s="34">
        <f t="shared" si="46"/>
        <v>5.8428799300367338</v>
      </c>
      <c r="I511" s="34">
        <f t="shared" si="47"/>
        <v>5.5793946976882278</v>
      </c>
      <c r="W511" s="83"/>
      <c r="X511" s="92"/>
      <c r="Y511" s="92"/>
      <c r="Z511" s="92"/>
      <c r="AA511" s="92"/>
      <c r="AB511" s="92"/>
    </row>
    <row r="512" spans="2:28" x14ac:dyDescent="0.3">
      <c r="B512" s="90">
        <v>43244</v>
      </c>
      <c r="C512" s="91">
        <v>7.3888545191187864</v>
      </c>
      <c r="D512" s="34">
        <f t="shared" si="42"/>
        <v>5.8219826920893993</v>
      </c>
      <c r="E512" s="34">
        <f t="shared" si="43"/>
        <v>5.9415601731175514</v>
      </c>
      <c r="F512" s="34">
        <f t="shared" si="44"/>
        <v>5.9169940741853067</v>
      </c>
      <c r="G512" s="34">
        <f t="shared" si="45"/>
        <v>5.7877483376620402</v>
      </c>
      <c r="H512" s="34">
        <f t="shared" si="46"/>
        <v>5.8611720220267829</v>
      </c>
      <c r="I512" s="34">
        <f t="shared" si="47"/>
        <v>5.5921822939508008</v>
      </c>
      <c r="W512" s="83"/>
      <c r="X512" s="92"/>
      <c r="Y512" s="92"/>
      <c r="Z512" s="92"/>
      <c r="AA512" s="92"/>
      <c r="AB512" s="92"/>
    </row>
    <row r="513" spans="2:28" x14ac:dyDescent="0.3">
      <c r="B513" s="90">
        <v>43245</v>
      </c>
      <c r="C513" s="91">
        <v>6.9905912760882742</v>
      </c>
      <c r="D513" s="34">
        <f t="shared" si="42"/>
        <v>5.4374396990288014</v>
      </c>
      <c r="E513" s="34">
        <f t="shared" si="43"/>
        <v>5.698606437631514</v>
      </c>
      <c r="F513" s="34">
        <f t="shared" si="44"/>
        <v>5.8327867052834623</v>
      </c>
      <c r="G513" s="34">
        <f t="shared" si="45"/>
        <v>5.8099237271529844</v>
      </c>
      <c r="H513" s="34">
        <f t="shared" si="46"/>
        <v>5.8147867028133398</v>
      </c>
      <c r="I513" s="34">
        <f t="shared" si="47"/>
        <v>5.6273248877673705</v>
      </c>
      <c r="W513" s="83"/>
      <c r="X513" s="92"/>
      <c r="Y513" s="92"/>
      <c r="Z513" s="92"/>
      <c r="AA513" s="92"/>
      <c r="AB513" s="92"/>
    </row>
    <row r="514" spans="2:28" x14ac:dyDescent="0.3">
      <c r="B514" s="90">
        <v>43246</v>
      </c>
      <c r="C514" s="91">
        <v>3.1162716721322785</v>
      </c>
      <c r="D514" s="34">
        <f t="shared" si="42"/>
        <v>5.6243191516940652</v>
      </c>
      <c r="E514" s="34">
        <f t="shared" si="43"/>
        <v>5.4951512608754403</v>
      </c>
      <c r="F514" s="34">
        <f t="shared" si="44"/>
        <v>5.8838576803149589</v>
      </c>
      <c r="G514" s="34">
        <f t="shared" si="45"/>
        <v>5.8405712052666816</v>
      </c>
      <c r="H514" s="34">
        <f t="shared" si="46"/>
        <v>5.8650906081589733</v>
      </c>
      <c r="I514" s="34">
        <f t="shared" si="47"/>
        <v>5.6045820613063615</v>
      </c>
      <c r="W514" s="83"/>
      <c r="X514" s="92"/>
      <c r="Y514" s="92"/>
      <c r="Z514" s="92"/>
      <c r="AA514" s="92"/>
      <c r="AB514" s="92"/>
    </row>
    <row r="515" spans="2:28" x14ac:dyDescent="0.3">
      <c r="B515" s="90">
        <v>43247</v>
      </c>
      <c r="C515" s="91">
        <v>4.9750384043048665</v>
      </c>
      <c r="D515" s="34">
        <f t="shared" si="42"/>
        <v>5.4552332784524751</v>
      </c>
      <c r="E515" s="34">
        <f t="shared" si="43"/>
        <v>5.5013576006093752</v>
      </c>
      <c r="F515" s="34">
        <f t="shared" si="44"/>
        <v>5.7847446882503402</v>
      </c>
      <c r="G515" s="34">
        <f t="shared" si="45"/>
        <v>5.9291670062445601</v>
      </c>
      <c r="H515" s="34">
        <f t="shared" si="46"/>
        <v>5.8798912908396685</v>
      </c>
      <c r="I515" s="34">
        <f t="shared" si="47"/>
        <v>5.6248546606517422</v>
      </c>
      <c r="W515" s="83"/>
      <c r="X515" s="92"/>
      <c r="Y515" s="92"/>
      <c r="Z515" s="92"/>
      <c r="AA515" s="92"/>
      <c r="AB515" s="92"/>
    </row>
    <row r="516" spans="2:28" x14ac:dyDescent="0.3">
      <c r="B516" s="90">
        <v>43248</v>
      </c>
      <c r="C516" s="91">
        <v>3.0898682861492457</v>
      </c>
      <c r="D516" s="34">
        <f t="shared" si="42"/>
        <v>5.2051847199357288</v>
      </c>
      <c r="E516" s="34">
        <f t="shared" si="43"/>
        <v>5.4892857819993361</v>
      </c>
      <c r="F516" s="34">
        <f t="shared" si="44"/>
        <v>5.8051850391744138</v>
      </c>
      <c r="G516" s="34">
        <f t="shared" si="45"/>
        <v>5.915010036749921</v>
      </c>
      <c r="H516" s="34">
        <f t="shared" si="46"/>
        <v>5.9112743924179956</v>
      </c>
      <c r="I516" s="34">
        <f t="shared" si="47"/>
        <v>5.6213690239738918</v>
      </c>
      <c r="W516" s="83"/>
      <c r="X516" s="92"/>
      <c r="Y516" s="92"/>
      <c r="Z516" s="92"/>
      <c r="AA516" s="92"/>
      <c r="AB516" s="92"/>
    </row>
    <row r="517" spans="2:28" x14ac:dyDescent="0.3">
      <c r="B517" s="90">
        <v>43249</v>
      </c>
      <c r="C517" s="91">
        <v>7.4683864591629465</v>
      </c>
      <c r="D517" s="34">
        <f t="shared" si="42"/>
        <v>4.7966565382759772</v>
      </c>
      <c r="E517" s="34">
        <f t="shared" si="43"/>
        <v>5.4717624185610436</v>
      </c>
      <c r="F517" s="34">
        <f t="shared" si="44"/>
        <v>5.6993856630202497</v>
      </c>
      <c r="G517" s="34">
        <f t="shared" si="45"/>
        <v>5.9561504573402022</v>
      </c>
      <c r="H517" s="34">
        <f t="shared" si="46"/>
        <v>5.9153586667156892</v>
      </c>
      <c r="I517" s="34">
        <f t="shared" si="47"/>
        <v>5.6473375039581502</v>
      </c>
      <c r="W517" s="83"/>
      <c r="X517" s="92"/>
      <c r="Y517" s="92"/>
      <c r="Z517" s="92"/>
      <c r="AA517" s="92"/>
      <c r="AB517" s="92"/>
    </row>
    <row r="518" spans="2:28" x14ac:dyDescent="0.3">
      <c r="B518" s="90">
        <v>43250</v>
      </c>
      <c r="C518" s="91">
        <v>5.1576223322109271</v>
      </c>
      <c r="D518" s="34">
        <f t="shared" si="42"/>
        <v>5.264075629218576</v>
      </c>
      <c r="E518" s="34">
        <f t="shared" si="43"/>
        <v>5.3924083803230163</v>
      </c>
      <c r="F518" s="34">
        <f t="shared" si="44"/>
        <v>5.5017210720857506</v>
      </c>
      <c r="G518" s="34">
        <f t="shared" si="45"/>
        <v>5.9896476379168826</v>
      </c>
      <c r="H518" s="34">
        <f t="shared" si="46"/>
        <v>5.8899528082982346</v>
      </c>
      <c r="I518" s="34">
        <f t="shared" si="47"/>
        <v>5.6240240499706609</v>
      </c>
      <c r="W518" s="83"/>
      <c r="X518" s="92"/>
      <c r="Y518" s="92"/>
      <c r="Z518" s="92"/>
      <c r="AA518" s="92"/>
      <c r="AB518" s="92"/>
    </row>
    <row r="519" spans="2:28" x14ac:dyDescent="0.3">
      <c r="B519" s="90">
        <v>43251</v>
      </c>
      <c r="C519" s="91">
        <v>5.638514609501561</v>
      </c>
      <c r="D519" s="34">
        <f t="shared" si="42"/>
        <v>5.1807325091293492</v>
      </c>
      <c r="E519" s="34">
        <f t="shared" si="43"/>
        <v>5.3688097456119328</v>
      </c>
      <c r="F519" s="34">
        <f t="shared" si="44"/>
        <v>5.6561336678803542</v>
      </c>
      <c r="G519" s="34">
        <f t="shared" si="45"/>
        <v>5.9650805043590776</v>
      </c>
      <c r="H519" s="34">
        <f t="shared" si="46"/>
        <v>5.8343338065298571</v>
      </c>
      <c r="I519" s="34">
        <f t="shared" si="47"/>
        <v>5.6181894180943264</v>
      </c>
      <c r="W519" s="83"/>
      <c r="X519" s="92"/>
      <c r="Y519" s="92"/>
      <c r="Z519" s="92"/>
      <c r="AA519" s="92"/>
      <c r="AB519" s="92"/>
    </row>
    <row r="520" spans="2:28" x14ac:dyDescent="0.3">
      <c r="B520" s="90">
        <v>43252</v>
      </c>
      <c r="C520" s="91">
        <v>4.130894004470016</v>
      </c>
      <c r="D520" s="34">
        <f t="shared" ref="D520:D583" si="48">AVERAGE($C517:$C523)</f>
        <v>5.5411318649698691</v>
      </c>
      <c r="E520" s="34">
        <f t="shared" si="43"/>
        <v>5.2488003260368483</v>
      </c>
      <c r="F520" s="34">
        <f t="shared" si="44"/>
        <v>5.713417198382654</v>
      </c>
      <c r="G520" s="34">
        <f t="shared" si="45"/>
        <v>5.8854258258215939</v>
      </c>
      <c r="H520" s="34">
        <f t="shared" si="46"/>
        <v>5.8378722578074376</v>
      </c>
      <c r="I520" s="34">
        <f t="shared" si="47"/>
        <v>5.6471830580350701</v>
      </c>
      <c r="W520" s="83"/>
      <c r="X520" s="92"/>
      <c r="Y520" s="92"/>
      <c r="Z520" s="92"/>
      <c r="AA520" s="92"/>
      <c r="AB520" s="92"/>
    </row>
    <row r="521" spans="2:28" x14ac:dyDescent="0.3">
      <c r="B521" s="90">
        <v>43253</v>
      </c>
      <c r="C521" s="91">
        <v>6.3882053087304724</v>
      </c>
      <c r="D521" s="34">
        <f t="shared" si="48"/>
        <v>5.319205685428023</v>
      </c>
      <c r="E521" s="34">
        <f t="shared" si="43"/>
        <v>5.3894681618624736</v>
      </c>
      <c r="F521" s="34">
        <f t="shared" si="44"/>
        <v>5.7055178751793374</v>
      </c>
      <c r="G521" s="34">
        <f t="shared" si="45"/>
        <v>5.7695642340219422</v>
      </c>
      <c r="H521" s="34">
        <f t="shared" si="46"/>
        <v>5.8788022441405507</v>
      </c>
      <c r="I521" s="34">
        <f t="shared" si="47"/>
        <v>5.6667945170383218</v>
      </c>
      <c r="W521" s="83"/>
      <c r="X521" s="92"/>
      <c r="Y521" s="92"/>
      <c r="Z521" s="92"/>
      <c r="AA521" s="92"/>
      <c r="AB521" s="92"/>
    </row>
    <row r="522" spans="2:28" x14ac:dyDescent="0.3">
      <c r="B522" s="90">
        <v>43254</v>
      </c>
      <c r="C522" s="91">
        <v>4.3916365636802741</v>
      </c>
      <c r="D522" s="34">
        <f t="shared" si="48"/>
        <v>5.3295834821935566</v>
      </c>
      <c r="E522" s="34">
        <f t="shared" si="43"/>
        <v>5.5732091557758308</v>
      </c>
      <c r="F522" s="34">
        <f t="shared" si="44"/>
        <v>5.7963910825208451</v>
      </c>
      <c r="G522" s="34">
        <f t="shared" si="45"/>
        <v>5.8073128369089728</v>
      </c>
      <c r="H522" s="34">
        <f t="shared" si="46"/>
        <v>5.8644154329277836</v>
      </c>
      <c r="I522" s="34">
        <f t="shared" si="47"/>
        <v>5.6696168328641514</v>
      </c>
      <c r="W522" s="83"/>
      <c r="X522" s="92"/>
      <c r="Y522" s="92"/>
      <c r="Z522" s="92"/>
      <c r="AA522" s="92"/>
      <c r="AB522" s="92"/>
    </row>
    <row r="523" spans="2:28" x14ac:dyDescent="0.3">
      <c r="B523" s="90">
        <v>43255</v>
      </c>
      <c r="C523" s="91">
        <v>5.6126637770328855</v>
      </c>
      <c r="D523" s="34">
        <f t="shared" si="48"/>
        <v>5.5324347712881385</v>
      </c>
      <c r="E523" s="34">
        <f t="shared" ref="E523:E586" si="49">AVERAGE($C517:$C530)</f>
        <v>5.8514059480595799</v>
      </c>
      <c r="F523" s="34">
        <f t="shared" si="44"/>
        <v>5.7274621303789743</v>
      </c>
      <c r="G523" s="34">
        <f t="shared" si="45"/>
        <v>5.8408783759598908</v>
      </c>
      <c r="H523" s="34">
        <f t="shared" si="46"/>
        <v>5.8243796238909216</v>
      </c>
      <c r="I523" s="34">
        <f t="shared" si="47"/>
        <v>5.6723484082995252</v>
      </c>
      <c r="W523" s="83"/>
      <c r="X523" s="92"/>
      <c r="Y523" s="92"/>
      <c r="Z523" s="92"/>
      <c r="AA523" s="92"/>
      <c r="AB523" s="92"/>
    </row>
    <row r="524" spans="2:28" x14ac:dyDescent="0.3">
      <c r="B524" s="90">
        <v>43256</v>
      </c>
      <c r="C524" s="91">
        <v>5.9149032023700228</v>
      </c>
      <c r="D524" s="34">
        <f t="shared" si="48"/>
        <v>5.700944113797723</v>
      </c>
      <c r="E524" s="34">
        <f t="shared" si="49"/>
        <v>5.7461172369219744</v>
      </c>
      <c r="F524" s="34">
        <f t="shared" si="44"/>
        <v>5.6470489887664383</v>
      </c>
      <c r="G524" s="34">
        <f t="shared" si="45"/>
        <v>5.823865597109803</v>
      </c>
      <c r="H524" s="34">
        <f t="shared" si="46"/>
        <v>5.8939496625529282</v>
      </c>
      <c r="I524" s="34">
        <f t="shared" si="47"/>
        <v>5.6860909854930153</v>
      </c>
      <c r="W524" s="83"/>
      <c r="X524" s="92"/>
      <c r="Y524" s="92"/>
      <c r="Z524" s="92"/>
      <c r="AA524" s="92"/>
      <c r="AB524" s="92"/>
    </row>
    <row r="525" spans="2:28" x14ac:dyDescent="0.3">
      <c r="B525" s="90">
        <v>43257</v>
      </c>
      <c r="C525" s="91">
        <v>5.230266909569667</v>
      </c>
      <c r="D525" s="34">
        <f t="shared" si="48"/>
        <v>5.514860694506373</v>
      </c>
      <c r="E525" s="34">
        <f t="shared" si="49"/>
        <v>5.9669699845550301</v>
      </c>
      <c r="F525" s="34">
        <f t="shared" si="44"/>
        <v>5.7840100145184863</v>
      </c>
      <c r="G525" s="34">
        <f t="shared" si="45"/>
        <v>5.7741091115124581</v>
      </c>
      <c r="H525" s="34">
        <f t="shared" si="46"/>
        <v>5.8407424385933329</v>
      </c>
      <c r="I525" s="34">
        <f t="shared" si="47"/>
        <v>5.711414295408745</v>
      </c>
      <c r="W525" s="83"/>
      <c r="X525" s="92"/>
      <c r="Y525" s="92"/>
      <c r="Z525" s="92"/>
      <c r="AA525" s="92"/>
      <c r="AB525" s="92"/>
    </row>
    <row r="526" spans="2:28" x14ac:dyDescent="0.3">
      <c r="B526" s="90">
        <v>43258</v>
      </c>
      <c r="C526" s="91">
        <v>7.0584736331636293</v>
      </c>
      <c r="D526" s="34">
        <f t="shared" si="48"/>
        <v>5.9656858024223141</v>
      </c>
      <c r="E526" s="34">
        <f t="shared" si="49"/>
        <v>5.9886008356005993</v>
      </c>
      <c r="F526" s="34">
        <f t="shared" si="44"/>
        <v>5.8024228851821622</v>
      </c>
      <c r="G526" s="34">
        <f t="shared" si="45"/>
        <v>5.6481572449387079</v>
      </c>
      <c r="H526" s="34">
        <f t="shared" si="46"/>
        <v>5.7662745934125228</v>
      </c>
      <c r="I526" s="34">
        <f t="shared" si="47"/>
        <v>5.7403457170393564</v>
      </c>
      <c r="W526" s="83"/>
      <c r="X526" s="92"/>
      <c r="Y526" s="92"/>
      <c r="Z526" s="92"/>
      <c r="AA526" s="92"/>
      <c r="AB526" s="92"/>
    </row>
    <row r="527" spans="2:28" x14ac:dyDescent="0.3">
      <c r="B527" s="90">
        <v>43259</v>
      </c>
      <c r="C527" s="91">
        <v>5.3104594020371012</v>
      </c>
      <c r="D527" s="34">
        <f t="shared" si="48"/>
        <v>6.1616800311492925</v>
      </c>
      <c r="E527" s="34">
        <f t="shared" si="49"/>
        <v>6.0722452140116712</v>
      </c>
      <c r="F527" s="34">
        <f t="shared" ref="F527:F590" si="50">AVERAGE($C517:$C537)</f>
        <v>5.9753579349369206</v>
      </c>
      <c r="G527" s="34">
        <f t="shared" si="45"/>
        <v>5.5712848225765939</v>
      </c>
      <c r="H527" s="34">
        <f t="shared" si="46"/>
        <v>5.725513944219081</v>
      </c>
      <c r="I527" s="34">
        <f t="shared" si="47"/>
        <v>5.741356941970615</v>
      </c>
      <c r="W527" s="83"/>
      <c r="X527" s="92"/>
      <c r="Y527" s="92"/>
      <c r="Z527" s="92"/>
      <c r="AA527" s="92"/>
      <c r="AB527" s="92"/>
    </row>
    <row r="528" spans="2:28" x14ac:dyDescent="0.3">
      <c r="B528" s="90">
        <v>43260</v>
      </c>
      <c r="C528" s="91">
        <v>5.0856213736910272</v>
      </c>
      <c r="D528" s="34">
        <f t="shared" si="48"/>
        <v>6.1730287884159267</v>
      </c>
      <c r="E528" s="34">
        <f t="shared" si="49"/>
        <v>6.0439772071684432</v>
      </c>
      <c r="F528" s="34">
        <f t="shared" si="50"/>
        <v>5.8903810789150493</v>
      </c>
      <c r="G528" s="34">
        <f t="shared" si="45"/>
        <v>5.6723662418753795</v>
      </c>
      <c r="H528" s="34">
        <f t="shared" si="46"/>
        <v>5.614560383915487</v>
      </c>
      <c r="I528" s="34">
        <f t="shared" si="47"/>
        <v>5.7382940332624237</v>
      </c>
      <c r="W528" s="83"/>
      <c r="X528" s="92"/>
      <c r="Y528" s="92"/>
      <c r="Z528" s="92"/>
      <c r="AA528" s="92"/>
      <c r="AB528" s="92"/>
    </row>
    <row r="529" spans="2:28" x14ac:dyDescent="0.3">
      <c r="B529" s="90">
        <v>43261</v>
      </c>
      <c r="C529" s="91">
        <v>7.5474123190918654</v>
      </c>
      <c r="D529" s="34">
        <f t="shared" si="48"/>
        <v>6.6043564869165055</v>
      </c>
      <c r="E529" s="34">
        <f t="shared" si="49"/>
        <v>6.1132680732085687</v>
      </c>
      <c r="F529" s="34">
        <f t="shared" si="50"/>
        <v>5.8804010558657849</v>
      </c>
      <c r="G529" s="34">
        <f t="shared" si="45"/>
        <v>5.6540607210350293</v>
      </c>
      <c r="H529" s="34">
        <f t="shared" si="46"/>
        <v>5.6416682391607278</v>
      </c>
      <c r="I529" s="34">
        <f t="shared" si="47"/>
        <v>5.7416099969223247</v>
      </c>
      <c r="W529" s="83"/>
      <c r="X529" s="92"/>
      <c r="Y529" s="92"/>
      <c r="Z529" s="92"/>
      <c r="AA529" s="92"/>
      <c r="AB529" s="92"/>
    </row>
    <row r="530" spans="2:28" x14ac:dyDescent="0.3">
      <c r="B530" s="90">
        <v>43262</v>
      </c>
      <c r="C530" s="91">
        <v>6.9846233781217286</v>
      </c>
      <c r="D530" s="34">
        <f t="shared" si="48"/>
        <v>6.444766899913061</v>
      </c>
      <c r="E530" s="34">
        <f t="shared" si="49"/>
        <v>6.1924709699204472</v>
      </c>
      <c r="F530" s="34">
        <f t="shared" si="50"/>
        <v>5.7958147532730351</v>
      </c>
      <c r="G530" s="34">
        <f t="shared" ref="G530:G593" si="51">AVERAGE($C517:$C544)</f>
        <v>5.7472623731162491</v>
      </c>
      <c r="H530" s="34">
        <f t="shared" si="46"/>
        <v>5.6401855831737153</v>
      </c>
      <c r="I530" s="34">
        <f t="shared" si="47"/>
        <v>5.7225965737659426</v>
      </c>
      <c r="W530" s="83"/>
      <c r="X530" s="92"/>
      <c r="Y530" s="92"/>
      <c r="Z530" s="92"/>
      <c r="AA530" s="92"/>
      <c r="AB530" s="92"/>
    </row>
    <row r="531" spans="2:28" x14ac:dyDescent="0.3">
      <c r="B531" s="90">
        <v>43263</v>
      </c>
      <c r="C531" s="91">
        <v>5.9943445032364675</v>
      </c>
      <c r="D531" s="34">
        <f t="shared" si="48"/>
        <v>6.4435463142256202</v>
      </c>
      <c r="E531" s="34">
        <f t="shared" si="49"/>
        <v>6.1759687756585624</v>
      </c>
      <c r="F531" s="34">
        <f t="shared" si="50"/>
        <v>5.8294942506768006</v>
      </c>
      <c r="G531" s="34">
        <f t="shared" si="51"/>
        <v>5.7578326549501755</v>
      </c>
      <c r="H531" s="34">
        <f t="shared" si="46"/>
        <v>5.5867575616233571</v>
      </c>
      <c r="I531" s="34">
        <f t="shared" si="47"/>
        <v>5.7115492387123608</v>
      </c>
      <c r="W531" s="83"/>
      <c r="X531" s="92"/>
      <c r="Y531" s="92"/>
      <c r="Z531" s="92"/>
      <c r="AA531" s="92"/>
      <c r="AB531" s="92"/>
    </row>
    <row r="532" spans="2:28" x14ac:dyDescent="0.3">
      <c r="B532" s="90">
        <v>43264</v>
      </c>
      <c r="C532" s="91">
        <v>8.2495607990737163</v>
      </c>
      <c r="D532" s="34">
        <f t="shared" si="48"/>
        <v>6.5730937198305144</v>
      </c>
      <c r="E532" s="34">
        <f t="shared" si="49"/>
        <v>6.155809842701899</v>
      </c>
      <c r="F532" s="34">
        <f t="shared" si="50"/>
        <v>5.8084631127609798</v>
      </c>
      <c r="G532" s="34">
        <f t="shared" si="51"/>
        <v>5.75495101225063</v>
      </c>
      <c r="H532" s="34">
        <f t="shared" si="46"/>
        <v>5.5972299748631729</v>
      </c>
      <c r="I532" s="34">
        <f t="shared" si="47"/>
        <v>5.7300982490160477</v>
      </c>
      <c r="W532" s="83"/>
      <c r="X532" s="92"/>
      <c r="Y532" s="92"/>
      <c r="Z532" s="92"/>
      <c r="AA532" s="92"/>
      <c r="AB532" s="92"/>
    </row>
    <row r="533" spans="2:28" x14ac:dyDescent="0.3">
      <c r="B533" s="90">
        <v>43265</v>
      </c>
      <c r="C533" s="91">
        <v>5.9413465241395222</v>
      </c>
      <c r="D533" s="34">
        <f t="shared" si="48"/>
        <v>6.260850343994826</v>
      </c>
      <c r="E533" s="34">
        <f t="shared" si="49"/>
        <v>5.9275047442654838</v>
      </c>
      <c r="F533" s="34">
        <f t="shared" si="50"/>
        <v>5.8118367916702551</v>
      </c>
      <c r="G533" s="34">
        <f t="shared" si="51"/>
        <v>5.6786318035600063</v>
      </c>
      <c r="H533" s="34">
        <f t="shared" si="46"/>
        <v>5.5624985895003221</v>
      </c>
      <c r="I533" s="34">
        <f t="shared" si="47"/>
        <v>5.7238398481377946</v>
      </c>
      <c r="W533" s="83"/>
      <c r="X533" s="92"/>
      <c r="Y533" s="92"/>
      <c r="Z533" s="92"/>
      <c r="AA533" s="92"/>
      <c r="AB533" s="92"/>
    </row>
    <row r="534" spans="2:28" x14ac:dyDescent="0.3">
      <c r="B534" s="90">
        <v>43266</v>
      </c>
      <c r="C534" s="91">
        <v>5.3019153022250158</v>
      </c>
      <c r="D534" s="34">
        <f t="shared" si="48"/>
        <v>6.2232619086916028</v>
      </c>
      <c r="E534" s="34">
        <f t="shared" si="49"/>
        <v>5.8937693191163403</v>
      </c>
      <c r="F534" s="34">
        <f t="shared" si="50"/>
        <v>5.8159725424983764</v>
      </c>
      <c r="G534" s="34">
        <f t="shared" si="51"/>
        <v>5.7389676975128614</v>
      </c>
      <c r="H534" s="34">
        <f t="shared" si="46"/>
        <v>5.5456923418867268</v>
      </c>
      <c r="I534" s="34">
        <f t="shared" si="47"/>
        <v>5.6838049442914773</v>
      </c>
      <c r="W534" s="83"/>
      <c r="X534" s="92"/>
      <c r="Y534" s="92"/>
      <c r="Z534" s="92"/>
      <c r="AA534" s="92"/>
      <c r="AB534" s="92"/>
    </row>
    <row r="535" spans="2:28" x14ac:dyDescent="0.3">
      <c r="B535" s="90">
        <v>43267</v>
      </c>
      <c r="C535" s="91">
        <v>5.9924532129252821</v>
      </c>
      <c r="D535" s="34">
        <f t="shared" si="48"/>
        <v>6.1789087629012007</v>
      </c>
      <c r="E535" s="34">
        <f t="shared" si="49"/>
        <v>5.9552643218882855</v>
      </c>
      <c r="F535" s="34">
        <f t="shared" si="50"/>
        <v>5.904041644790893</v>
      </c>
      <c r="G535" s="34">
        <f t="shared" si="51"/>
        <v>5.6742649454355103</v>
      </c>
      <c r="H535" s="34">
        <f t="shared" si="46"/>
        <v>5.5554032568740519</v>
      </c>
      <c r="I535" s="34">
        <f t="shared" si="47"/>
        <v>5.7272309116272124</v>
      </c>
      <c r="W535" s="83"/>
      <c r="X535" s="92"/>
      <c r="Y535" s="92"/>
      <c r="Z535" s="92"/>
      <c r="AA535" s="92"/>
      <c r="AB535" s="92"/>
    </row>
    <row r="536" spans="2:28" x14ac:dyDescent="0.3">
      <c r="B536" s="90">
        <v>43268</v>
      </c>
      <c r="C536" s="91">
        <v>5.3617086882420493</v>
      </c>
      <c r="D536" s="34">
        <f t="shared" si="48"/>
        <v>5.7072631984872961</v>
      </c>
      <c r="E536" s="34">
        <f t="shared" si="49"/>
        <v>5.7349122862942279</v>
      </c>
      <c r="F536" s="34">
        <f t="shared" si="50"/>
        <v>5.896740188936322</v>
      </c>
      <c r="G536" s="34">
        <f t="shared" si="51"/>
        <v>5.7118235584364028</v>
      </c>
      <c r="H536" s="34">
        <f t="shared" si="46"/>
        <v>5.6059692020907681</v>
      </c>
      <c r="I536" s="34">
        <f t="shared" si="47"/>
        <v>5.7348160574431333</v>
      </c>
      <c r="W536" s="83"/>
      <c r="X536" s="92"/>
      <c r="Y536" s="92"/>
      <c r="Z536" s="92"/>
      <c r="AA536" s="92"/>
      <c r="AB536" s="92"/>
    </row>
    <row r="537" spans="2:28" x14ac:dyDescent="0.3">
      <c r="B537" s="90">
        <v>43269</v>
      </c>
      <c r="C537" s="91">
        <v>6.7215043309991644</v>
      </c>
      <c r="D537" s="34">
        <f t="shared" si="48"/>
        <v>5.4102425886179093</v>
      </c>
      <c r="E537" s="34">
        <f t="shared" si="49"/>
        <v>5.6431187981729201</v>
      </c>
      <c r="F537" s="34">
        <f t="shared" si="50"/>
        <v>5.7273641476506292</v>
      </c>
      <c r="G537" s="34">
        <f t="shared" si="51"/>
        <v>5.7156354837609049</v>
      </c>
      <c r="H537" s="34">
        <f t="shared" ref="H537:H600" si="52">AVERAGE($C517:$C558)</f>
        <v>5.6460276313698321</v>
      </c>
      <c r="I537" s="34">
        <f t="shared" si="47"/>
        <v>5.74570744249369</v>
      </c>
      <c r="W537" s="83"/>
      <c r="X537" s="92"/>
      <c r="Y537" s="92"/>
      <c r="Z537" s="92"/>
      <c r="AA537" s="92"/>
      <c r="AB537" s="92"/>
    </row>
    <row r="538" spans="2:28" x14ac:dyDescent="0.3">
      <c r="B538" s="90">
        <v>43270</v>
      </c>
      <c r="C538" s="91">
        <v>5.683872482703654</v>
      </c>
      <c r="D538" s="34">
        <f t="shared" si="48"/>
        <v>5.3439923240070613</v>
      </c>
      <c r="E538" s="34">
        <f t="shared" si="49"/>
        <v>5.7695480729783784</v>
      </c>
      <c r="F538" s="34">
        <f t="shared" si="50"/>
        <v>5.7516422254179087</v>
      </c>
      <c r="G538" s="34">
        <f t="shared" si="51"/>
        <v>5.6442551331545143</v>
      </c>
      <c r="H538" s="34">
        <f t="shared" si="52"/>
        <v>5.6391363434016801</v>
      </c>
      <c r="I538" s="34">
        <f t="shared" si="47"/>
        <v>5.7549025426924247</v>
      </c>
      <c r="W538" s="83"/>
      <c r="X538" s="92"/>
      <c r="Y538" s="92"/>
      <c r="Z538" s="92"/>
      <c r="AA538" s="92"/>
      <c r="AB538" s="92"/>
    </row>
    <row r="539" spans="2:28" x14ac:dyDescent="0.3">
      <c r="B539" s="90">
        <v>43271</v>
      </c>
      <c r="C539" s="91">
        <v>4.9480418481763797</v>
      </c>
      <c r="D539" s="34">
        <f t="shared" si="48"/>
        <v>5.3374349239460566</v>
      </c>
      <c r="E539" s="34">
        <f t="shared" si="49"/>
        <v>5.5429320399462316</v>
      </c>
      <c r="F539" s="34">
        <f t="shared" si="50"/>
        <v>5.7273996957452225</v>
      </c>
      <c r="G539" s="34">
        <f t="shared" si="51"/>
        <v>5.699640772133252</v>
      </c>
      <c r="H539" s="34">
        <f t="shared" si="52"/>
        <v>5.6051139570871955</v>
      </c>
      <c r="I539" s="34">
        <f t="shared" si="47"/>
        <v>5.7772158387110819</v>
      </c>
      <c r="W539" s="83"/>
      <c r="X539" s="92"/>
      <c r="Y539" s="92"/>
      <c r="Z539" s="92"/>
      <c r="AA539" s="92"/>
      <c r="AB539" s="92"/>
    </row>
    <row r="540" spans="2:28" x14ac:dyDescent="0.3">
      <c r="B540" s="90">
        <v>43272</v>
      </c>
      <c r="C540" s="91">
        <v>3.8622022550538126</v>
      </c>
      <c r="D540" s="34">
        <f t="shared" si="48"/>
        <v>5.208974228593628</v>
      </c>
      <c r="E540" s="34">
        <f t="shared" si="49"/>
        <v>5.3686627715194151</v>
      </c>
      <c r="F540" s="34">
        <f t="shared" si="50"/>
        <v>5.6272028104411005</v>
      </c>
      <c r="G540" s="34">
        <f t="shared" si="51"/>
        <v>5.6593430114445171</v>
      </c>
      <c r="H540" s="34">
        <f t="shared" si="52"/>
        <v>5.6159835975382792</v>
      </c>
      <c r="I540" s="34">
        <f t="shared" si="47"/>
        <v>5.7840952507099264</v>
      </c>
      <c r="W540" s="83"/>
      <c r="X540" s="92"/>
      <c r="Y540" s="92"/>
      <c r="Z540" s="92"/>
      <c r="AA540" s="92"/>
      <c r="AB540" s="92"/>
    </row>
    <row r="541" spans="2:28" x14ac:dyDescent="0.3">
      <c r="B541" s="90">
        <v>43273</v>
      </c>
      <c r="C541" s="91">
        <v>4.8381634499490893</v>
      </c>
      <c r="D541" s="34">
        <f t="shared" si="48"/>
        <v>5.0629756876542364</v>
      </c>
      <c r="E541" s="34">
        <f t="shared" si="49"/>
        <v>5.4056901810140525</v>
      </c>
      <c r="F541" s="34">
        <f t="shared" si="50"/>
        <v>5.5669539679647766</v>
      </c>
      <c r="G541" s="34">
        <f t="shared" si="51"/>
        <v>5.6941383498116664</v>
      </c>
      <c r="H541" s="34">
        <f t="shared" si="52"/>
        <v>5.6772450451006744</v>
      </c>
      <c r="I541" s="34">
        <f t="shared" si="47"/>
        <v>5.8150845493798462</v>
      </c>
      <c r="W541" s="83"/>
      <c r="X541" s="92"/>
      <c r="Y541" s="92"/>
      <c r="Z541" s="92"/>
      <c r="AA541" s="92"/>
      <c r="AB541" s="92"/>
    </row>
    <row r="542" spans="2:28" x14ac:dyDescent="0.3">
      <c r="B542" s="90">
        <v>43274</v>
      </c>
      <c r="C542" s="91">
        <v>5.9465514124982439</v>
      </c>
      <c r="D542" s="34">
        <f t="shared" si="48"/>
        <v>5.3601873830555542</v>
      </c>
      <c r="E542" s="34">
        <f t="shared" si="49"/>
        <v>5.3045526837025765</v>
      </c>
      <c r="F542" s="34">
        <f t="shared" si="50"/>
        <v>5.4679972480673777</v>
      </c>
      <c r="G542" s="34">
        <f t="shared" si="51"/>
        <v>5.6383708043798419</v>
      </c>
      <c r="H542" s="34">
        <f t="shared" si="52"/>
        <v>5.6580843507580321</v>
      </c>
      <c r="I542" s="34">
        <f t="shared" si="47"/>
        <v>5.8450137063208736</v>
      </c>
      <c r="W542" s="83"/>
      <c r="X542" s="92"/>
      <c r="Y542" s="92"/>
      <c r="Z542" s="92"/>
      <c r="AA542" s="92"/>
      <c r="AB542" s="92"/>
    </row>
    <row r="543" spans="2:28" x14ac:dyDescent="0.3">
      <c r="B543" s="90">
        <v>43275</v>
      </c>
      <c r="C543" s="91">
        <v>4.4624838207750583</v>
      </c>
      <c r="D543" s="34">
        <f t="shared" si="48"/>
        <v>5.3786008814051689</v>
      </c>
      <c r="E543" s="34">
        <f t="shared" si="49"/>
        <v>5.3103790436642369</v>
      </c>
      <c r="F543" s="34">
        <f t="shared" si="50"/>
        <v>5.3980688672055015</v>
      </c>
      <c r="G543" s="34">
        <f t="shared" si="51"/>
        <v>5.6223492252482368</v>
      </c>
      <c r="H543" s="34">
        <f t="shared" si="52"/>
        <v>5.7136474670053738</v>
      </c>
      <c r="I543" s="34">
        <f t="shared" si="47"/>
        <v>5.8629158501162992</v>
      </c>
      <c r="W543" s="83"/>
      <c r="X543" s="92"/>
      <c r="Y543" s="92"/>
      <c r="Z543" s="92"/>
      <c r="AA543" s="92"/>
      <c r="AB543" s="92"/>
    </row>
    <row r="544" spans="2:28" x14ac:dyDescent="0.3">
      <c r="B544" s="90">
        <v>43276</v>
      </c>
      <c r="C544" s="91">
        <v>5.6995145444234172</v>
      </c>
      <c r="D544" s="34">
        <f t="shared" si="48"/>
        <v>5.3270829544209208</v>
      </c>
      <c r="E544" s="34">
        <f t="shared" si="49"/>
        <v>5.2387999976013635</v>
      </c>
      <c r="F544" s="34">
        <f t="shared" si="50"/>
        <v>5.3975350486216698</v>
      </c>
      <c r="G544" s="34">
        <f t="shared" si="51"/>
        <v>5.5433384730249591</v>
      </c>
      <c r="H544" s="34">
        <f t="shared" si="52"/>
        <v>5.7299800529809959</v>
      </c>
      <c r="I544" s="34">
        <f t="shared" si="47"/>
        <v>5.8331022178861005</v>
      </c>
      <c r="W544" s="83"/>
      <c r="X544" s="92"/>
      <c r="Y544" s="92"/>
      <c r="Z544" s="92"/>
      <c r="AA544" s="92"/>
      <c r="AB544" s="92"/>
    </row>
    <row r="545" spans="2:28" x14ac:dyDescent="0.3">
      <c r="B545" s="90">
        <v>43277</v>
      </c>
      <c r="C545" s="91">
        <v>7.7643543505128774</v>
      </c>
      <c r="D545" s="34">
        <f t="shared" si="48"/>
        <v>5.4673880380210464</v>
      </c>
      <c r="E545" s="34">
        <f t="shared" si="49"/>
        <v>5.1125414906504663</v>
      </c>
      <c r="F545" s="34">
        <f t="shared" si="50"/>
        <v>5.4443356950070161</v>
      </c>
      <c r="G545" s="34">
        <f t="shared" si="51"/>
        <v>5.5856458966415348</v>
      </c>
      <c r="H545" s="34">
        <f t="shared" si="52"/>
        <v>5.7330592584714752</v>
      </c>
      <c r="I545" s="34">
        <f t="shared" si="47"/>
        <v>5.8194936211828141</v>
      </c>
      <c r="W545" s="83"/>
      <c r="X545" s="92"/>
      <c r="Y545" s="92"/>
      <c r="Z545" s="92"/>
      <c r="AA545" s="92"/>
      <c r="AB545" s="92"/>
    </row>
    <row r="546" spans="2:28" x14ac:dyDescent="0.3">
      <c r="B546" s="90">
        <v>43278</v>
      </c>
      <c r="C546" s="91">
        <v>5.0769363366236799</v>
      </c>
      <c r="D546" s="34">
        <f t="shared" si="48"/>
        <v>5.2716704434590982</v>
      </c>
      <c r="E546" s="34">
        <f t="shared" si="49"/>
        <v>5.243471701564606</v>
      </c>
      <c r="F546" s="34">
        <f t="shared" si="50"/>
        <v>5.3267964992296184</v>
      </c>
      <c r="G546" s="34">
        <f t="shared" si="51"/>
        <v>5.4241859433532795</v>
      </c>
      <c r="H546" s="34">
        <f t="shared" si="52"/>
        <v>5.7937438904919594</v>
      </c>
      <c r="I546" s="34">
        <f t="shared" si="47"/>
        <v>5.8013575794013228</v>
      </c>
      <c r="W546" s="83"/>
      <c r="X546" s="92"/>
      <c r="Y546" s="92"/>
      <c r="Z546" s="92"/>
      <c r="AA546" s="92"/>
      <c r="AB546" s="92"/>
    </row>
    <row r="547" spans="2:28" x14ac:dyDescent="0.3">
      <c r="B547" s="90">
        <v>43279</v>
      </c>
      <c r="C547" s="91">
        <v>3.5015767661640771</v>
      </c>
      <c r="D547" s="34">
        <f t="shared" si="48"/>
        <v>5.4117838587348475</v>
      </c>
      <c r="E547" s="34">
        <f t="shared" si="49"/>
        <v>5.3911812786235531</v>
      </c>
      <c r="F547" s="34">
        <f t="shared" si="50"/>
        <v>5.4095155189993749</v>
      </c>
      <c r="G547" s="34">
        <f t="shared" si="51"/>
        <v>5.4296749785071219</v>
      </c>
      <c r="H547" s="34">
        <f t="shared" si="52"/>
        <v>5.785114693986829</v>
      </c>
      <c r="I547" s="34">
        <f t="shared" si="47"/>
        <v>5.7677932252176323</v>
      </c>
      <c r="W547" s="83"/>
      <c r="X547" s="92"/>
      <c r="Y547" s="92"/>
      <c r="Z547" s="92"/>
      <c r="AA547" s="92"/>
      <c r="AB547" s="92"/>
    </row>
    <row r="548" spans="2:28" x14ac:dyDescent="0.3">
      <c r="B548" s="90">
        <v>43280</v>
      </c>
      <c r="C548" s="91">
        <v>5.8202990351499624</v>
      </c>
      <c r="D548" s="34">
        <f t="shared" si="48"/>
        <v>5.4146243075484914</v>
      </c>
      <c r="E548" s="34">
        <f t="shared" si="49"/>
        <v>5.4945073805069944</v>
      </c>
      <c r="F548" s="34">
        <f t="shared" si="50"/>
        <v>5.3166973278027463</v>
      </c>
      <c r="G548" s="34">
        <f t="shared" si="51"/>
        <v>5.4797449606451778</v>
      </c>
      <c r="H548" s="34">
        <f t="shared" si="52"/>
        <v>5.7858607529263217</v>
      </c>
      <c r="I548" s="34">
        <f t="shared" si="47"/>
        <v>5.7161688421393322</v>
      </c>
      <c r="W548" s="83"/>
      <c r="X548" s="92"/>
      <c r="Y548" s="92"/>
      <c r="Z548" s="92"/>
      <c r="AA548" s="92"/>
      <c r="AB548" s="92"/>
    </row>
    <row r="549" spans="2:28" x14ac:dyDescent="0.3">
      <c r="B549" s="90">
        <v>43281</v>
      </c>
      <c r="C549" s="91">
        <v>4.5765282505646088</v>
      </c>
      <c r="D549" s="34">
        <f t="shared" si="48"/>
        <v>4.8648955982453783</v>
      </c>
      <c r="E549" s="34">
        <f t="shared" si="49"/>
        <v>5.3214772868714002</v>
      </c>
      <c r="F549" s="34">
        <f t="shared" si="50"/>
        <v>5.3878916078883137</v>
      </c>
      <c r="G549" s="34">
        <f t="shared" si="51"/>
        <v>5.4651379225528274</v>
      </c>
      <c r="H549" s="34">
        <f t="shared" si="52"/>
        <v>5.8073161487777583</v>
      </c>
      <c r="I549" s="34">
        <f t="shared" si="47"/>
        <v>5.6564561655823695</v>
      </c>
      <c r="W549" s="83"/>
      <c r="X549" s="92"/>
      <c r="Y549" s="92"/>
      <c r="Z549" s="92"/>
      <c r="AA549" s="92"/>
      <c r="AB549" s="92"/>
    </row>
    <row r="550" spans="2:28" x14ac:dyDescent="0.3">
      <c r="B550" s="90">
        <v>43282</v>
      </c>
      <c r="C550" s="91">
        <v>5.443277727705305</v>
      </c>
      <c r="D550" s="34">
        <f t="shared" si="48"/>
        <v>5.1083425217240412</v>
      </c>
      <c r="E550" s="34">
        <f t="shared" si="49"/>
        <v>5.5097861642022492</v>
      </c>
      <c r="F550" s="34">
        <f t="shared" si="50"/>
        <v>5.3298268583086097</v>
      </c>
      <c r="G550" s="34">
        <f t="shared" si="51"/>
        <v>5.5138371639037773</v>
      </c>
      <c r="H550" s="34">
        <f t="shared" si="52"/>
        <v>5.7570345746510139</v>
      </c>
      <c r="I550" s="34">
        <f t="shared" si="47"/>
        <v>5.6743429505241796</v>
      </c>
      <c r="W550" s="83"/>
      <c r="X550" s="92"/>
      <c r="Y550" s="92"/>
      <c r="Z550" s="92"/>
      <c r="AA550" s="92"/>
      <c r="AB550" s="92"/>
    </row>
    <row r="551" spans="2:28" x14ac:dyDescent="0.3">
      <c r="B551" s="90">
        <v>43283</v>
      </c>
      <c r="C551" s="91">
        <v>5.719397686118926</v>
      </c>
      <c r="D551" s="34">
        <f t="shared" si="48"/>
        <v>5.4552796028261827</v>
      </c>
      <c r="E551" s="34">
        <f t="shared" si="49"/>
        <v>5.4435581478770034</v>
      </c>
      <c r="F551" s="34">
        <f t="shared" si="50"/>
        <v>5.436152441803527</v>
      </c>
      <c r="G551" s="34">
        <f t="shared" si="51"/>
        <v>5.4987345945112711</v>
      </c>
      <c r="H551" s="34">
        <f t="shared" si="52"/>
        <v>5.7312475502410756</v>
      </c>
      <c r="I551" s="34">
        <f t="shared" si="47"/>
        <v>5.6756478069069249</v>
      </c>
      <c r="W551" s="83"/>
      <c r="X551" s="92"/>
      <c r="Y551" s="92"/>
      <c r="Z551" s="92"/>
      <c r="AA551" s="92"/>
      <c r="AB551" s="92"/>
    </row>
    <row r="552" spans="2:28" x14ac:dyDescent="0.3">
      <c r="B552" s="90">
        <v>43284</v>
      </c>
      <c r="C552" s="91">
        <v>3.9162533853910921</v>
      </c>
      <c r="D552" s="34">
        <f t="shared" si="48"/>
        <v>5.5216267229929423</v>
      </c>
      <c r="E552" s="34">
        <f t="shared" si="49"/>
        <v>5.4017437203046939</v>
      </c>
      <c r="F552" s="34">
        <f t="shared" si="50"/>
        <v>5.5249958395245509</v>
      </c>
      <c r="G552" s="34">
        <f t="shared" si="51"/>
        <v>5.5116044998779339</v>
      </c>
      <c r="H552" s="34">
        <f t="shared" si="52"/>
        <v>5.6776045197893588</v>
      </c>
      <c r="I552" s="34">
        <f t="shared" si="47"/>
        <v>5.6742155809614667</v>
      </c>
      <c r="W552" s="83"/>
      <c r="X552" s="92"/>
      <c r="Y552" s="92"/>
      <c r="Z552" s="92"/>
      <c r="AA552" s="92"/>
      <c r="AB552" s="92"/>
    </row>
    <row r="553" spans="2:28" x14ac:dyDescent="0.3">
      <c r="B553" s="90">
        <v>43285</v>
      </c>
      <c r="C553" s="91">
        <v>6.7810648009743195</v>
      </c>
      <c r="D553" s="34">
        <f t="shared" si="48"/>
        <v>5.371284130283704</v>
      </c>
      <c r="E553" s="34">
        <f t="shared" si="49"/>
        <v>5.3054398467603301</v>
      </c>
      <c r="F553" s="34">
        <f t="shared" si="50"/>
        <v>5.5077055887550843</v>
      </c>
      <c r="G553" s="34">
        <f t="shared" si="51"/>
        <v>5.61271091438699</v>
      </c>
      <c r="H553" s="34">
        <f t="shared" si="52"/>
        <v>5.6173165679953563</v>
      </c>
      <c r="I553" s="34">
        <f t="shared" si="47"/>
        <v>5.6595266826275168</v>
      </c>
      <c r="W553" s="83"/>
      <c r="X553" s="92"/>
      <c r="Y553" s="92"/>
      <c r="Z553" s="92"/>
      <c r="AA553" s="92"/>
      <c r="AB553" s="92"/>
    </row>
    <row r="554" spans="2:28" x14ac:dyDescent="0.3">
      <c r="B554" s="90">
        <v>43286</v>
      </c>
      <c r="C554" s="91">
        <v>5.9301363338790694</v>
      </c>
      <c r="D554" s="34">
        <f t="shared" si="48"/>
        <v>5.6077884696696509</v>
      </c>
      <c r="E554" s="34">
        <f t="shared" si="49"/>
        <v>5.4906871854948296</v>
      </c>
      <c r="F554" s="34">
        <f t="shared" si="50"/>
        <v>5.6154581423404935</v>
      </c>
      <c r="G554" s="34">
        <f t="shared" si="51"/>
        <v>5.7139196688475034</v>
      </c>
      <c r="H554" s="34">
        <f t="shared" si="52"/>
        <v>5.5865076742488</v>
      </c>
      <c r="I554" s="34">
        <f t="shared" si="47"/>
        <v>5.6229182617372082</v>
      </c>
      <c r="W554" s="83"/>
      <c r="X554" s="92"/>
      <c r="Y554" s="92"/>
      <c r="Z554" s="92"/>
      <c r="AA554" s="92"/>
      <c r="AB554" s="92"/>
    </row>
    <row r="555" spans="2:28" x14ac:dyDescent="0.3">
      <c r="B555" s="90">
        <v>43287</v>
      </c>
      <c r="C555" s="91">
        <v>6.2847288763172759</v>
      </c>
      <c r="D555" s="34">
        <f t="shared" si="48"/>
        <v>5.4724919882055136</v>
      </c>
      <c r="E555" s="34">
        <f t="shared" si="49"/>
        <v>5.5537997402763031</v>
      </c>
      <c r="F555" s="34">
        <f t="shared" si="50"/>
        <v>5.6439875634636163</v>
      </c>
      <c r="G555" s="34">
        <f t="shared" si="51"/>
        <v>5.7319064698313138</v>
      </c>
      <c r="H555" s="34">
        <f t="shared" si="52"/>
        <v>5.5528231857696095</v>
      </c>
      <c r="I555" s="34">
        <f t="shared" si="47"/>
        <v>5.6002129057746108</v>
      </c>
      <c r="W555" s="83"/>
      <c r="X555" s="92"/>
      <c r="Y555" s="92"/>
      <c r="Z555" s="92"/>
      <c r="AA555" s="92"/>
      <c r="AB555" s="92"/>
    </row>
    <row r="556" spans="2:28" x14ac:dyDescent="0.3">
      <c r="B556" s="90">
        <v>43288</v>
      </c>
      <c r="C556" s="91">
        <v>3.5241301015999351</v>
      </c>
      <c r="D556" s="34">
        <f t="shared" si="48"/>
        <v>5.9385918423640076</v>
      </c>
      <c r="E556" s="34">
        <f t="shared" si="49"/>
        <v>5.6257231614030783</v>
      </c>
      <c r="F556" s="34">
        <f t="shared" si="50"/>
        <v>5.5620768721520584</v>
      </c>
      <c r="G556" s="34">
        <f t="shared" si="51"/>
        <v>5.7333420622224951</v>
      </c>
      <c r="H556" s="34">
        <f t="shared" si="52"/>
        <v>5.5893712150954471</v>
      </c>
      <c r="I556" s="34">
        <f t="shared" si="47"/>
        <v>5.6290587739066495</v>
      </c>
      <c r="W556" s="83"/>
      <c r="X556" s="92"/>
      <c r="Y556" s="92"/>
      <c r="Z556" s="92"/>
      <c r="AA556" s="92"/>
      <c r="AB556" s="92"/>
    </row>
    <row r="557" spans="2:28" x14ac:dyDescent="0.3">
      <c r="B557" s="90">
        <v>43289</v>
      </c>
      <c r="C557" s="91">
        <v>7.0988081034069372</v>
      </c>
      <c r="D557" s="34">
        <f t="shared" si="48"/>
        <v>5.5025371717966181</v>
      </c>
      <c r="E557" s="34">
        <f t="shared" si="49"/>
        <v>5.717295284143316</v>
      </c>
      <c r="F557" s="34">
        <f t="shared" si="50"/>
        <v>5.6907475920475958</v>
      </c>
      <c r="G557" s="34">
        <f t="shared" si="51"/>
        <v>5.7680957188294073</v>
      </c>
      <c r="H557" s="34">
        <f t="shared" si="52"/>
        <v>5.5897408240465909</v>
      </c>
      <c r="I557" s="34">
        <f t="shared" si="47"/>
        <v>5.6440079656332296</v>
      </c>
      <c r="W557" s="83"/>
      <c r="X557" s="92"/>
      <c r="Y557" s="92"/>
      <c r="Z557" s="92"/>
      <c r="AA557" s="92"/>
      <c r="AB557" s="92"/>
    </row>
    <row r="558" spans="2:28" x14ac:dyDescent="0.3">
      <c r="B558" s="90">
        <v>43290</v>
      </c>
      <c r="C558" s="91">
        <v>4.7723223158699639</v>
      </c>
      <c r="D558" s="34">
        <f t="shared" si="48"/>
        <v>5.5260947681634773</v>
      </c>
      <c r="E558" s="34">
        <f t="shared" si="49"/>
        <v>5.7586691914211787</v>
      </c>
      <c r="F558" s="34">
        <f t="shared" si="50"/>
        <v>5.8428652403230297</v>
      </c>
      <c r="G558" s="34">
        <f t="shared" si="51"/>
        <v>5.7753119262751555</v>
      </c>
      <c r="H558" s="34">
        <f t="shared" si="52"/>
        <v>5.5801404925693774</v>
      </c>
      <c r="I558" s="34">
        <f t="shared" ref="I558:I621" si="53">AVERAGE($C517:$C600)</f>
        <v>5.6915720031540085</v>
      </c>
      <c r="W558" s="83"/>
      <c r="X558" s="92"/>
      <c r="Y558" s="92"/>
      <c r="Z558" s="92"/>
      <c r="AA558" s="92"/>
      <c r="AB558" s="92"/>
    </row>
    <row r="559" spans="2:28" x14ac:dyDescent="0.3">
      <c r="B559" s="90">
        <v>43291</v>
      </c>
      <c r="C559" s="91">
        <v>7.1789523645005557</v>
      </c>
      <c r="D559" s="34">
        <f t="shared" si="48"/>
        <v>5.5859727575596647</v>
      </c>
      <c r="E559" s="34">
        <f t="shared" si="49"/>
        <v>5.9106675091053997</v>
      </c>
      <c r="F559" s="34">
        <f t="shared" si="50"/>
        <v>5.8200792804347357</v>
      </c>
      <c r="G559" s="34">
        <f t="shared" si="51"/>
        <v>5.6316327431948494</v>
      </c>
      <c r="H559" s="34">
        <f t="shared" si="52"/>
        <v>5.5944464186691549</v>
      </c>
      <c r="I559" s="34">
        <f t="shared" si="53"/>
        <v>5.6647551977576063</v>
      </c>
      <c r="W559" s="83"/>
      <c r="X559" s="92"/>
      <c r="Y559" s="92"/>
      <c r="Z559" s="92"/>
      <c r="AA559" s="92"/>
      <c r="AB559" s="92"/>
    </row>
    <row r="560" spans="2:28" x14ac:dyDescent="0.3">
      <c r="B560" s="90">
        <v>43292</v>
      </c>
      <c r="C560" s="91">
        <v>3.7286821070025913</v>
      </c>
      <c r="D560" s="34">
        <f t="shared" si="48"/>
        <v>5.8801621925224543</v>
      </c>
      <c r="E560" s="34">
        <f t="shared" si="49"/>
        <v>5.981950127209374</v>
      </c>
      <c r="F560" s="34">
        <f t="shared" si="50"/>
        <v>5.8872326018102941</v>
      </c>
      <c r="G560" s="34">
        <f t="shared" si="51"/>
        <v>5.6545088320199186</v>
      </c>
      <c r="H560" s="34">
        <f t="shared" si="52"/>
        <v>5.6644788691239238</v>
      </c>
      <c r="I560" s="34">
        <f t="shared" si="53"/>
        <v>5.6746742994756776</v>
      </c>
      <c r="W560" s="83"/>
      <c r="X560" s="92"/>
      <c r="Y560" s="92"/>
      <c r="Z560" s="92"/>
      <c r="AA560" s="92"/>
      <c r="AB560" s="92"/>
    </row>
    <row r="561" spans="2:28" x14ac:dyDescent="0.3">
      <c r="B561" s="90">
        <v>43293</v>
      </c>
      <c r="C561" s="91">
        <v>6.095039508447079</v>
      </c>
      <c r="D561" s="34">
        <f t="shared" si="48"/>
        <v>5.8268020986169828</v>
      </c>
      <c r="E561" s="34">
        <f t="shared" si="49"/>
        <v>6.0366580590714554</v>
      </c>
      <c r="F561" s="34">
        <f t="shared" si="50"/>
        <v>5.8868663388609273</v>
      </c>
      <c r="G561" s="34">
        <f t="shared" si="51"/>
        <v>5.695430125613492</v>
      </c>
      <c r="H561" s="34">
        <f t="shared" si="52"/>
        <v>5.7338566948899903</v>
      </c>
      <c r="I561" s="34">
        <f t="shared" si="53"/>
        <v>5.6811915232837169</v>
      </c>
      <c r="W561" s="83"/>
      <c r="X561" s="92"/>
      <c r="Y561" s="92"/>
      <c r="Z561" s="92"/>
      <c r="AA561" s="92"/>
      <c r="AB561" s="92"/>
    </row>
    <row r="562" spans="2:28" x14ac:dyDescent="0.3">
      <c r="B562" s="90">
        <v>43294</v>
      </c>
      <c r="C562" s="91">
        <v>6.7038748020905876</v>
      </c>
      <c r="D562" s="34">
        <f t="shared" si="48"/>
        <v>6.0448463946368447</v>
      </c>
      <c r="E562" s="34">
        <f t="shared" si="49"/>
        <v>5.9693055591556341</v>
      </c>
      <c r="F562" s="34">
        <f t="shared" si="50"/>
        <v>5.8955411325173781</v>
      </c>
      <c r="G562" s="34">
        <f t="shared" si="51"/>
        <v>5.6263896881473858</v>
      </c>
      <c r="H562" s="34">
        <f t="shared" si="52"/>
        <v>5.7922968409522486</v>
      </c>
      <c r="I562" s="34">
        <f t="shared" si="53"/>
        <v>5.7109217690936731</v>
      </c>
      <c r="W562" s="83"/>
      <c r="X562" s="92"/>
      <c r="Y562" s="92"/>
      <c r="Z562" s="92"/>
      <c r="AA562" s="92"/>
      <c r="AB562" s="92"/>
    </row>
    <row r="563" spans="2:28" x14ac:dyDescent="0.3">
      <c r="B563" s="90">
        <v>43295</v>
      </c>
      <c r="C563" s="91">
        <v>5.5834561463394641</v>
      </c>
      <c r="D563" s="34">
        <f t="shared" si="48"/>
        <v>5.882743175846791</v>
      </c>
      <c r="E563" s="34">
        <f t="shared" si="49"/>
        <v>6.14520683757359</v>
      </c>
      <c r="F563" s="34">
        <f t="shared" si="50"/>
        <v>5.8872117915113416</v>
      </c>
      <c r="G563" s="34">
        <f t="shared" si="51"/>
        <v>5.7317804807918815</v>
      </c>
      <c r="H563" s="34">
        <f t="shared" si="52"/>
        <v>5.8112251685011893</v>
      </c>
      <c r="I563" s="34">
        <f t="shared" si="53"/>
        <v>5.6961946839369437</v>
      </c>
      <c r="W563" s="83"/>
      <c r="X563" s="92"/>
      <c r="Y563" s="92"/>
      <c r="Z563" s="92"/>
      <c r="AA563" s="92"/>
      <c r="AB563" s="92"/>
    </row>
    <row r="564" spans="2:28" x14ac:dyDescent="0.3">
      <c r="B564" s="90">
        <v>43296</v>
      </c>
      <c r="C564" s="91">
        <v>6.7252874460686387</v>
      </c>
      <c r="D564" s="34">
        <f t="shared" si="48"/>
        <v>6.46136308262213</v>
      </c>
      <c r="E564" s="34">
        <f t="shared" si="49"/>
        <v>6.0264052734565681</v>
      </c>
      <c r="F564" s="34">
        <f t="shared" si="50"/>
        <v>5.8365642687852128</v>
      </c>
      <c r="G564" s="34">
        <f t="shared" si="51"/>
        <v>5.729421714237767</v>
      </c>
      <c r="H564" s="34">
        <f t="shared" si="52"/>
        <v>5.8614162673048105</v>
      </c>
      <c r="I564" s="34">
        <f t="shared" si="53"/>
        <v>5.7071848464119013</v>
      </c>
      <c r="W564" s="83"/>
      <c r="X564" s="92"/>
      <c r="Y564" s="92"/>
      <c r="Z564" s="92"/>
      <c r="AA564" s="92"/>
      <c r="AB564" s="92"/>
    </row>
    <row r="565" spans="2:28" x14ac:dyDescent="0.3">
      <c r="B565" s="90">
        <v>43297</v>
      </c>
      <c r="C565" s="91">
        <v>6.2986323880090005</v>
      </c>
      <c r="D565" s="34">
        <f t="shared" si="48"/>
        <v>6.5472213499794334</v>
      </c>
      <c r="E565" s="34">
        <f t="shared" si="49"/>
        <v>6.1070657046733094</v>
      </c>
      <c r="F565" s="34">
        <f t="shared" si="50"/>
        <v>5.7754802998759303</v>
      </c>
      <c r="G565" s="34">
        <f t="shared" si="51"/>
        <v>5.7508107400533861</v>
      </c>
      <c r="H565" s="34">
        <f t="shared" si="52"/>
        <v>5.8418248118812741</v>
      </c>
      <c r="I565" s="34">
        <f t="shared" si="53"/>
        <v>5.7297023201324961</v>
      </c>
      <c r="W565" s="83"/>
      <c r="X565" s="92"/>
      <c r="Y565" s="92"/>
      <c r="Z565" s="92"/>
      <c r="AA565" s="92"/>
      <c r="AB565" s="92"/>
    </row>
    <row r="566" spans="2:28" x14ac:dyDescent="0.3">
      <c r="B566" s="90">
        <v>43298</v>
      </c>
      <c r="C566" s="91">
        <v>6.0442298329701769</v>
      </c>
      <c r="D566" s="34">
        <f t="shared" si="48"/>
        <v>6.3526383607516044</v>
      </c>
      <c r="E566" s="34">
        <f t="shared" si="49"/>
        <v>5.8615217660850094</v>
      </c>
      <c r="F566" s="34">
        <f t="shared" si="50"/>
        <v>5.661310676532203</v>
      </c>
      <c r="G566" s="34">
        <f t="shared" si="51"/>
        <v>5.8353988826784988</v>
      </c>
      <c r="H566" s="34">
        <f t="shared" si="52"/>
        <v>5.7450375798126956</v>
      </c>
      <c r="I566" s="34">
        <f t="shared" si="53"/>
        <v>5.708232967046218</v>
      </c>
      <c r="W566" s="83"/>
      <c r="X566" s="92"/>
      <c r="Y566" s="92"/>
      <c r="Z566" s="92"/>
      <c r="AA566" s="92"/>
      <c r="AB566" s="92"/>
    </row>
    <row r="567" spans="2:28" x14ac:dyDescent="0.3">
      <c r="B567" s="90">
        <v>43299</v>
      </c>
      <c r="C567" s="91">
        <v>7.7790214544299676</v>
      </c>
      <c r="D567" s="34">
        <f t="shared" si="48"/>
        <v>6.4102514826247274</v>
      </c>
      <c r="E567" s="34">
        <f t="shared" si="49"/>
        <v>6.0035778172795089</v>
      </c>
      <c r="F567" s="34">
        <f t="shared" si="50"/>
        <v>5.851945930961274</v>
      </c>
      <c r="G567" s="34">
        <f t="shared" si="51"/>
        <v>5.8749824529035832</v>
      </c>
      <c r="H567" s="34">
        <f t="shared" si="52"/>
        <v>5.7619727202093083</v>
      </c>
      <c r="I567" s="34">
        <f t="shared" si="53"/>
        <v>5.7093574650608456</v>
      </c>
      <c r="W567" s="83"/>
      <c r="X567" s="92"/>
      <c r="Y567" s="92"/>
      <c r="Z567" s="92"/>
      <c r="AA567" s="92"/>
      <c r="AB567" s="92"/>
    </row>
    <row r="568" spans="2:28" x14ac:dyDescent="0.3">
      <c r="B568" s="90">
        <v>43300</v>
      </c>
      <c r="C568" s="91">
        <v>6.696047379948201</v>
      </c>
      <c r="D568" s="34">
        <f t="shared" si="48"/>
        <v>6.2260084482961506</v>
      </c>
      <c r="E568" s="34">
        <f t="shared" si="49"/>
        <v>5.9001730657321563</v>
      </c>
      <c r="F568" s="34">
        <f t="shared" si="50"/>
        <v>5.7699661290938069</v>
      </c>
      <c r="G568" s="34">
        <f t="shared" si="51"/>
        <v>5.9051944030232102</v>
      </c>
      <c r="H568" s="34">
        <f t="shared" si="52"/>
        <v>5.7693118570227355</v>
      </c>
      <c r="I568" s="34">
        <f t="shared" si="53"/>
        <v>5.6782620388496285</v>
      </c>
      <c r="W568" s="83"/>
      <c r="X568" s="92"/>
      <c r="Y568" s="92"/>
      <c r="Z568" s="92"/>
      <c r="AA568" s="92"/>
      <c r="AB568" s="92"/>
    </row>
    <row r="569" spans="2:28" x14ac:dyDescent="0.3">
      <c r="B569" s="90">
        <v>43301</v>
      </c>
      <c r="C569" s="91">
        <v>5.3417938774957729</v>
      </c>
      <c r="D569" s="34">
        <f t="shared" si="48"/>
        <v>6.1692850147097733</v>
      </c>
      <c r="E569" s="34">
        <f t="shared" si="49"/>
        <v>5.6989796360184704</v>
      </c>
      <c r="F569" s="34">
        <f t="shared" si="50"/>
        <v>5.8435836573360094</v>
      </c>
      <c r="G569" s="34">
        <f t="shared" si="51"/>
        <v>5.9411915711748771</v>
      </c>
      <c r="H569" s="34">
        <f t="shared" si="52"/>
        <v>5.706823740059578</v>
      </c>
      <c r="I569" s="34">
        <f t="shared" si="53"/>
        <v>5.6776967554381548</v>
      </c>
      <c r="W569" s="83"/>
      <c r="X569" s="92"/>
      <c r="Y569" s="92"/>
      <c r="Z569" s="92"/>
      <c r="AA569" s="92"/>
      <c r="AB569" s="92"/>
    </row>
    <row r="570" spans="2:28" x14ac:dyDescent="0.3">
      <c r="B570" s="90">
        <v>43302</v>
      </c>
      <c r="C570" s="91">
        <v>5.9867479994513317</v>
      </c>
      <c r="D570" s="34">
        <f t="shared" si="48"/>
        <v>5.8403003563232234</v>
      </c>
      <c r="E570" s="34">
        <f t="shared" si="49"/>
        <v>5.8378378001806839</v>
      </c>
      <c r="F570" s="34">
        <f t="shared" si="50"/>
        <v>5.8010012294499971</v>
      </c>
      <c r="G570" s="34">
        <f t="shared" si="51"/>
        <v>6.0560991093160847</v>
      </c>
      <c r="H570" s="34">
        <f t="shared" si="52"/>
        <v>5.6983519472492468</v>
      </c>
      <c r="I570" s="34">
        <f t="shared" si="53"/>
        <v>5.6725905304643005</v>
      </c>
      <c r="W570" s="83"/>
      <c r="X570" s="92"/>
      <c r="Y570" s="92"/>
      <c r="Z570" s="92"/>
      <c r="AA570" s="92"/>
      <c r="AB570" s="92"/>
    </row>
    <row r="571" spans="2:28" x14ac:dyDescent="0.3">
      <c r="B571" s="90">
        <v>43303</v>
      </c>
      <c r="C571" s="91">
        <v>5.43558620576861</v>
      </c>
      <c r="D571" s="34">
        <f t="shared" si="48"/>
        <v>5.5457925519368869</v>
      </c>
      <c r="E571" s="34">
        <f t="shared" si="49"/>
        <v>5.7415481443322181</v>
      </c>
      <c r="F571" s="34">
        <f t="shared" si="50"/>
        <v>5.9991308799392398</v>
      </c>
      <c r="G571" s="34">
        <f t="shared" si="51"/>
        <v>6.0372313188560929</v>
      </c>
      <c r="H571" s="34">
        <f t="shared" si="52"/>
        <v>5.7070176618876252</v>
      </c>
      <c r="I571" s="34">
        <f t="shared" si="53"/>
        <v>5.6676559938226223</v>
      </c>
      <c r="W571" s="83"/>
      <c r="X571" s="92"/>
      <c r="Y571" s="92"/>
      <c r="Z571" s="92"/>
      <c r="AA571" s="92"/>
      <c r="AB571" s="92"/>
    </row>
    <row r="572" spans="2:28" x14ac:dyDescent="0.3">
      <c r="B572" s="90">
        <v>43304</v>
      </c>
      <c r="C572" s="91">
        <v>5.9015683529043574</v>
      </c>
      <c r="D572" s="34">
        <f t="shared" si="48"/>
        <v>5.2531247814848792</v>
      </c>
      <c r="E572" s="34">
        <f t="shared" si="49"/>
        <v>5.7429522886855926</v>
      </c>
      <c r="F572" s="34">
        <f t="shared" si="50"/>
        <v>6.0315609479764545</v>
      </c>
      <c r="G572" s="34">
        <f t="shared" si="51"/>
        <v>6.0409581438834099</v>
      </c>
      <c r="H572" s="34">
        <f t="shared" si="52"/>
        <v>5.711110030640131</v>
      </c>
      <c r="I572" s="34">
        <f t="shared" si="53"/>
        <v>5.6685110443330133</v>
      </c>
      <c r="W572" s="83"/>
      <c r="X572" s="92"/>
      <c r="Y572" s="92"/>
      <c r="Z572" s="92"/>
      <c r="AA572" s="92"/>
      <c r="AB572" s="92"/>
    </row>
    <row r="573" spans="2:28" x14ac:dyDescent="0.3">
      <c r="B573" s="90">
        <v>43305</v>
      </c>
      <c r="C573" s="91">
        <v>3.7413372242643215</v>
      </c>
      <c r="D573" s="34">
        <f t="shared" si="48"/>
        <v>5.0453209112853372</v>
      </c>
      <c r="E573" s="34">
        <f t="shared" si="49"/>
        <v>5.7601302562515988</v>
      </c>
      <c r="F573" s="34">
        <f t="shared" si="50"/>
        <v>6.0595978423799473</v>
      </c>
      <c r="G573" s="34">
        <f t="shared" si="51"/>
        <v>5.9166845095666991</v>
      </c>
      <c r="H573" s="34">
        <f t="shared" si="52"/>
        <v>5.7616736002995736</v>
      </c>
      <c r="I573" s="34">
        <f t="shared" si="53"/>
        <v>5.6369431572706237</v>
      </c>
      <c r="W573" s="83"/>
      <c r="X573" s="92"/>
      <c r="Y573" s="92"/>
      <c r="Z573" s="92"/>
      <c r="AA573" s="92"/>
      <c r="AB573" s="92"/>
    </row>
    <row r="574" spans="2:28" x14ac:dyDescent="0.3">
      <c r="B574" s="90">
        <v>43306</v>
      </c>
      <c r="C574" s="91">
        <v>5.7174668237256201</v>
      </c>
      <c r="D574" s="34">
        <f t="shared" si="48"/>
        <v>5.2654241177366412</v>
      </c>
      <c r="E574" s="34">
        <f t="shared" si="49"/>
        <v>5.7680147785977942</v>
      </c>
      <c r="F574" s="34">
        <f t="shared" si="50"/>
        <v>6.1147447482472943</v>
      </c>
      <c r="G574" s="34">
        <f t="shared" si="51"/>
        <v>5.9902391569337992</v>
      </c>
      <c r="H574" s="34">
        <f t="shared" si="52"/>
        <v>5.7218233903918581</v>
      </c>
      <c r="I574" s="34">
        <f t="shared" si="53"/>
        <v>5.6365457016850984</v>
      </c>
      <c r="W574" s="83"/>
      <c r="X574" s="92"/>
      <c r="Y574" s="92"/>
      <c r="Z574" s="92"/>
      <c r="AA574" s="92"/>
      <c r="AB574" s="92"/>
    </row>
    <row r="575" spans="2:28" x14ac:dyDescent="0.3">
      <c r="B575" s="90">
        <v>43307</v>
      </c>
      <c r="C575" s="91">
        <v>4.6473729867841387</v>
      </c>
      <c r="D575" s="34">
        <f t="shared" si="48"/>
        <v>5.2570878403682837</v>
      </c>
      <c r="E575" s="34">
        <f t="shared" si="49"/>
        <v>5.7737307469749641</v>
      </c>
      <c r="F575" s="34">
        <f t="shared" si="50"/>
        <v>6.1073743922691266</v>
      </c>
      <c r="G575" s="34">
        <f t="shared" si="51"/>
        <v>5.9086241927866885</v>
      </c>
      <c r="H575" s="34">
        <f t="shared" si="52"/>
        <v>5.6833379339740944</v>
      </c>
      <c r="I575" s="34">
        <f t="shared" si="53"/>
        <v>5.6328578118915704</v>
      </c>
      <c r="W575" s="83"/>
      <c r="X575" s="92"/>
      <c r="Y575" s="92"/>
      <c r="Z575" s="92"/>
      <c r="AA575" s="92"/>
      <c r="AB575" s="92"/>
    </row>
    <row r="576" spans="2:28" x14ac:dyDescent="0.3">
      <c r="B576" s="90">
        <v>43308</v>
      </c>
      <c r="C576" s="91">
        <v>3.8871667860989851</v>
      </c>
      <c r="D576" s="34">
        <f t="shared" si="48"/>
        <v>5.3166195626614074</v>
      </c>
      <c r="E576" s="34">
        <f t="shared" si="49"/>
        <v>5.9130775831941174</v>
      </c>
      <c r="F576" s="34">
        <f t="shared" si="50"/>
        <v>6.0396620602989302</v>
      </c>
      <c r="G576" s="34">
        <f t="shared" si="51"/>
        <v>5.7833357399512151</v>
      </c>
      <c r="H576" s="34">
        <f t="shared" si="52"/>
        <v>5.6547334696624949</v>
      </c>
      <c r="I576" s="34">
        <f t="shared" si="53"/>
        <v>5.6378367492342747</v>
      </c>
      <c r="W576" s="83"/>
      <c r="X576" s="92"/>
      <c r="Y576" s="92"/>
      <c r="Z576" s="92"/>
      <c r="AA576" s="92"/>
      <c r="AB576" s="92"/>
    </row>
    <row r="577" spans="2:28" x14ac:dyDescent="0.3">
      <c r="B577" s="90">
        <v>43309</v>
      </c>
      <c r="C577" s="91">
        <v>7.5274704446104597</v>
      </c>
      <c r="D577" s="34">
        <f t="shared" si="48"/>
        <v>5.6799601561799724</v>
      </c>
      <c r="E577" s="34">
        <f t="shared" si="49"/>
        <v>5.9669913810585786</v>
      </c>
      <c r="F577" s="34">
        <f t="shared" si="50"/>
        <v>5.9279982874733319</v>
      </c>
      <c r="G577" s="34">
        <f t="shared" si="51"/>
        <v>5.734666340172331</v>
      </c>
      <c r="H577" s="34">
        <f t="shared" si="52"/>
        <v>5.7027142909392454</v>
      </c>
      <c r="I577" s="34">
        <f t="shared" si="53"/>
        <v>5.6153747833632952</v>
      </c>
      <c r="W577" s="83"/>
      <c r="X577" s="92"/>
      <c r="Y577" s="92"/>
      <c r="Z577" s="92"/>
      <c r="AA577" s="92"/>
      <c r="AB577" s="92"/>
    </row>
    <row r="578" spans="2:28" x14ac:dyDescent="0.3">
      <c r="B578" s="90">
        <v>43310</v>
      </c>
      <c r="C578" s="91">
        <v>5.3772322641901091</v>
      </c>
      <c r="D578" s="34">
        <f t="shared" si="48"/>
        <v>5.9902370052586988</v>
      </c>
      <c r="E578" s="34">
        <f t="shared" si="49"/>
        <v>6.0480573642556141</v>
      </c>
      <c r="F578" s="34">
        <f t="shared" si="50"/>
        <v>5.8331978483710198</v>
      </c>
      <c r="G578" s="34">
        <f t="shared" si="51"/>
        <v>5.701878850759778</v>
      </c>
      <c r="H578" s="34">
        <f t="shared" si="52"/>
        <v>5.6820467291756911</v>
      </c>
      <c r="I578" s="34">
        <f t="shared" si="53"/>
        <v>5.5967534959806731</v>
      </c>
      <c r="W578" s="83"/>
      <c r="X578" s="92"/>
      <c r="Y578" s="92"/>
      <c r="Z578" s="92"/>
      <c r="AA578" s="92"/>
      <c r="AB578" s="92"/>
    </row>
    <row r="579" spans="2:28" x14ac:dyDescent="0.3">
      <c r="B579" s="90">
        <v>43311</v>
      </c>
      <c r="C579" s="91">
        <v>6.3182904089562228</v>
      </c>
      <c r="D579" s="34">
        <f t="shared" si="48"/>
        <v>6.2943367124650518</v>
      </c>
      <c r="E579" s="34">
        <f t="shared" si="49"/>
        <v>5.9748505830935077</v>
      </c>
      <c r="F579" s="34">
        <f t="shared" si="50"/>
        <v>5.6957584737224387</v>
      </c>
      <c r="G579" s="34">
        <f t="shared" si="51"/>
        <v>5.6873304502496058</v>
      </c>
      <c r="H579" s="34">
        <f t="shared" si="52"/>
        <v>5.7371163749381813</v>
      </c>
      <c r="I579" s="34">
        <f t="shared" si="53"/>
        <v>5.6018759195089256</v>
      </c>
      <c r="W579" s="83"/>
      <c r="X579" s="92"/>
      <c r="Y579" s="92"/>
      <c r="Z579" s="92"/>
      <c r="AA579" s="92"/>
      <c r="AB579" s="92"/>
    </row>
    <row r="580" spans="2:28" x14ac:dyDescent="0.3">
      <c r="B580" s="90">
        <v>43312</v>
      </c>
      <c r="C580" s="91">
        <v>6.28472137889427</v>
      </c>
      <c r="D580" s="34">
        <f t="shared" si="48"/>
        <v>6.7808342551029011</v>
      </c>
      <c r="E580" s="34">
        <f t="shared" si="49"/>
        <v>5.9718472530483862</v>
      </c>
      <c r="F580" s="34">
        <f t="shared" si="50"/>
        <v>5.5935681996844178</v>
      </c>
      <c r="G580" s="34">
        <f t="shared" si="51"/>
        <v>5.6871766458966579</v>
      </c>
      <c r="H580" s="34">
        <f t="shared" si="52"/>
        <v>5.6903740521135298</v>
      </c>
      <c r="I580" s="34">
        <f t="shared" si="53"/>
        <v>5.6179495847099092</v>
      </c>
      <c r="W580" s="83"/>
      <c r="X580" s="92"/>
      <c r="Y580" s="92"/>
      <c r="Z580" s="92"/>
      <c r="AA580" s="92"/>
      <c r="AB580" s="92"/>
    </row>
    <row r="581" spans="2:28" x14ac:dyDescent="0.3">
      <c r="B581" s="90">
        <v>43313</v>
      </c>
      <c r="C581" s="91">
        <v>7.8894047672767078</v>
      </c>
      <c r="D581" s="34">
        <f t="shared" si="48"/>
        <v>6.6685586443805169</v>
      </c>
      <c r="E581" s="34">
        <f t="shared" si="49"/>
        <v>5.9769004965880859</v>
      </c>
      <c r="F581" s="34">
        <f t="shared" si="50"/>
        <v>5.5094712926881986</v>
      </c>
      <c r="G581" s="34">
        <f t="shared" si="51"/>
        <v>5.5917600219830987</v>
      </c>
      <c r="H581" s="34">
        <f t="shared" si="52"/>
        <v>5.744234641864157</v>
      </c>
      <c r="I581" s="34">
        <f t="shared" si="53"/>
        <v>5.6323590038752123</v>
      </c>
      <c r="W581" s="83"/>
      <c r="X581" s="92"/>
      <c r="Y581" s="92"/>
      <c r="Z581" s="92"/>
      <c r="AA581" s="92"/>
      <c r="AB581" s="92"/>
    </row>
    <row r="582" spans="2:28" x14ac:dyDescent="0.3">
      <c r="B582" s="90">
        <v>43314</v>
      </c>
      <c r="C582" s="91">
        <v>6.7760709372286003</v>
      </c>
      <c r="D582" s="34">
        <f t="shared" si="48"/>
        <v>6.8390268881429463</v>
      </c>
      <c r="E582" s="34">
        <f t="shared" si="49"/>
        <v>5.9170753198412189</v>
      </c>
      <c r="F582" s="34">
        <f t="shared" si="50"/>
        <v>5.5271689849143213</v>
      </c>
      <c r="G582" s="34">
        <f t="shared" si="51"/>
        <v>5.5066778714254117</v>
      </c>
      <c r="H582" s="34">
        <f t="shared" si="52"/>
        <v>5.7463994490291492</v>
      </c>
      <c r="I582" s="34">
        <f t="shared" si="53"/>
        <v>5.6788246531225086</v>
      </c>
      <c r="W582" s="83"/>
      <c r="X582" s="92"/>
      <c r="Y582" s="92"/>
      <c r="Z582" s="92"/>
      <c r="AA582" s="92"/>
      <c r="AB582" s="92"/>
    </row>
    <row r="583" spans="2:28" x14ac:dyDescent="0.3">
      <c r="B583" s="90">
        <v>43315</v>
      </c>
      <c r="C583" s="91">
        <v>7.292649584563935</v>
      </c>
      <c r="D583" s="34">
        <f t="shared" si="48"/>
        <v>6.6330816035256097</v>
      </c>
      <c r="E583" s="34">
        <f t="shared" si="49"/>
        <v>5.8676918438839607</v>
      </c>
      <c r="F583" s="34">
        <f t="shared" si="50"/>
        <v>5.526678928762883</v>
      </c>
      <c r="G583" s="34">
        <f t="shared" si="51"/>
        <v>5.497447424915924</v>
      </c>
      <c r="H583" s="34">
        <f t="shared" si="52"/>
        <v>5.7445984930866683</v>
      </c>
      <c r="I583" s="34">
        <f t="shared" si="53"/>
        <v>5.7069255529499809</v>
      </c>
      <c r="W583" s="83"/>
      <c r="X583" s="92"/>
      <c r="Y583" s="92"/>
      <c r="Z583" s="92"/>
      <c r="AA583" s="92"/>
      <c r="AB583" s="92"/>
    </row>
    <row r="584" spans="2:28" x14ac:dyDescent="0.3">
      <c r="B584" s="90">
        <v>43316</v>
      </c>
      <c r="C584" s="91">
        <v>6.741541169553769</v>
      </c>
      <c r="D584" s="34">
        <f t="shared" ref="D584:D647" si="54">AVERAGE($C581:$C587)</f>
        <v>6.2637343499168034</v>
      </c>
      <c r="E584" s="34">
        <f t="shared" si="49"/>
        <v>5.631494880163979</v>
      </c>
      <c r="F584" s="34">
        <f t="shared" si="50"/>
        <v>5.636135409087804</v>
      </c>
      <c r="G584" s="34">
        <f t="shared" si="51"/>
        <v>5.4814680176220723</v>
      </c>
      <c r="H584" s="34">
        <f t="shared" si="52"/>
        <v>5.7343050171158509</v>
      </c>
      <c r="I584" s="34">
        <f t="shared" si="53"/>
        <v>5.7035704933089004</v>
      </c>
      <c r="W584" s="83"/>
      <c r="X584" s="92"/>
      <c r="Y584" s="92"/>
      <c r="Z584" s="92"/>
      <c r="AA584" s="92"/>
      <c r="AB584" s="92"/>
    </row>
    <row r="585" spans="2:28" x14ac:dyDescent="0.3">
      <c r="B585" s="90">
        <v>43317</v>
      </c>
      <c r="C585" s="91">
        <v>6.5705099705271177</v>
      </c>
      <c r="D585" s="34">
        <f t="shared" si="54"/>
        <v>5.9635639879174764</v>
      </c>
      <c r="E585" s="34">
        <f t="shared" si="49"/>
        <v>5.6622095571873414</v>
      </c>
      <c r="F585" s="34">
        <f t="shared" si="50"/>
        <v>5.6070825119985033</v>
      </c>
      <c r="G585" s="34">
        <f t="shared" si="51"/>
        <v>5.5098674570352504</v>
      </c>
      <c r="H585" s="34">
        <f t="shared" si="52"/>
        <v>5.700722225818426</v>
      </c>
      <c r="I585" s="34">
        <f t="shared" si="53"/>
        <v>5.6985876473898305</v>
      </c>
      <c r="W585" s="83"/>
      <c r="X585" s="92"/>
      <c r="Y585" s="92"/>
      <c r="Z585" s="92"/>
      <c r="AA585" s="92"/>
      <c r="AB585" s="92"/>
    </row>
    <row r="586" spans="2:28" x14ac:dyDescent="0.3">
      <c r="B586" s="90">
        <v>43318</v>
      </c>
      <c r="C586" s="91">
        <v>4.8766734166348629</v>
      </c>
      <c r="D586" s="34">
        <f t="shared" si="54"/>
        <v>5.5398139272173905</v>
      </c>
      <c r="E586" s="34">
        <f t="shared" si="49"/>
        <v>5.6317086118136226</v>
      </c>
      <c r="F586" s="34">
        <f t="shared" si="50"/>
        <v>5.5911955680722567</v>
      </c>
      <c r="G586" s="34">
        <f t="shared" si="51"/>
        <v>5.5521417100706163</v>
      </c>
      <c r="H586" s="34">
        <f t="shared" si="52"/>
        <v>5.7294245872839955</v>
      </c>
      <c r="I586" s="34">
        <f t="shared" si="53"/>
        <v>5.7200653333564064</v>
      </c>
      <c r="W586" s="83"/>
      <c r="X586" s="92"/>
      <c r="Y586" s="92"/>
      <c r="Z586" s="92"/>
      <c r="AA586" s="92"/>
      <c r="AB586" s="92"/>
    </row>
    <row r="587" spans="2:28" x14ac:dyDescent="0.3">
      <c r="B587" s="90">
        <v>43319</v>
      </c>
      <c r="C587" s="91">
        <v>3.699290603632623</v>
      </c>
      <c r="D587" s="34">
        <f t="shared" si="54"/>
        <v>4.9545494326650212</v>
      </c>
      <c r="E587" s="34">
        <f t="shared" ref="E587:E650" si="55">AVERAGE($C581:$C594)</f>
        <v>5.6142230355417242</v>
      </c>
      <c r="F587" s="34">
        <f t="shared" si="50"/>
        <v>5.6481562627927859</v>
      </c>
      <c r="G587" s="34">
        <f t="shared" si="51"/>
        <v>5.6048001951277886</v>
      </c>
      <c r="H587" s="34">
        <f t="shared" si="52"/>
        <v>5.683406675620958</v>
      </c>
      <c r="I587" s="34">
        <f t="shared" si="53"/>
        <v>5.6962669122353615</v>
      </c>
      <c r="W587" s="83"/>
      <c r="X587" s="92"/>
      <c r="Y587" s="92"/>
      <c r="Z587" s="92"/>
      <c r="AA587" s="92"/>
      <c r="AB587" s="92"/>
    </row>
    <row r="588" spans="2:28" x14ac:dyDescent="0.3">
      <c r="B588" s="90">
        <v>43320</v>
      </c>
      <c r="C588" s="91">
        <v>5.7882122332814196</v>
      </c>
      <c r="D588" s="34">
        <f t="shared" si="54"/>
        <v>4.594431115947442</v>
      </c>
      <c r="E588" s="34">
        <f t="shared" si="55"/>
        <v>5.4155052653684077</v>
      </c>
      <c r="F588" s="34">
        <f t="shared" si="50"/>
        <v>5.5534826509172177</v>
      </c>
      <c r="G588" s="34">
        <f t="shared" si="51"/>
        <v>5.6145630541564779</v>
      </c>
      <c r="H588" s="34">
        <f t="shared" si="52"/>
        <v>5.6249710396297292</v>
      </c>
      <c r="I588" s="34">
        <f t="shared" si="53"/>
        <v>5.6897364187035055</v>
      </c>
      <c r="W588" s="83"/>
      <c r="X588" s="92"/>
      <c r="Y588" s="92"/>
      <c r="Z588" s="92"/>
      <c r="AA588" s="92"/>
      <c r="AB588" s="92"/>
    </row>
    <row r="589" spans="2:28" x14ac:dyDescent="0.3">
      <c r="B589" s="90">
        <v>43321</v>
      </c>
      <c r="C589" s="91">
        <v>3.8098205123280064</v>
      </c>
      <c r="D589" s="34">
        <f t="shared" si="54"/>
        <v>4.4853922262317365</v>
      </c>
      <c r="E589" s="34">
        <f t="shared" si="55"/>
        <v>5.2396249958758601</v>
      </c>
      <c r="F589" s="34">
        <f t="shared" si="50"/>
        <v>5.5941273292575726</v>
      </c>
      <c r="G589" s="34">
        <f t="shared" si="51"/>
        <v>5.6695126406776453</v>
      </c>
      <c r="H589" s="34">
        <f t="shared" si="52"/>
        <v>5.5714093837124263</v>
      </c>
      <c r="I589" s="34">
        <f t="shared" si="53"/>
        <v>5.7124766575781623</v>
      </c>
      <c r="W589" s="83"/>
      <c r="X589" s="92"/>
      <c r="Y589" s="92"/>
      <c r="Z589" s="92"/>
      <c r="AA589" s="92"/>
      <c r="AB589" s="92"/>
    </row>
    <row r="590" spans="2:28" x14ac:dyDescent="0.3">
      <c r="B590" s="90">
        <v>43322</v>
      </c>
      <c r="C590" s="91">
        <v>3.1957981226973522</v>
      </c>
      <c r="D590" s="34">
        <f t="shared" si="54"/>
        <v>4.6303356201016328</v>
      </c>
      <c r="E590" s="34">
        <f t="shared" si="55"/>
        <v>5.0818172666377288</v>
      </c>
      <c r="F590" s="34">
        <f t="shared" si="50"/>
        <v>5.6306490925403541</v>
      </c>
      <c r="G590" s="34">
        <f t="shared" si="51"/>
        <v>5.7674079216207668</v>
      </c>
      <c r="H590" s="34">
        <f t="shared" si="52"/>
        <v>5.5695327579499843</v>
      </c>
      <c r="I590" s="34">
        <f t="shared" si="53"/>
        <v>5.7323445887953266</v>
      </c>
      <c r="W590" s="83"/>
      <c r="X590" s="92"/>
      <c r="Y590" s="92"/>
      <c r="Z590" s="92"/>
      <c r="AA590" s="92"/>
      <c r="AB590" s="92"/>
    </row>
    <row r="591" spans="2:28" x14ac:dyDescent="0.3">
      <c r="B591" s="90">
        <v>43323</v>
      </c>
      <c r="C591" s="91">
        <v>4.2207129525307092</v>
      </c>
      <c r="D591" s="34">
        <f t="shared" si="54"/>
        <v>4.9647117211666414</v>
      </c>
      <c r="E591" s="34">
        <f t="shared" si="55"/>
        <v>4.9959446541855659</v>
      </c>
      <c r="F591" s="34">
        <f t="shared" ref="F591:F654" si="56">AVERAGE($C581:$C601)</f>
        <v>5.5797468747770633</v>
      </c>
      <c r="G591" s="34">
        <f t="shared" si="51"/>
        <v>5.6825386255834358</v>
      </c>
      <c r="H591" s="34">
        <f t="shared" si="52"/>
        <v>5.537864912150841</v>
      </c>
      <c r="I591" s="34">
        <f t="shared" si="53"/>
        <v>5.751645119874734</v>
      </c>
      <c r="W591" s="83"/>
      <c r="X591" s="92"/>
      <c r="Y591" s="92"/>
      <c r="Z591" s="92"/>
      <c r="AA591" s="92"/>
      <c r="AB591" s="92"/>
    </row>
    <row r="592" spans="2:28" x14ac:dyDescent="0.3">
      <c r="B592" s="90">
        <v>43324</v>
      </c>
      <c r="C592" s="91">
        <v>5.8072377425171826</v>
      </c>
      <c r="D592" s="34">
        <f t="shared" si="54"/>
        <v>4.8674465428193372</v>
      </c>
      <c r="E592" s="34">
        <f t="shared" si="55"/>
        <v>4.9716775498148857</v>
      </c>
      <c r="F592" s="34">
        <f t="shared" si="56"/>
        <v>5.4893384037890751</v>
      </c>
      <c r="G592" s="34">
        <f t="shared" si="51"/>
        <v>5.6803092665615313</v>
      </c>
      <c r="H592" s="34">
        <f t="shared" si="52"/>
        <v>5.5782774129942263</v>
      </c>
      <c r="I592" s="34">
        <f t="shared" si="53"/>
        <v>5.7251978585672161</v>
      </c>
      <c r="W592" s="83"/>
      <c r="X592" s="92"/>
      <c r="Y592" s="92"/>
      <c r="Z592" s="92"/>
      <c r="AA592" s="92"/>
      <c r="AB592" s="92"/>
    </row>
    <row r="593" spans="2:28" x14ac:dyDescent="0.3">
      <c r="B593" s="90">
        <v>43325</v>
      </c>
      <c r="C593" s="91">
        <v>5.8912771737241441</v>
      </c>
      <c r="D593" s="34">
        <f t="shared" si="54"/>
        <v>4.9394360645343296</v>
      </c>
      <c r="E593" s="34">
        <f t="shared" si="55"/>
        <v>5.129432837047724</v>
      </c>
      <c r="F593" s="34">
        <f t="shared" si="56"/>
        <v>5.4612379500818458</v>
      </c>
      <c r="G593" s="34">
        <f t="shared" si="51"/>
        <v>5.7226607365831992</v>
      </c>
      <c r="H593" s="34">
        <f t="shared" si="52"/>
        <v>5.6057745384249476</v>
      </c>
      <c r="I593" s="34">
        <f t="shared" si="53"/>
        <v>5.7172416770502439</v>
      </c>
      <c r="W593" s="83"/>
      <c r="X593" s="92"/>
      <c r="Y593" s="92"/>
      <c r="Z593" s="92"/>
      <c r="AA593" s="92"/>
      <c r="AB593" s="92"/>
    </row>
    <row r="594" spans="2:28" x14ac:dyDescent="0.3">
      <c r="B594" s="90">
        <v>43326</v>
      </c>
      <c r="C594" s="91">
        <v>6.039923311087672</v>
      </c>
      <c r="D594" s="34">
        <f t="shared" si="54"/>
        <v>5.2090851006104373</v>
      </c>
      <c r="E594" s="34">
        <f t="shared" si="55"/>
        <v>5.2377531372071928</v>
      </c>
      <c r="F594" s="34">
        <f t="shared" si="56"/>
        <v>5.4295991437933893</v>
      </c>
      <c r="G594" s="34">
        <f t="shared" ref="G594:G657" si="57">AVERAGE($C581:$C608)</f>
        <v>5.6450448853056416</v>
      </c>
      <c r="H594" s="34">
        <f t="shared" si="52"/>
        <v>5.5962817947518841</v>
      </c>
      <c r="I594" s="34">
        <f t="shared" si="53"/>
        <v>5.743882970322459</v>
      </c>
      <c r="W594" s="83"/>
      <c r="X594" s="92"/>
      <c r="Y594" s="92"/>
      <c r="Z594" s="92"/>
      <c r="AA594" s="92"/>
      <c r="AB594" s="92"/>
    </row>
    <row r="595" spans="2:28" x14ac:dyDescent="0.3">
      <c r="B595" s="90">
        <v>43327</v>
      </c>
      <c r="C595" s="91">
        <v>5.1073559848502939</v>
      </c>
      <c r="D595" s="34">
        <f t="shared" si="54"/>
        <v>5.3974581924236915</v>
      </c>
      <c r="E595" s="34">
        <f t="shared" si="55"/>
        <v>5.2522256117248736</v>
      </c>
      <c r="F595" s="34">
        <f t="shared" si="56"/>
        <v>5.3538652859844085</v>
      </c>
      <c r="G595" s="34">
        <f t="shared" si="57"/>
        <v>5.5534491701456989</v>
      </c>
      <c r="H595" s="34">
        <f t="shared" si="52"/>
        <v>5.6557748353748361</v>
      </c>
      <c r="I595" s="34">
        <f t="shared" si="53"/>
        <v>5.7035376064379371</v>
      </c>
      <c r="W595" s="83"/>
      <c r="X595" s="92"/>
      <c r="Y595" s="92"/>
      <c r="Z595" s="92"/>
      <c r="AA595" s="92"/>
      <c r="AB595" s="92"/>
    </row>
    <row r="596" spans="2:28" x14ac:dyDescent="0.3">
      <c r="B596" s="90">
        <v>43328</v>
      </c>
      <c r="C596" s="91">
        <v>4.3137471643329537</v>
      </c>
      <c r="D596" s="34">
        <f t="shared" si="54"/>
        <v>5.4579628733980368</v>
      </c>
      <c r="E596" s="34">
        <f t="shared" si="55"/>
        <v>5.4219499615140734</v>
      </c>
      <c r="F596" s="34">
        <f t="shared" si="56"/>
        <v>5.2940700593677263</v>
      </c>
      <c r="G596" s="34">
        <f t="shared" si="57"/>
        <v>5.4702487020811583</v>
      </c>
      <c r="H596" s="34">
        <f t="shared" si="52"/>
        <v>5.6792079495343355</v>
      </c>
      <c r="I596" s="34">
        <f t="shared" si="53"/>
        <v>5.7105821689257601</v>
      </c>
      <c r="W596" s="83"/>
      <c r="X596" s="92"/>
      <c r="Y596" s="92"/>
      <c r="Z596" s="92"/>
      <c r="AA596" s="92"/>
      <c r="AB596" s="92"/>
    </row>
    <row r="597" spans="2:28" x14ac:dyDescent="0.3">
      <c r="B597" s="90">
        <v>43329</v>
      </c>
      <c r="C597" s="91">
        <v>5.0833413752301082</v>
      </c>
      <c r="D597" s="34">
        <f t="shared" si="54"/>
        <v>5.6285300539938161</v>
      </c>
      <c r="E597" s="34">
        <f t="shared" si="55"/>
        <v>5.6671239993575737</v>
      </c>
      <c r="F597" s="34">
        <f t="shared" si="56"/>
        <v>5.41918711426906</v>
      </c>
      <c r="G597" s="34">
        <f t="shared" si="57"/>
        <v>5.3977603453279182</v>
      </c>
      <c r="H597" s="34">
        <f t="shared" si="52"/>
        <v>5.7228503126989372</v>
      </c>
      <c r="I597" s="34">
        <f t="shared" si="53"/>
        <v>5.7065509476794869</v>
      </c>
      <c r="W597" s="83"/>
      <c r="X597" s="92"/>
      <c r="Y597" s="92"/>
      <c r="Z597" s="92"/>
      <c r="AA597" s="92"/>
      <c r="AB597" s="92"/>
    </row>
    <row r="598" spans="2:28" x14ac:dyDescent="0.3">
      <c r="B598" s="90">
        <v>43330</v>
      </c>
      <c r="C598" s="91">
        <v>5.5393245952234889</v>
      </c>
      <c r="D598" s="34">
        <f t="shared" si="54"/>
        <v>5.5107945532477425</v>
      </c>
      <c r="E598" s="34">
        <f t="shared" si="55"/>
        <v>5.7335823710028935</v>
      </c>
      <c r="F598" s="34">
        <f t="shared" si="56"/>
        <v>5.438815063768585</v>
      </c>
      <c r="G598" s="34">
        <f t="shared" si="57"/>
        <v>5.3233016776969722</v>
      </c>
      <c r="H598" s="34">
        <f t="shared" si="52"/>
        <v>5.6413783516311415</v>
      </c>
      <c r="I598" s="34">
        <f t="shared" si="53"/>
        <v>5.7334398962342865</v>
      </c>
      <c r="W598" s="83"/>
      <c r="X598" s="92"/>
      <c r="Y598" s="92"/>
      <c r="Z598" s="92"/>
      <c r="AA598" s="92"/>
      <c r="AB598" s="92"/>
    </row>
    <row r="599" spans="2:28" x14ac:dyDescent="0.3">
      <c r="B599" s="90">
        <v>43331</v>
      </c>
      <c r="C599" s="91">
        <v>6.2307705093375949</v>
      </c>
      <c r="D599" s="34">
        <f t="shared" si="54"/>
        <v>5.6370046806304108</v>
      </c>
      <c r="E599" s="34">
        <f t="shared" si="55"/>
        <v>5.6984089759357222</v>
      </c>
      <c r="F599" s="34">
        <f t="shared" si="56"/>
        <v>5.4167442308884395</v>
      </c>
      <c r="G599" s="34">
        <f t="shared" si="57"/>
        <v>5.3433874373635319</v>
      </c>
      <c r="H599" s="34">
        <f t="shared" si="52"/>
        <v>5.6037661679147517</v>
      </c>
      <c r="I599" s="34">
        <f t="shared" si="53"/>
        <v>5.7230782445718926</v>
      </c>
      <c r="W599" s="83"/>
      <c r="X599" s="92"/>
      <c r="Y599" s="92"/>
      <c r="Z599" s="92"/>
      <c r="AA599" s="92"/>
      <c r="AB599" s="92"/>
    </row>
    <row r="600" spans="2:28" x14ac:dyDescent="0.3">
      <c r="B600" s="90">
        <v>43332</v>
      </c>
      <c r="C600" s="91">
        <v>7.0852474378946031</v>
      </c>
      <c r="D600" s="34">
        <f t="shared" si="54"/>
        <v>5.9044638584938181</v>
      </c>
      <c r="E600" s="34">
        <f t="shared" si="55"/>
        <v>5.813612861352774</v>
      </c>
      <c r="F600" s="34">
        <f t="shared" si="56"/>
        <v>5.4470602937024148</v>
      </c>
      <c r="G600" s="34">
        <f t="shared" si="57"/>
        <v>5.4212365160906675</v>
      </c>
      <c r="H600" s="34">
        <f t="shared" si="52"/>
        <v>5.6236113464484703</v>
      </c>
      <c r="I600" s="34">
        <f t="shared" si="53"/>
        <v>5.7372309162880066</v>
      </c>
      <c r="W600" s="83"/>
      <c r="X600" s="92"/>
      <c r="Y600" s="92"/>
      <c r="Z600" s="92"/>
      <c r="AA600" s="92"/>
      <c r="AB600" s="92"/>
    </row>
    <row r="601" spans="2:28" x14ac:dyDescent="0.3">
      <c r="B601" s="90">
        <v>43333</v>
      </c>
      <c r="C601" s="91">
        <v>5.2157748058651627</v>
      </c>
      <c r="D601" s="34">
        <f t="shared" si="54"/>
        <v>6.1251628981047119</v>
      </c>
      <c r="E601" s="34">
        <f t="shared" si="55"/>
        <v>5.6758667350695573</v>
      </c>
      <c r="F601" s="34">
        <f t="shared" si="56"/>
        <v>5.5454973162155525</v>
      </c>
      <c r="G601" s="34">
        <f t="shared" si="57"/>
        <v>5.4084990656036345</v>
      </c>
      <c r="H601" s="34">
        <f t="shared" ref="H601:H664" si="58">AVERAGE($C581:$C622)</f>
        <v>5.6414527507506591</v>
      </c>
      <c r="I601" s="34">
        <f t="shared" si="53"/>
        <v>5.726829665826771</v>
      </c>
      <c r="W601" s="83"/>
      <c r="X601" s="92"/>
      <c r="Y601" s="92"/>
      <c r="Z601" s="92"/>
      <c r="AA601" s="92"/>
      <c r="AB601" s="92"/>
    </row>
    <row r="602" spans="2:28" x14ac:dyDescent="0.3">
      <c r="B602" s="90">
        <v>43334</v>
      </c>
      <c r="C602" s="91">
        <v>5.9908268765289607</v>
      </c>
      <c r="D602" s="34">
        <f t="shared" si="54"/>
        <v>6.0697065495820954</v>
      </c>
      <c r="E602" s="34">
        <f t="shared" si="55"/>
        <v>5.691393074922992</v>
      </c>
      <c r="F602" s="34">
        <f t="shared" si="56"/>
        <v>5.5662585316134843</v>
      </c>
      <c r="G602" s="34">
        <f t="shared" si="57"/>
        <v>5.4952120047682129</v>
      </c>
      <c r="H602" s="34">
        <f t="shared" si="58"/>
        <v>5.6002391386264954</v>
      </c>
      <c r="I602" s="34">
        <f t="shared" si="53"/>
        <v>5.7707522228268502</v>
      </c>
      <c r="W602" s="83"/>
      <c r="X602" s="92"/>
      <c r="Y602" s="92"/>
      <c r="Z602" s="92"/>
      <c r="AA602" s="92"/>
      <c r="AB602" s="92"/>
    </row>
    <row r="603" spans="2:28" x14ac:dyDescent="0.3">
      <c r="B603" s="90">
        <v>43335</v>
      </c>
      <c r="C603" s="91">
        <v>6.1859614093768078</v>
      </c>
      <c r="D603" s="34">
        <f t="shared" si="54"/>
        <v>5.9388550784734084</v>
      </c>
      <c r="E603" s="34">
        <f t="shared" si="55"/>
        <v>5.7008724082864584</v>
      </c>
      <c r="F603" s="34">
        <f t="shared" si="56"/>
        <v>5.6293858410741322</v>
      </c>
      <c r="G603" s="34">
        <f t="shared" si="57"/>
        <v>5.5602742643808947</v>
      </c>
      <c r="H603" s="34">
        <f t="shared" si="58"/>
        <v>5.6237926113550234</v>
      </c>
      <c r="I603" s="34">
        <f t="shared" si="53"/>
        <v>5.7569012853273005</v>
      </c>
      <c r="W603" s="83"/>
      <c r="X603" s="92"/>
      <c r="Y603" s="92"/>
      <c r="Z603" s="92"/>
      <c r="AA603" s="92"/>
      <c r="AB603" s="92"/>
    </row>
    <row r="604" spans="2:28" x14ac:dyDescent="0.3">
      <c r="B604" s="90">
        <v>43336</v>
      </c>
      <c r="C604" s="91">
        <v>6.6282346525063627</v>
      </c>
      <c r="D604" s="34">
        <f t="shared" si="54"/>
        <v>5.9986956687117319</v>
      </c>
      <c r="E604" s="34">
        <f t="shared" si="55"/>
        <v>5.713703424018111</v>
      </c>
      <c r="F604" s="34">
        <f t="shared" si="56"/>
        <v>5.684870148087013</v>
      </c>
      <c r="G604" s="34">
        <f t="shared" si="57"/>
        <v>5.6504295471064268</v>
      </c>
      <c r="H604" s="34">
        <f t="shared" si="58"/>
        <v>5.6215542649477106</v>
      </c>
      <c r="I604" s="34">
        <f t="shared" si="53"/>
        <v>5.7749997850645034</v>
      </c>
      <c r="W604" s="83"/>
      <c r="X604" s="92"/>
      <c r="Y604" s="92"/>
      <c r="Z604" s="92"/>
      <c r="AA604" s="92"/>
      <c r="AB604" s="92"/>
    </row>
    <row r="605" spans="2:28" x14ac:dyDescent="0.3">
      <c r="B605" s="90">
        <v>43337</v>
      </c>
      <c r="C605" s="91">
        <v>5.1511301555651752</v>
      </c>
      <c r="D605" s="34">
        <f t="shared" si="54"/>
        <v>5.8409389168913695</v>
      </c>
      <c r="E605" s="34">
        <f t="shared" si="55"/>
        <v>5.6506587012083793</v>
      </c>
      <c r="F605" s="34">
        <f t="shared" si="56"/>
        <v>5.5564281804159652</v>
      </c>
      <c r="G605" s="34">
        <f t="shared" si="57"/>
        <v>5.6463200873647228</v>
      </c>
      <c r="H605" s="34">
        <f t="shared" si="58"/>
        <v>5.5959158181166062</v>
      </c>
      <c r="I605" s="34">
        <f t="shared" si="53"/>
        <v>5.7670237541305207</v>
      </c>
      <c r="W605" s="83"/>
      <c r="X605" s="92"/>
      <c r="Y605" s="92"/>
      <c r="Z605" s="92"/>
      <c r="AA605" s="92"/>
      <c r="AB605" s="92"/>
    </row>
    <row r="606" spans="2:28" x14ac:dyDescent="0.3">
      <c r="B606" s="90">
        <v>43338</v>
      </c>
      <c r="C606" s="91">
        <v>5.314810211576785</v>
      </c>
      <c r="D606" s="34">
        <f t="shared" si="54"/>
        <v>5.7457814692155713</v>
      </c>
      <c r="E606" s="34">
        <f t="shared" si="55"/>
        <v>5.715097324912179</v>
      </c>
      <c r="F606" s="34">
        <f t="shared" si="56"/>
        <v>5.7044671587511706</v>
      </c>
      <c r="G606" s="34">
        <f t="shared" si="57"/>
        <v>5.5745444732784568</v>
      </c>
      <c r="H606" s="34">
        <f t="shared" si="58"/>
        <v>5.5357590274748461</v>
      </c>
      <c r="I606" s="34">
        <f t="shared" si="53"/>
        <v>5.7619478103840738</v>
      </c>
      <c r="W606" s="83"/>
      <c r="X606" s="92"/>
      <c r="Y606" s="92"/>
      <c r="Z606" s="92"/>
      <c r="AA606" s="92"/>
      <c r="AB606" s="92"/>
    </row>
    <row r="607" spans="2:28" x14ac:dyDescent="0.3">
      <c r="B607" s="90">
        <v>43339</v>
      </c>
      <c r="C607" s="91">
        <v>7.5041315695628672</v>
      </c>
      <c r="D607" s="34">
        <f t="shared" si="54"/>
        <v>5.4972809580790969</v>
      </c>
      <c r="E607" s="34">
        <f t="shared" si="55"/>
        <v>5.7130401951336101</v>
      </c>
      <c r="F607" s="34">
        <f t="shared" si="56"/>
        <v>5.767220330996417</v>
      </c>
      <c r="G607" s="34">
        <f t="shared" si="57"/>
        <v>5.6195627137658937</v>
      </c>
      <c r="H607" s="34">
        <f t="shared" si="58"/>
        <v>5.5983058548315352</v>
      </c>
      <c r="I607" s="34">
        <f t="shared" si="53"/>
        <v>5.7659654015711927</v>
      </c>
      <c r="W607" s="83"/>
      <c r="X607" s="92"/>
      <c r="Y607" s="92"/>
      <c r="Z607" s="92"/>
      <c r="AA607" s="92"/>
      <c r="AB607" s="92"/>
    </row>
    <row r="608" spans="2:28" x14ac:dyDescent="0.3">
      <c r="B608" s="90">
        <v>43340</v>
      </c>
      <c r="C608" s="91">
        <v>4.1114775431226329</v>
      </c>
      <c r="D608" s="34">
        <f t="shared" si="54"/>
        <v>5.3022439499315066</v>
      </c>
      <c r="E608" s="34">
        <f t="shared" si="55"/>
        <v>5.5792449940000761</v>
      </c>
      <c r="F608" s="34">
        <f t="shared" si="56"/>
        <v>5.7975443626050902</v>
      </c>
      <c r="G608" s="34">
        <f t="shared" si="57"/>
        <v>5.6550676083551261</v>
      </c>
      <c r="H608" s="34">
        <f t="shared" si="58"/>
        <v>5.6474962446580221</v>
      </c>
      <c r="I608" s="34">
        <f t="shared" si="53"/>
        <v>5.7382869481985113</v>
      </c>
      <c r="W608" s="83"/>
      <c r="X608" s="92"/>
      <c r="Y608" s="92"/>
      <c r="Z608" s="92"/>
      <c r="AA608" s="92"/>
      <c r="AB608" s="92"/>
    </row>
    <row r="609" spans="2:28" x14ac:dyDescent="0.3">
      <c r="B609" s="90">
        <v>43341</v>
      </c>
      <c r="C609" s="91">
        <v>5.3247247427983755</v>
      </c>
      <c r="D609" s="34">
        <f t="shared" si="54"/>
        <v>5.231610852834665</v>
      </c>
      <c r="E609" s="34">
        <f t="shared" si="55"/>
        <v>5.7381983978115514</v>
      </c>
      <c r="F609" s="34">
        <f t="shared" si="56"/>
        <v>5.7292740523450663</v>
      </c>
      <c r="G609" s="34">
        <f t="shared" si="57"/>
        <v>5.6926060752555401</v>
      </c>
      <c r="H609" s="34">
        <f t="shared" si="58"/>
        <v>5.6175001171977001</v>
      </c>
      <c r="I609" s="34">
        <f t="shared" si="53"/>
        <v>5.7069687238124347</v>
      </c>
      <c r="W609" s="83"/>
      <c r="X609" s="92"/>
      <c r="Y609" s="92"/>
      <c r="Z609" s="92"/>
      <c r="AA609" s="92"/>
      <c r="AB609" s="92"/>
    </row>
    <row r="610" spans="2:28" x14ac:dyDescent="0.3">
      <c r="B610" s="90">
        <v>43342</v>
      </c>
      <c r="C610" s="91">
        <v>4.4464578314214815</v>
      </c>
      <c r="D610" s="34">
        <f t="shared" si="54"/>
        <v>5.4913395713509532</v>
      </c>
      <c r="E610" s="34">
        <f t="shared" si="55"/>
        <v>5.698598567247716</v>
      </c>
      <c r="F610" s="34">
        <f t="shared" si="56"/>
        <v>5.6134050065719308</v>
      </c>
      <c r="G610" s="34">
        <f t="shared" si="57"/>
        <v>5.8158764190946064</v>
      </c>
      <c r="H610" s="34">
        <f t="shared" si="58"/>
        <v>5.6556414581335854</v>
      </c>
      <c r="I610" s="34">
        <f t="shared" si="53"/>
        <v>5.7150180697519852</v>
      </c>
      <c r="W610" s="83"/>
      <c r="X610" s="92"/>
      <c r="Y610" s="92"/>
      <c r="Z610" s="92"/>
      <c r="AA610" s="92"/>
      <c r="AB610" s="92"/>
    </row>
    <row r="611" spans="2:28" x14ac:dyDescent="0.3">
      <c r="B611" s="90">
        <v>43343</v>
      </c>
      <c r="C611" s="91">
        <v>5.2629755954732289</v>
      </c>
      <c r="D611" s="34">
        <f t="shared" si="54"/>
        <v>5.42738472155549</v>
      </c>
      <c r="E611" s="34">
        <f t="shared" si="55"/>
        <v>5.633735094855278</v>
      </c>
      <c r="F611" s="34">
        <f t="shared" si="56"/>
        <v>5.6165736003565883</v>
      </c>
      <c r="G611" s="34">
        <f t="shared" si="57"/>
        <v>5.8914227641027024</v>
      </c>
      <c r="H611" s="34">
        <f t="shared" si="58"/>
        <v>5.7578654375310725</v>
      </c>
      <c r="I611" s="34">
        <f t="shared" si="53"/>
        <v>5.713622390748351</v>
      </c>
      <c r="W611" s="83"/>
      <c r="X611" s="92"/>
      <c r="Y611" s="92"/>
      <c r="Z611" s="92"/>
      <c r="AA611" s="92"/>
      <c r="AB611" s="92"/>
    </row>
    <row r="612" spans="2:28" x14ac:dyDescent="0.3">
      <c r="B612" s="90">
        <v>43344</v>
      </c>
      <c r="C612" s="91">
        <v>4.6566984758872856</v>
      </c>
      <c r="D612" s="34">
        <f t="shared" si="54"/>
        <v>5.317551071108781</v>
      </c>
      <c r="E612" s="34">
        <f t="shared" si="55"/>
        <v>5.5590578037265521</v>
      </c>
      <c r="F612" s="34">
        <f t="shared" si="56"/>
        <v>5.7031586267242576</v>
      </c>
      <c r="G612" s="34">
        <f t="shared" si="57"/>
        <v>5.8959014000821286</v>
      </c>
      <c r="H612" s="34">
        <f t="shared" si="58"/>
        <v>5.8049382925002178</v>
      </c>
      <c r="I612" s="34">
        <f t="shared" si="53"/>
        <v>5.6998833921502259</v>
      </c>
      <c r="W612" s="83"/>
      <c r="X612" s="92"/>
      <c r="Y612" s="92"/>
      <c r="Z612" s="92"/>
      <c r="AA612" s="92"/>
      <c r="AB612" s="92"/>
    </row>
    <row r="613" spans="2:28" x14ac:dyDescent="0.3">
      <c r="B613" s="90">
        <v>43345</v>
      </c>
      <c r="C613" s="91">
        <v>7.13291124119079</v>
      </c>
      <c r="D613" s="34">
        <f t="shared" si="54"/>
        <v>5.7306153264075324</v>
      </c>
      <c r="E613" s="34">
        <f t="shared" si="55"/>
        <v>5.4506799706211941</v>
      </c>
      <c r="F613" s="34">
        <f t="shared" si="56"/>
        <v>5.7111398734639192</v>
      </c>
      <c r="G613" s="34">
        <f t="shared" si="57"/>
        <v>5.8177997663048284</v>
      </c>
      <c r="H613" s="34">
        <f t="shared" si="58"/>
        <v>5.7433780552468034</v>
      </c>
      <c r="I613" s="34">
        <f t="shared" si="53"/>
        <v>5.6960534744261198</v>
      </c>
      <c r="W613" s="83"/>
      <c r="X613" s="92"/>
      <c r="Y613" s="92"/>
      <c r="Z613" s="92"/>
      <c r="AA613" s="92"/>
      <c r="AB613" s="92"/>
    </row>
    <row r="614" spans="2:28" x14ac:dyDescent="0.3">
      <c r="B614" s="90">
        <v>43346</v>
      </c>
      <c r="C614" s="91">
        <v>7.0564476209946383</v>
      </c>
      <c r="D614" s="34">
        <f t="shared" si="54"/>
        <v>5.899916176416335</v>
      </c>
      <c r="E614" s="34">
        <f t="shared" si="55"/>
        <v>5.425512566179016</v>
      </c>
      <c r="F614" s="34">
        <f t="shared" si="56"/>
        <v>5.7863472726282037</v>
      </c>
      <c r="G614" s="34">
        <f t="shared" si="57"/>
        <v>5.8327423637234421</v>
      </c>
      <c r="H614" s="34">
        <f t="shared" si="58"/>
        <v>5.7233733234603523</v>
      </c>
      <c r="I614" s="34">
        <f t="shared" si="53"/>
        <v>5.6964604748670506</v>
      </c>
      <c r="W614" s="83"/>
      <c r="X614" s="92"/>
      <c r="Y614" s="92"/>
      <c r="Z614" s="92"/>
      <c r="AA614" s="92"/>
      <c r="AB614" s="92"/>
    </row>
    <row r="615" spans="2:28" x14ac:dyDescent="0.3">
      <c r="B615" s="90">
        <v>43347</v>
      </c>
      <c r="C615" s="91">
        <v>3.3426419899956716</v>
      </c>
      <c r="D615" s="34">
        <f t="shared" si="54"/>
        <v>5.9652262397790521</v>
      </c>
      <c r="E615" s="34">
        <f t="shared" si="55"/>
        <v>5.6342684816407003</v>
      </c>
      <c r="F615" s="34">
        <f t="shared" si="56"/>
        <v>5.8135093861020337</v>
      </c>
      <c r="G615" s="34">
        <f t="shared" si="57"/>
        <v>5.8523677983834403</v>
      </c>
      <c r="H615" s="34">
        <f t="shared" si="58"/>
        <v>5.7260923403453399</v>
      </c>
      <c r="I615" s="34">
        <f t="shared" si="53"/>
        <v>5.7532443653502199</v>
      </c>
      <c r="W615" s="83"/>
      <c r="X615" s="92"/>
      <c r="Y615" s="92"/>
      <c r="Z615" s="92"/>
      <c r="AA615" s="92"/>
      <c r="AB615" s="92"/>
    </row>
    <row r="616" spans="2:28" x14ac:dyDescent="0.3">
      <c r="B616" s="90">
        <v>43348</v>
      </c>
      <c r="C616" s="91">
        <v>8.2161745298896314</v>
      </c>
      <c r="D616" s="34">
        <f t="shared" si="54"/>
        <v>5.886504754618441</v>
      </c>
      <c r="E616" s="34">
        <f t="shared" si="55"/>
        <v>5.6938190755880935</v>
      </c>
      <c r="F616" s="34">
        <f t="shared" si="56"/>
        <v>5.8379663502488075</v>
      </c>
      <c r="G616" s="34">
        <f t="shared" si="57"/>
        <v>5.8001373699341157</v>
      </c>
      <c r="H616" s="34">
        <f t="shared" si="58"/>
        <v>5.6852518224840125</v>
      </c>
      <c r="I616" s="34">
        <f t="shared" si="53"/>
        <v>5.7639835094520766</v>
      </c>
      <c r="W616" s="83"/>
      <c r="X616" s="92"/>
      <c r="Y616" s="92"/>
      <c r="Z616" s="92"/>
      <c r="AA616" s="92"/>
      <c r="AB616" s="92"/>
    </row>
    <row r="617" spans="2:28" x14ac:dyDescent="0.3">
      <c r="B617" s="90">
        <v>43349</v>
      </c>
      <c r="C617" s="91">
        <v>5.6315637814831039</v>
      </c>
      <c r="D617" s="34">
        <f t="shared" si="54"/>
        <v>5.410020369891436</v>
      </c>
      <c r="E617" s="34">
        <f t="shared" si="55"/>
        <v>5.9308804299027571</v>
      </c>
      <c r="F617" s="34">
        <f t="shared" si="56"/>
        <v>5.7774479955819693</v>
      </c>
      <c r="G617" s="34">
        <f t="shared" si="57"/>
        <v>5.7724872064433441</v>
      </c>
      <c r="H617" s="34">
        <f t="shared" si="58"/>
        <v>5.737826403877424</v>
      </c>
      <c r="I617" s="34">
        <f t="shared" si="53"/>
        <v>5.7866750055907525</v>
      </c>
      <c r="W617" s="83"/>
      <c r="X617" s="92"/>
      <c r="Y617" s="92"/>
      <c r="Z617" s="92"/>
      <c r="AA617" s="92"/>
      <c r="AB617" s="92"/>
    </row>
    <row r="618" spans="2:28" x14ac:dyDescent="0.3">
      <c r="B618" s="90">
        <v>43350</v>
      </c>
      <c r="C618" s="91">
        <v>5.7201460390122421</v>
      </c>
      <c r="D618" s="34">
        <f t="shared" si="54"/>
        <v>5.4236404108025429</v>
      </c>
      <c r="E618" s="34">
        <f t="shared" si="55"/>
        <v>6.0691421041872982</v>
      </c>
      <c r="F618" s="34">
        <f t="shared" si="56"/>
        <v>5.7774245953940095</v>
      </c>
      <c r="G618" s="34">
        <f t="shared" si="57"/>
        <v>5.8032361566178219</v>
      </c>
      <c r="H618" s="34">
        <f t="shared" si="58"/>
        <v>5.758368425696478</v>
      </c>
      <c r="I618" s="34">
        <f t="shared" si="53"/>
        <v>5.8228892744646812</v>
      </c>
      <c r="W618" s="83"/>
      <c r="X618" s="92"/>
      <c r="Y618" s="92"/>
      <c r="Z618" s="92"/>
      <c r="AA618" s="92"/>
      <c r="AB618" s="92"/>
    </row>
    <row r="619" spans="2:28" x14ac:dyDescent="0.3">
      <c r="B619" s="90">
        <v>43351</v>
      </c>
      <c r="C619" s="91">
        <v>4.1056480797630055</v>
      </c>
      <c r="D619" s="34">
        <f t="shared" si="54"/>
        <v>5.9509858921726186</v>
      </c>
      <c r="E619" s="34">
        <f t="shared" si="55"/>
        <v>6.1411440989558779</v>
      </c>
      <c r="F619" s="34">
        <f t="shared" si="56"/>
        <v>5.8561774255474619</v>
      </c>
      <c r="G619" s="34">
        <f t="shared" si="57"/>
        <v>5.8406162532488812</v>
      </c>
      <c r="H619" s="34">
        <f t="shared" si="58"/>
        <v>5.7641655015293267</v>
      </c>
      <c r="I619" s="34">
        <f t="shared" si="53"/>
        <v>5.8357139088786045</v>
      </c>
      <c r="W619" s="83"/>
      <c r="X619" s="92"/>
      <c r="Y619" s="92"/>
      <c r="Z619" s="92"/>
      <c r="AA619" s="92"/>
      <c r="AB619" s="92"/>
    </row>
    <row r="620" spans="2:28" x14ac:dyDescent="0.3">
      <c r="B620" s="90">
        <v>43352</v>
      </c>
      <c r="C620" s="91">
        <v>3.7975205481017555</v>
      </c>
      <c r="D620" s="34">
        <f t="shared" si="54"/>
        <v>5.6570228247686529</v>
      </c>
      <c r="E620" s="34">
        <f t="shared" si="55"/>
        <v>5.920502207697476</v>
      </c>
      <c r="F620" s="34">
        <f t="shared" si="56"/>
        <v>5.8182560035069635</v>
      </c>
      <c r="G620" s="34">
        <f t="shared" si="57"/>
        <v>5.7658625949023463</v>
      </c>
      <c r="H620" s="34">
        <f t="shared" si="58"/>
        <v>5.7641097599680942</v>
      </c>
      <c r="I620" s="34">
        <f t="shared" si="53"/>
        <v>5.8449641619760744</v>
      </c>
      <c r="W620" s="83"/>
      <c r="X620" s="92"/>
      <c r="Y620" s="92"/>
      <c r="Z620" s="92"/>
      <c r="AA620" s="92"/>
      <c r="AB620" s="92"/>
    </row>
    <row r="621" spans="2:28" x14ac:dyDescent="0.3">
      <c r="B621" s="90">
        <v>43353</v>
      </c>
      <c r="C621" s="91">
        <v>7.1517879073723929</v>
      </c>
      <c r="D621" s="34">
        <f t="shared" si="54"/>
        <v>5.9618446833891792</v>
      </c>
      <c r="E621" s="34">
        <f t="shared" si="55"/>
        <v>5.9524445323132698</v>
      </c>
      <c r="F621" s="34">
        <f t="shared" si="56"/>
        <v>5.8642226225647578</v>
      </c>
      <c r="G621" s="34">
        <f t="shared" si="57"/>
        <v>5.6782535545141419</v>
      </c>
      <c r="H621" s="34">
        <f t="shared" si="58"/>
        <v>5.7373454576378311</v>
      </c>
      <c r="I621" s="34">
        <f t="shared" si="53"/>
        <v>5.849957248165941</v>
      </c>
      <c r="W621" s="83"/>
      <c r="X621" s="92"/>
      <c r="Y621" s="92"/>
      <c r="Z621" s="92"/>
      <c r="AA621" s="92"/>
      <c r="AB621" s="92"/>
    </row>
    <row r="622" spans="2:28" x14ac:dyDescent="0.3">
      <c r="B622" s="90">
        <v>43354</v>
      </c>
      <c r="C622" s="91">
        <v>7.0340603595862028</v>
      </c>
      <c r="D622" s="34">
        <f t="shared" si="54"/>
        <v>6.1730579685955433</v>
      </c>
      <c r="E622" s="34">
        <f t="shared" si="55"/>
        <v>6.125490602766801</v>
      </c>
      <c r="F622" s="34">
        <f t="shared" si="56"/>
        <v>5.9702335588465933</v>
      </c>
      <c r="G622" s="34">
        <f t="shared" si="57"/>
        <v>5.7512051429832329</v>
      </c>
      <c r="H622" s="34">
        <f t="shared" si="58"/>
        <v>5.7632852795400122</v>
      </c>
      <c r="I622" s="34">
        <f t="shared" ref="I622:I685" si="59">AVERAGE($C581:$C664)</f>
        <v>5.841328412549931</v>
      </c>
      <c r="W622" s="83"/>
      <c r="X622" s="92"/>
      <c r="Y622" s="92"/>
      <c r="Z622" s="92"/>
      <c r="AA622" s="92"/>
      <c r="AB622" s="92"/>
    </row>
    <row r="623" spans="2:28" x14ac:dyDescent="0.3">
      <c r="B623" s="90">
        <v>43355</v>
      </c>
      <c r="C623" s="91">
        <v>6.1584330580618669</v>
      </c>
      <c r="D623" s="34">
        <f t="shared" si="54"/>
        <v>6.3957834432933165</v>
      </c>
      <c r="E623" s="34">
        <f t="shared" si="55"/>
        <v>5.862076342056679</v>
      </c>
      <c r="F623" s="34">
        <f t="shared" si="56"/>
        <v>6.0436180533869521</v>
      </c>
      <c r="G623" s="34">
        <f t="shared" si="57"/>
        <v>5.6821811962645237</v>
      </c>
      <c r="H623" s="34">
        <f t="shared" si="58"/>
        <v>5.7972698037895434</v>
      </c>
      <c r="I623" s="34">
        <f t="shared" si="59"/>
        <v>5.8290909824670383</v>
      </c>
      <c r="W623" s="83"/>
      <c r="X623" s="92"/>
      <c r="Y623" s="92"/>
      <c r="Z623" s="92"/>
      <c r="AA623" s="92"/>
      <c r="AB623" s="92"/>
    </row>
    <row r="624" spans="2:28" x14ac:dyDescent="0.3">
      <c r="B624" s="90">
        <v>43356</v>
      </c>
      <c r="C624" s="91">
        <v>7.7653167918267867</v>
      </c>
      <c r="D624" s="34">
        <f t="shared" si="54"/>
        <v>6.4309840455035197</v>
      </c>
      <c r="E624" s="34">
        <f t="shared" si="55"/>
        <v>5.8463758456389714</v>
      </c>
      <c r="F624" s="34">
        <f t="shared" si="56"/>
        <v>5.8573702694194774</v>
      </c>
      <c r="G624" s="34">
        <f t="shared" si="57"/>
        <v>5.7563034016729073</v>
      </c>
      <c r="H624" s="34">
        <f t="shared" si="58"/>
        <v>5.7674031216254518</v>
      </c>
      <c r="I624" s="34">
        <f t="shared" si="59"/>
        <v>5.8434711533508299</v>
      </c>
      <c r="W624" s="83"/>
      <c r="X624" s="92"/>
      <c r="Y624" s="92"/>
      <c r="Z624" s="92"/>
      <c r="AA624" s="92"/>
      <c r="AB624" s="92"/>
    </row>
    <row r="625" spans="2:28" x14ac:dyDescent="0.3">
      <c r="B625" s="90">
        <v>43357</v>
      </c>
      <c r="C625" s="91">
        <v>7.1986390354567966</v>
      </c>
      <c r="D625" s="34">
        <f t="shared" si="54"/>
        <v>6.4812486538239993</v>
      </c>
      <c r="E625" s="34">
        <f t="shared" si="55"/>
        <v>5.9727372183803649</v>
      </c>
      <c r="F625" s="34">
        <f t="shared" si="56"/>
        <v>5.7618764988336935</v>
      </c>
      <c r="G625" s="34">
        <f t="shared" si="57"/>
        <v>5.780700926535661</v>
      </c>
      <c r="H625" s="34">
        <f t="shared" si="58"/>
        <v>5.8054010770423377</v>
      </c>
      <c r="I625" s="34">
        <f t="shared" si="59"/>
        <v>5.8313103489768974</v>
      </c>
      <c r="W625" s="83"/>
      <c r="X625" s="92"/>
      <c r="Y625" s="92"/>
      <c r="Z625" s="92"/>
      <c r="AA625" s="92"/>
      <c r="AB625" s="92"/>
    </row>
    <row r="626" spans="2:28" x14ac:dyDescent="0.3">
      <c r="B626" s="90">
        <v>43358</v>
      </c>
      <c r="C626" s="91">
        <v>5.6647264026474078</v>
      </c>
      <c r="D626" s="34">
        <f t="shared" si="54"/>
        <v>6.2999953133609852</v>
      </c>
      <c r="E626" s="34">
        <f t="shared" si="55"/>
        <v>6.1221747027712095</v>
      </c>
      <c r="F626" s="34">
        <f t="shared" si="56"/>
        <v>5.8957565002747163</v>
      </c>
      <c r="G626" s="34">
        <f t="shared" si="57"/>
        <v>5.8209189016898</v>
      </c>
      <c r="H626" s="34">
        <f t="shared" si="58"/>
        <v>5.7997424911451887</v>
      </c>
      <c r="I626" s="34">
        <f t="shared" si="59"/>
        <v>5.8352338539405739</v>
      </c>
      <c r="W626" s="83"/>
      <c r="X626" s="92"/>
      <c r="Y626" s="92"/>
      <c r="Z626" s="92"/>
      <c r="AA626" s="92"/>
      <c r="AB626" s="92"/>
    </row>
    <row r="627" spans="2:28" x14ac:dyDescent="0.3">
      <c r="B627" s="90">
        <v>43359</v>
      </c>
      <c r="C627" s="91">
        <v>4.0439247635731768</v>
      </c>
      <c r="D627" s="34">
        <f t="shared" si="54"/>
        <v>6.0671298593447034</v>
      </c>
      <c r="E627" s="34">
        <f t="shared" si="55"/>
        <v>6.0810452191834994</v>
      </c>
      <c r="F627" s="34">
        <f t="shared" si="56"/>
        <v>5.6660364862168544</v>
      </c>
      <c r="G627" s="34">
        <f t="shared" si="57"/>
        <v>5.7886159774960513</v>
      </c>
      <c r="H627" s="34">
        <f t="shared" si="58"/>
        <v>5.8231733949497206</v>
      </c>
      <c r="I627" s="34">
        <f t="shared" si="59"/>
        <v>5.7867754019104893</v>
      </c>
      <c r="W627" s="83"/>
      <c r="X627" s="92"/>
      <c r="Y627" s="92"/>
      <c r="Z627" s="92"/>
      <c r="AA627" s="92"/>
      <c r="AB627" s="92"/>
    </row>
    <row r="628" spans="2:28" x14ac:dyDescent="0.3">
      <c r="B628" s="90">
        <v>43360</v>
      </c>
      <c r="C628" s="91">
        <v>7.5036401656157556</v>
      </c>
      <c r="D628" s="34">
        <f t="shared" si="54"/>
        <v>5.7309070078887618</v>
      </c>
      <c r="E628" s="34">
        <f t="shared" si="55"/>
        <v>5.9309945428492696</v>
      </c>
      <c r="F628" s="34">
        <f t="shared" si="56"/>
        <v>5.7084324767584311</v>
      </c>
      <c r="G628" s="34">
        <f t="shared" si="57"/>
        <v>5.7494980888899407</v>
      </c>
      <c r="H628" s="34">
        <f t="shared" si="58"/>
        <v>5.8025062158583909</v>
      </c>
      <c r="I628" s="34">
        <f t="shared" si="59"/>
        <v>5.7928537819598604</v>
      </c>
      <c r="W628" s="83"/>
      <c r="X628" s="92"/>
      <c r="Y628" s="92"/>
      <c r="Z628" s="92"/>
      <c r="AA628" s="92"/>
      <c r="AB628" s="92"/>
    </row>
    <row r="629" spans="2:28" x14ac:dyDescent="0.3">
      <c r="B629" s="90">
        <v>43361</v>
      </c>
      <c r="C629" s="91">
        <v>5.7652869763451031</v>
      </c>
      <c r="D629" s="34">
        <f t="shared" si="54"/>
        <v>5.7724164681651846</v>
      </c>
      <c r="E629" s="34">
        <f t="shared" si="55"/>
        <v>5.8681418043257665</v>
      </c>
      <c r="F629" s="34">
        <f t="shared" si="56"/>
        <v>5.7191924887878649</v>
      </c>
      <c r="G629" s="34">
        <f t="shared" si="57"/>
        <v>5.8553054223099776</v>
      </c>
      <c r="H629" s="34">
        <f t="shared" si="58"/>
        <v>5.7931672207760672</v>
      </c>
      <c r="I629" s="34">
        <f t="shared" si="59"/>
        <v>5.8270094251147198</v>
      </c>
      <c r="W629" s="83"/>
      <c r="X629" s="92"/>
      <c r="Y629" s="92"/>
      <c r="Z629" s="92"/>
      <c r="AA629" s="92"/>
      <c r="AB629" s="92"/>
    </row>
    <row r="630" spans="2:28" x14ac:dyDescent="0.3">
      <c r="B630" s="90">
        <v>43362</v>
      </c>
      <c r="C630" s="91">
        <v>4.528374879947898</v>
      </c>
      <c r="D630" s="34">
        <f t="shared" si="54"/>
        <v>5.8485659622490997</v>
      </c>
      <c r="E630" s="34">
        <f t="shared" si="55"/>
        <v>5.6705433169409547</v>
      </c>
      <c r="F630" s="34">
        <f t="shared" si="56"/>
        <v>5.7990569507135854</v>
      </c>
      <c r="G630" s="34">
        <f t="shared" si="57"/>
        <v>5.8268055067785385</v>
      </c>
      <c r="H630" s="34">
        <f t="shared" si="58"/>
        <v>5.7889664079951428</v>
      </c>
      <c r="I630" s="34">
        <f t="shared" si="59"/>
        <v>5.8489246302872466</v>
      </c>
      <c r="W630" s="83"/>
      <c r="X630" s="92"/>
      <c r="Y630" s="92"/>
      <c r="Z630" s="92"/>
      <c r="AA630" s="92"/>
      <c r="AB630" s="92"/>
    </row>
    <row r="631" spans="2:28" x14ac:dyDescent="0.3">
      <c r="B631" s="90">
        <v>43363</v>
      </c>
      <c r="C631" s="91">
        <v>5.4117568316351923</v>
      </c>
      <c r="D631" s="34">
        <f t="shared" si="54"/>
        <v>5.7311063928634782</v>
      </c>
      <c r="E631" s="34">
        <f t="shared" si="55"/>
        <v>5.5817263734430558</v>
      </c>
      <c r="F631" s="34">
        <f t="shared" si="56"/>
        <v>5.9148145133642558</v>
      </c>
      <c r="G631" s="34">
        <f t="shared" si="57"/>
        <v>5.8018053988143183</v>
      </c>
      <c r="H631" s="34">
        <f t="shared" si="58"/>
        <v>5.8586267557915459</v>
      </c>
      <c r="I631" s="34">
        <f t="shared" si="59"/>
        <v>5.8814432219280572</v>
      </c>
      <c r="W631" s="83"/>
      <c r="X631" s="92"/>
      <c r="Y631" s="92"/>
      <c r="Z631" s="92"/>
      <c r="AA631" s="92"/>
      <c r="AB631" s="92"/>
    </row>
    <row r="632" spans="2:28" x14ac:dyDescent="0.3">
      <c r="B632" s="90">
        <v>43364</v>
      </c>
      <c r="C632" s="91">
        <v>7.4892052573917605</v>
      </c>
      <c r="D632" s="34">
        <f t="shared" si="54"/>
        <v>5.3807404318745373</v>
      </c>
      <c r="E632" s="34">
        <f t="shared" si="55"/>
        <v>5.4922597488840248</v>
      </c>
      <c r="F632" s="34">
        <f t="shared" si="56"/>
        <v>5.8581173149190722</v>
      </c>
      <c r="G632" s="34">
        <f t="shared" si="57"/>
        <v>5.8912340681358666</v>
      </c>
      <c r="H632" s="34">
        <f t="shared" si="58"/>
        <v>5.8577120235467177</v>
      </c>
      <c r="I632" s="34">
        <f t="shared" si="59"/>
        <v>5.9266545200737921</v>
      </c>
      <c r="W632" s="83"/>
      <c r="X632" s="92"/>
      <c r="Y632" s="92"/>
      <c r="Z632" s="92"/>
      <c r="AA632" s="92"/>
      <c r="AB632" s="92"/>
    </row>
    <row r="633" spans="2:28" x14ac:dyDescent="0.3">
      <c r="B633" s="90">
        <v>43365</v>
      </c>
      <c r="C633" s="91">
        <v>6.1977728612348182</v>
      </c>
      <c r="D633" s="34">
        <f t="shared" si="54"/>
        <v>5.436288295290546</v>
      </c>
      <c r="E633" s="34">
        <f t="shared" si="55"/>
        <v>5.5006937044237185</v>
      </c>
      <c r="F633" s="34">
        <f t="shared" si="56"/>
        <v>5.8234119323557634</v>
      </c>
      <c r="G633" s="34">
        <f t="shared" si="57"/>
        <v>5.9200848348545065</v>
      </c>
      <c r="H633" s="34">
        <f t="shared" si="58"/>
        <v>5.8619018721496134</v>
      </c>
      <c r="I633" s="34">
        <f t="shared" si="59"/>
        <v>5.9694926309361751</v>
      </c>
      <c r="W633" s="83"/>
      <c r="X633" s="92"/>
      <c r="Y633" s="92"/>
      <c r="Z633" s="92"/>
      <c r="AA633" s="92"/>
      <c r="AB633" s="92"/>
    </row>
    <row r="634" spans="2:28" x14ac:dyDescent="0.3">
      <c r="B634" s="90">
        <v>43366</v>
      </c>
      <c r="C634" s="91">
        <v>3.2217077778738146</v>
      </c>
      <c r="D634" s="34">
        <f t="shared" si="54"/>
        <v>5.2739567745372051</v>
      </c>
      <c r="E634" s="34">
        <f t="shared" si="55"/>
        <v>5.6567297472946221</v>
      </c>
      <c r="F634" s="34">
        <f t="shared" si="56"/>
        <v>5.8833997341151658</v>
      </c>
      <c r="G634" s="34">
        <f t="shared" si="57"/>
        <v>6.009420107113983</v>
      </c>
      <c r="H634" s="34">
        <f t="shared" si="58"/>
        <v>5.813829535858015</v>
      </c>
      <c r="I634" s="34">
        <f t="shared" si="59"/>
        <v>6.0043985992144906</v>
      </c>
      <c r="W634" s="83"/>
      <c r="X634" s="92"/>
      <c r="Y634" s="92"/>
      <c r="Z634" s="92"/>
      <c r="AA634" s="92"/>
      <c r="AB634" s="92"/>
    </row>
    <row r="635" spans="2:28" x14ac:dyDescent="0.3">
      <c r="B635" s="90">
        <v>43367</v>
      </c>
      <c r="C635" s="91">
        <v>5.0510784386931773</v>
      </c>
      <c r="D635" s="34">
        <f t="shared" si="54"/>
        <v>5.4325457389973524</v>
      </c>
      <c r="E635" s="34">
        <f t="shared" si="55"/>
        <v>5.5465516454666082</v>
      </c>
      <c r="F635" s="34">
        <f t="shared" si="56"/>
        <v>5.7484589706226963</v>
      </c>
      <c r="G635" s="34">
        <f t="shared" si="57"/>
        <v>5.991003040698077</v>
      </c>
      <c r="H635" s="34">
        <f t="shared" si="58"/>
        <v>5.7871464113091573</v>
      </c>
      <c r="I635" s="34">
        <f t="shared" si="59"/>
        <v>5.9950171829646299</v>
      </c>
      <c r="W635" s="83"/>
      <c r="X635" s="92"/>
      <c r="Y635" s="92"/>
      <c r="Z635" s="92"/>
      <c r="AA635" s="92"/>
      <c r="AB635" s="92"/>
    </row>
    <row r="636" spans="2:28" x14ac:dyDescent="0.3">
      <c r="B636" s="90">
        <v>43368</v>
      </c>
      <c r="C636" s="91">
        <v>6.1541220202571632</v>
      </c>
      <c r="D636" s="34">
        <f t="shared" si="54"/>
        <v>5.2121030296028659</v>
      </c>
      <c r="E636" s="34">
        <f t="shared" si="55"/>
        <v>5.5851202418531516</v>
      </c>
      <c r="F636" s="34">
        <f t="shared" si="56"/>
        <v>5.797292767982638</v>
      </c>
      <c r="G636" s="34">
        <f t="shared" si="57"/>
        <v>5.8726165903437488</v>
      </c>
      <c r="H636" s="34">
        <f t="shared" si="58"/>
        <v>5.9102069359485565</v>
      </c>
      <c r="I636" s="34">
        <f t="shared" si="59"/>
        <v>6.0033926255858505</v>
      </c>
      <c r="W636" s="83"/>
      <c r="X636" s="92"/>
      <c r="Y636" s="92"/>
      <c r="Z636" s="92"/>
      <c r="AA636" s="92"/>
      <c r="AB636" s="92"/>
    </row>
    <row r="637" spans="2:28" x14ac:dyDescent="0.3">
      <c r="B637" s="90">
        <v>43369</v>
      </c>
      <c r="C637" s="91">
        <v>3.3920542346745073</v>
      </c>
      <c r="D637" s="34">
        <f t="shared" si="54"/>
        <v>5.1528214465983391</v>
      </c>
      <c r="E637" s="34">
        <f t="shared" si="55"/>
        <v>5.7915346715003961</v>
      </c>
      <c r="F637" s="34">
        <f t="shared" si="56"/>
        <v>5.7615186320415672</v>
      </c>
      <c r="G637" s="34">
        <f t="shared" si="57"/>
        <v>5.8365400741986662</v>
      </c>
      <c r="H637" s="34">
        <f t="shared" si="58"/>
        <v>5.8721921835293198</v>
      </c>
      <c r="I637" s="34">
        <f t="shared" si="59"/>
        <v>6.0145047691552005</v>
      </c>
      <c r="W637" s="83"/>
      <c r="X637" s="92"/>
      <c r="Y637" s="92"/>
      <c r="Z637" s="92"/>
      <c r="AA637" s="92"/>
      <c r="AB637" s="92"/>
    </row>
    <row r="638" spans="2:28" x14ac:dyDescent="0.3">
      <c r="B638" s="90">
        <v>43370</v>
      </c>
      <c r="C638" s="91">
        <v>6.5218795828562186</v>
      </c>
      <c r="D638" s="34">
        <f t="shared" si="54"/>
        <v>5.5823531017257695</v>
      </c>
      <c r="E638" s="34">
        <f t="shared" si="55"/>
        <v>5.7572349519896644</v>
      </c>
      <c r="F638" s="34">
        <f t="shared" si="56"/>
        <v>5.8688987943174675</v>
      </c>
      <c r="G638" s="34">
        <f t="shared" si="57"/>
        <v>5.8224999187359385</v>
      </c>
      <c r="H638" s="34">
        <f t="shared" si="58"/>
        <v>5.8941420616471731</v>
      </c>
      <c r="I638" s="34">
        <f t="shared" si="59"/>
        <v>6.0423799047158226</v>
      </c>
      <c r="W638" s="83"/>
      <c r="X638" s="92"/>
      <c r="Y638" s="92"/>
      <c r="Z638" s="92"/>
      <c r="AA638" s="92"/>
      <c r="AB638" s="92"/>
    </row>
    <row r="639" spans="2:28" x14ac:dyDescent="0.3">
      <c r="B639" s="90">
        <v>43371</v>
      </c>
      <c r="C639" s="91">
        <v>5.9461062916303637</v>
      </c>
      <c r="D639" s="34">
        <f t="shared" si="54"/>
        <v>5.7123628590586781</v>
      </c>
      <c r="E639" s="34">
        <f t="shared" si="55"/>
        <v>5.8097309178913665</v>
      </c>
      <c r="F639" s="34">
        <f t="shared" si="56"/>
        <v>5.8275878363227678</v>
      </c>
      <c r="G639" s="34">
        <f t="shared" si="57"/>
        <v>5.7519969832264266</v>
      </c>
      <c r="H639" s="34">
        <f t="shared" si="58"/>
        <v>5.9229282362304261</v>
      </c>
      <c r="I639" s="34">
        <f t="shared" si="59"/>
        <v>6.0563855717032551</v>
      </c>
      <c r="W639" s="83"/>
      <c r="X639" s="92"/>
      <c r="Y639" s="92"/>
      <c r="Z639" s="92"/>
      <c r="AA639" s="92"/>
      <c r="AB639" s="92"/>
    </row>
    <row r="640" spans="2:28" x14ac:dyDescent="0.3">
      <c r="B640" s="90">
        <v>43372</v>
      </c>
      <c r="C640" s="91">
        <v>5.7828017802031315</v>
      </c>
      <c r="D640" s="34">
        <f t="shared" si="54"/>
        <v>5.7339521884157589</v>
      </c>
      <c r="E640" s="34">
        <f t="shared" si="55"/>
        <v>5.7179949669378027</v>
      </c>
      <c r="F640" s="34">
        <f t="shared" si="56"/>
        <v>5.7301570160046671</v>
      </c>
      <c r="G640" s="34">
        <f t="shared" si="57"/>
        <v>5.7222807587464786</v>
      </c>
      <c r="H640" s="34">
        <f t="shared" si="58"/>
        <v>6.0300494661260684</v>
      </c>
      <c r="I640" s="34">
        <f t="shared" si="59"/>
        <v>6.0343398001101489</v>
      </c>
      <c r="W640" s="83"/>
      <c r="X640" s="92"/>
      <c r="Y640" s="92"/>
      <c r="Z640" s="92"/>
      <c r="AA640" s="92"/>
      <c r="AB640" s="92"/>
    </row>
    <row r="641" spans="2:28" x14ac:dyDescent="0.3">
      <c r="B641" s="90">
        <v>43373</v>
      </c>
      <c r="C641" s="91">
        <v>6.2284293637658221</v>
      </c>
      <c r="D641" s="34">
        <f t="shared" si="54"/>
        <v>6.3091125684635898</v>
      </c>
      <c r="E641" s="34">
        <f t="shared" si="55"/>
        <v>5.9377949950444657</v>
      </c>
      <c r="F641" s="34">
        <f t="shared" si="56"/>
        <v>5.7596768124833178</v>
      </c>
      <c r="G641" s="34">
        <f t="shared" si="57"/>
        <v>5.7604931999382814</v>
      </c>
      <c r="H641" s="34">
        <f t="shared" si="58"/>
        <v>6.086162156037398</v>
      </c>
      <c r="I641" s="34">
        <f t="shared" si="59"/>
        <v>6.0563906478401233</v>
      </c>
      <c r="W641" s="83"/>
      <c r="X641" s="92"/>
      <c r="Y641" s="92"/>
      <c r="Z641" s="92"/>
      <c r="AA641" s="92"/>
      <c r="AB641" s="92"/>
    </row>
    <row r="642" spans="2:28" x14ac:dyDescent="0.3">
      <c r="B642" s="90">
        <v>43374</v>
      </c>
      <c r="C642" s="91">
        <v>5.9611467400235405</v>
      </c>
      <c r="D642" s="34">
        <f t="shared" si="54"/>
        <v>6.0819241649819773</v>
      </c>
      <c r="E642" s="34">
        <f t="shared" si="55"/>
        <v>6.0510115385468826</v>
      </c>
      <c r="F642" s="34">
        <f t="shared" si="56"/>
        <v>5.8530308890183296</v>
      </c>
      <c r="G642" s="34">
        <f t="shared" si="57"/>
        <v>5.7044973508070962</v>
      </c>
      <c r="H642" s="34">
        <f t="shared" si="58"/>
        <v>6.0763031498834117</v>
      </c>
      <c r="I642" s="34">
        <f t="shared" si="59"/>
        <v>6.0534260950360377</v>
      </c>
      <c r="W642" s="83"/>
      <c r="X642" s="92"/>
      <c r="Y642" s="92"/>
      <c r="Z642" s="92"/>
      <c r="AA642" s="92"/>
      <c r="AB642" s="92"/>
    </row>
    <row r="643" spans="2:28" x14ac:dyDescent="0.3">
      <c r="B643" s="90">
        <v>43375</v>
      </c>
      <c r="C643" s="91">
        <v>6.3052473257567314</v>
      </c>
      <c r="D643" s="34">
        <f t="shared" si="54"/>
        <v>6.4073588061798672</v>
      </c>
      <c r="E643" s="34">
        <f t="shared" si="55"/>
        <v>5.8770913763617312</v>
      </c>
      <c r="F643" s="34">
        <f t="shared" si="56"/>
        <v>5.7451904882468394</v>
      </c>
      <c r="G643" s="34">
        <f t="shared" si="57"/>
        <v>5.8025651025394298</v>
      </c>
      <c r="H643" s="34">
        <f t="shared" si="58"/>
        <v>6.041204074349201</v>
      </c>
      <c r="I643" s="34">
        <f t="shared" si="59"/>
        <v>6.0731083699609654</v>
      </c>
      <c r="W643" s="83"/>
      <c r="X643" s="92"/>
      <c r="Y643" s="92"/>
      <c r="Z643" s="92"/>
      <c r="AA643" s="92"/>
      <c r="AB643" s="92"/>
    </row>
    <row r="644" spans="2:28" x14ac:dyDescent="0.3">
      <c r="B644" s="90">
        <v>43376</v>
      </c>
      <c r="C644" s="91">
        <v>7.4181768950093145</v>
      </c>
      <c r="D644" s="34">
        <f t="shared" si="54"/>
        <v>6.2831684872772664</v>
      </c>
      <c r="E644" s="34">
        <f t="shared" si="55"/>
        <v>6.0025368314563758</v>
      </c>
      <c r="F644" s="34">
        <f t="shared" si="56"/>
        <v>5.6801856909122703</v>
      </c>
      <c r="G644" s="34">
        <f t="shared" si="57"/>
        <v>5.8772501042656389</v>
      </c>
      <c r="H644" s="34">
        <f t="shared" si="58"/>
        <v>6.0579428263075785</v>
      </c>
      <c r="I644" s="34">
        <f t="shared" si="59"/>
        <v>6.0811771704400099</v>
      </c>
      <c r="W644" s="83"/>
      <c r="X644" s="92"/>
      <c r="Y644" s="92"/>
      <c r="Z644" s="92"/>
      <c r="AA644" s="92"/>
      <c r="AB644" s="92"/>
    </row>
    <row r="645" spans="2:28" x14ac:dyDescent="0.3">
      <c r="B645" s="90">
        <v>43377</v>
      </c>
      <c r="C645" s="91">
        <v>4.9315607584849372</v>
      </c>
      <c r="D645" s="34">
        <f t="shared" si="54"/>
        <v>6.293236888363162</v>
      </c>
      <c r="E645" s="34">
        <f t="shared" si="55"/>
        <v>6.0632734640288204</v>
      </c>
      <c r="F645" s="34">
        <f t="shared" si="56"/>
        <v>5.7702888022965499</v>
      </c>
      <c r="G645" s="34">
        <f t="shared" si="57"/>
        <v>5.91802516965127</v>
      </c>
      <c r="H645" s="34">
        <f t="shared" si="58"/>
        <v>6.0631496953466337</v>
      </c>
      <c r="I645" s="34">
        <f t="shared" si="59"/>
        <v>6.0900311580256847</v>
      </c>
      <c r="W645" s="83"/>
      <c r="X645" s="92"/>
      <c r="Y645" s="92"/>
      <c r="Z645" s="92"/>
      <c r="AA645" s="92"/>
      <c r="AB645" s="92"/>
    </row>
    <row r="646" spans="2:28" x14ac:dyDescent="0.3">
      <c r="B646" s="90">
        <v>43378</v>
      </c>
      <c r="C646" s="91">
        <v>8.2241487800156001</v>
      </c>
      <c r="D646" s="34">
        <f t="shared" si="54"/>
        <v>6.3896602180350897</v>
      </c>
      <c r="E646" s="34">
        <f t="shared" si="55"/>
        <v>6.0117342175688266</v>
      </c>
      <c r="F646" s="34">
        <f t="shared" si="56"/>
        <v>5.8124163237846158</v>
      </c>
      <c r="G646" s="34">
        <f t="shared" si="57"/>
        <v>5.8980237451554558</v>
      </c>
      <c r="H646" s="34">
        <f t="shared" si="58"/>
        <v>6.0410664330060815</v>
      </c>
      <c r="I646" s="34">
        <f t="shared" si="59"/>
        <v>6.0493861896543724</v>
      </c>
      <c r="W646" s="83"/>
      <c r="X646" s="92"/>
      <c r="Y646" s="92"/>
      <c r="Z646" s="92"/>
      <c r="AA646" s="92"/>
      <c r="AB646" s="92"/>
    </row>
    <row r="647" spans="2:28" x14ac:dyDescent="0.3">
      <c r="B647" s="90">
        <v>43379</v>
      </c>
      <c r="C647" s="91">
        <v>4.9134695478849224</v>
      </c>
      <c r="D647" s="34">
        <f t="shared" si="54"/>
        <v>6.0202305643077025</v>
      </c>
      <c r="E647" s="34">
        <f t="shared" si="55"/>
        <v>5.9438678130692368</v>
      </c>
      <c r="F647" s="34">
        <f t="shared" si="56"/>
        <v>5.9246573716223931</v>
      </c>
      <c r="G647" s="34">
        <f t="shared" si="57"/>
        <v>5.9839868478034957</v>
      </c>
      <c r="H647" s="34">
        <f t="shared" si="58"/>
        <v>6.074551889764539</v>
      </c>
      <c r="I647" s="34">
        <f t="shared" si="59"/>
        <v>6.0592411573198763</v>
      </c>
      <c r="W647" s="83"/>
      <c r="X647" s="92"/>
      <c r="Y647" s="92"/>
      <c r="Z647" s="92"/>
      <c r="AA647" s="92"/>
      <c r="AB647" s="92"/>
    </row>
    <row r="648" spans="2:28" x14ac:dyDescent="0.3">
      <c r="B648" s="90">
        <v>43380</v>
      </c>
      <c r="C648" s="91">
        <v>6.298908171367092</v>
      </c>
      <c r="D648" s="34">
        <f t="shared" ref="D648:D711" si="60">AVERAGE($C645:$C651)</f>
        <v>5.6959610944491645</v>
      </c>
      <c r="E648" s="34">
        <f t="shared" si="55"/>
        <v>5.8642566525819406</v>
      </c>
      <c r="F648" s="34">
        <f t="shared" si="56"/>
        <v>6.0783478808417843</v>
      </c>
      <c r="G648" s="34">
        <f t="shared" si="57"/>
        <v>6.0887206244643455</v>
      </c>
      <c r="H648" s="34">
        <f t="shared" si="58"/>
        <v>6.0377917763461291</v>
      </c>
      <c r="I648" s="34">
        <f t="shared" si="59"/>
        <v>6.1000548220353163</v>
      </c>
      <c r="W648" s="83"/>
      <c r="X648" s="92"/>
      <c r="Y648" s="92"/>
      <c r="Z648" s="92"/>
      <c r="AA648" s="92"/>
      <c r="AB648" s="92"/>
    </row>
    <row r="649" spans="2:28" x14ac:dyDescent="0.3">
      <c r="B649" s="90">
        <v>43381</v>
      </c>
      <c r="C649" s="91">
        <v>6.6361100477270325</v>
      </c>
      <c r="D649" s="34">
        <f t="shared" si="60"/>
        <v>6.0446227630756661</v>
      </c>
      <c r="E649" s="34">
        <f t="shared" si="55"/>
        <v>5.8624430561475878</v>
      </c>
      <c r="F649" s="34">
        <f t="shared" si="56"/>
        <v>6.0798516465359107</v>
      </c>
      <c r="G649" s="34">
        <f t="shared" si="57"/>
        <v>6.1489574534004818</v>
      </c>
      <c r="H649" s="34">
        <f t="shared" si="58"/>
        <v>5.9874017090881821</v>
      </c>
      <c r="I649" s="34">
        <f t="shared" si="59"/>
        <v>6.0710065843662173</v>
      </c>
      <c r="W649" s="83"/>
      <c r="X649" s="92"/>
      <c r="Y649" s="92"/>
      <c r="Z649" s="92"/>
      <c r="AA649" s="92"/>
      <c r="AB649" s="92"/>
    </row>
    <row r="650" spans="2:28" x14ac:dyDescent="0.3">
      <c r="B650" s="90">
        <v>43382</v>
      </c>
      <c r="C650" s="91">
        <v>3.7192397496650234</v>
      </c>
      <c r="D650" s="34">
        <f t="shared" si="60"/>
        <v>5.616109628957787</v>
      </c>
      <c r="E650" s="34">
        <f t="shared" si="55"/>
        <v>6.0200099632257107</v>
      </c>
      <c r="F650" s="34">
        <f t="shared" si="56"/>
        <v>6.1266639836729837</v>
      </c>
      <c r="G650" s="34">
        <f t="shared" si="57"/>
        <v>6.1277352093609165</v>
      </c>
      <c r="H650" s="34">
        <f t="shared" si="58"/>
        <v>6.006522605571412</v>
      </c>
      <c r="I650" s="34">
        <f t="shared" si="59"/>
        <v>6.090888136078636</v>
      </c>
      <c r="W650" s="83"/>
      <c r="X650" s="92"/>
      <c r="Y650" s="92"/>
      <c r="Z650" s="92"/>
      <c r="AA650" s="92"/>
      <c r="AB650" s="92"/>
    </row>
    <row r="651" spans="2:28" x14ac:dyDescent="0.3">
      <c r="B651" s="90">
        <v>43383</v>
      </c>
      <c r="C651" s="91">
        <v>5.1482906059995397</v>
      </c>
      <c r="D651" s="34">
        <f t="shared" si="60"/>
        <v>5.6045671388612073</v>
      </c>
      <c r="E651" s="34">
        <f t="shared" ref="E651:E714" si="61">AVERAGE($C645:$C658)</f>
        <v>5.9629655370308825</v>
      </c>
      <c r="F651" s="34">
        <f t="shared" si="56"/>
        <v>6.2610419815385496</v>
      </c>
      <c r="G651" s="34">
        <f t="shared" si="57"/>
        <v>6.2516425809908887</v>
      </c>
      <c r="H651" s="34">
        <f t="shared" si="58"/>
        <v>6.0803491433767887</v>
      </c>
      <c r="I651" s="34">
        <f t="shared" si="59"/>
        <v>6.0719037802407927</v>
      </c>
      <c r="W651" s="83"/>
      <c r="X651" s="92"/>
      <c r="Y651" s="92"/>
      <c r="Z651" s="92"/>
      <c r="AA651" s="92"/>
      <c r="AB651" s="92"/>
    </row>
    <row r="652" spans="2:28" x14ac:dyDescent="0.3">
      <c r="B652" s="90">
        <v>43384</v>
      </c>
      <c r="C652" s="91">
        <v>7.3721924388704485</v>
      </c>
      <c r="D652" s="34">
        <f t="shared" si="60"/>
        <v>5.4352764168007184</v>
      </c>
      <c r="E652" s="34">
        <f t="shared" si="61"/>
        <v>6.0788153873128783</v>
      </c>
      <c r="F652" s="34">
        <f t="shared" si="56"/>
        <v>6.2575097987105393</v>
      </c>
      <c r="G652" s="34">
        <f t="shared" si="57"/>
        <v>6.3038613562984214</v>
      </c>
      <c r="H652" s="34">
        <f t="shared" si="58"/>
        <v>6.1072449857225237</v>
      </c>
      <c r="I652" s="34">
        <f t="shared" si="59"/>
        <v>6.087428334059994</v>
      </c>
      <c r="W652" s="83"/>
      <c r="X652" s="92"/>
      <c r="Y652" s="92"/>
      <c r="Z652" s="92"/>
      <c r="AA652" s="92"/>
      <c r="AB652" s="92"/>
    </row>
    <row r="653" spans="2:28" x14ac:dyDescent="0.3">
      <c r="B653" s="90">
        <v>43385</v>
      </c>
      <c r="C653" s="91">
        <v>5.2245568411904504</v>
      </c>
      <c r="D653" s="34">
        <f t="shared" si="60"/>
        <v>5.335225894260085</v>
      </c>
      <c r="E653" s="34">
        <f t="shared" si="61"/>
        <v>5.9863165724195442</v>
      </c>
      <c r="F653" s="34">
        <f t="shared" si="56"/>
        <v>6.2944889848477521</v>
      </c>
      <c r="G653" s="34">
        <f t="shared" si="57"/>
        <v>6.3154697750671094</v>
      </c>
      <c r="H653" s="34">
        <f t="shared" si="58"/>
        <v>6.09544360261651</v>
      </c>
      <c r="I653" s="34">
        <f t="shared" si="59"/>
        <v>6.0827277821647172</v>
      </c>
      <c r="W653" s="83"/>
      <c r="X653" s="92"/>
      <c r="Y653" s="92"/>
      <c r="Z653" s="92"/>
      <c r="AA653" s="92"/>
      <c r="AB653" s="92"/>
    </row>
    <row r="654" spans="2:28" x14ac:dyDescent="0.3">
      <c r="B654" s="90">
        <v>43386</v>
      </c>
      <c r="C654" s="91">
        <v>4.8326721172088662</v>
      </c>
      <c r="D654" s="34">
        <f t="shared" si="60"/>
        <v>6.0197893621437197</v>
      </c>
      <c r="E654" s="34">
        <f t="shared" si="61"/>
        <v>6.2499787286691921</v>
      </c>
      <c r="F654" s="34">
        <f t="shared" si="56"/>
        <v>6.2589962163426378</v>
      </c>
      <c r="G654" s="34">
        <f t="shared" si="57"/>
        <v>6.3614809824349479</v>
      </c>
      <c r="H654" s="34">
        <f t="shared" si="58"/>
        <v>6.1340469693721289</v>
      </c>
      <c r="I654" s="34">
        <f t="shared" si="59"/>
        <v>6.117334096928734</v>
      </c>
      <c r="W654" s="83"/>
      <c r="X654" s="92"/>
      <c r="Y654" s="92"/>
      <c r="Z654" s="92"/>
      <c r="AA654" s="92"/>
      <c r="AB654" s="92"/>
    </row>
    <row r="655" spans="2:28" x14ac:dyDescent="0.3">
      <c r="B655" s="90">
        <v>43387</v>
      </c>
      <c r="C655" s="91">
        <v>5.1138731169436715</v>
      </c>
      <c r="D655" s="34">
        <f t="shared" si="60"/>
        <v>6.2299699796126022</v>
      </c>
      <c r="E655" s="34">
        <f t="shared" si="61"/>
        <v>6.2396462538842288</v>
      </c>
      <c r="F655" s="34">
        <f t="shared" ref="F655:F718" si="62">AVERAGE($C645:$C665)</f>
        <v>6.2324859184999903</v>
      </c>
      <c r="G655" s="34">
        <f t="shared" si="57"/>
        <v>6.2283227908718839</v>
      </c>
      <c r="H655" s="34">
        <f t="shared" si="58"/>
        <v>6.2654191431821733</v>
      </c>
      <c r="I655" s="34">
        <f t="shared" si="59"/>
        <v>6.106031098351032</v>
      </c>
      <c r="W655" s="83"/>
      <c r="X655" s="92"/>
      <c r="Y655" s="92"/>
      <c r="Z655" s="92"/>
      <c r="AA655" s="92"/>
      <c r="AB655" s="92"/>
    </row>
    <row r="656" spans="2:28" x14ac:dyDescent="0.3">
      <c r="B656" s="90">
        <v>43388</v>
      </c>
      <c r="C656" s="91">
        <v>5.9357563899425969</v>
      </c>
      <c r="D656" s="34">
        <f t="shared" si="60"/>
        <v>6.1130080115500913</v>
      </c>
      <c r="E656" s="34">
        <f t="shared" si="61"/>
        <v>6.246903368254082</v>
      </c>
      <c r="F656" s="34">
        <f t="shared" si="62"/>
        <v>6.3778404200705729</v>
      </c>
      <c r="G656" s="34">
        <f t="shared" si="57"/>
        <v>6.2078267408989714</v>
      </c>
      <c r="H656" s="34">
        <f t="shared" si="58"/>
        <v>6.266661042468904</v>
      </c>
      <c r="I656" s="34">
        <f t="shared" si="59"/>
        <v>6.1002186470888242</v>
      </c>
      <c r="W656" s="83"/>
      <c r="X656" s="92"/>
      <c r="Y656" s="92"/>
      <c r="Z656" s="92"/>
      <c r="AA656" s="92"/>
      <c r="AB656" s="92"/>
    </row>
    <row r="657" spans="2:28" x14ac:dyDescent="0.3">
      <c r="B657" s="90">
        <v>43389</v>
      </c>
      <c r="C657" s="91">
        <v>8.5111840248504631</v>
      </c>
      <c r="D657" s="34">
        <f t="shared" si="60"/>
        <v>6.3565235158812996</v>
      </c>
      <c r="E657" s="34">
        <f t="shared" si="61"/>
        <v>6.3783790423601046</v>
      </c>
      <c r="F657" s="34">
        <f t="shared" si="62"/>
        <v>6.2848400980295267</v>
      </c>
      <c r="G657" s="34">
        <f t="shared" si="57"/>
        <v>6.2172237874305436</v>
      </c>
      <c r="H657" s="34">
        <f t="shared" si="58"/>
        <v>6.2806929108263576</v>
      </c>
      <c r="I657" s="34">
        <f t="shared" si="59"/>
        <v>6.1267162863170253</v>
      </c>
      <c r="W657" s="83"/>
      <c r="X657" s="92"/>
      <c r="Y657" s="92"/>
      <c r="Z657" s="92"/>
      <c r="AA657" s="92"/>
      <c r="AB657" s="92"/>
    </row>
    <row r="658" spans="2:28" x14ac:dyDescent="0.3">
      <c r="B658" s="90">
        <v>43390</v>
      </c>
      <c r="C658" s="91">
        <v>6.6195549282817163</v>
      </c>
      <c r="D658" s="34">
        <f t="shared" si="60"/>
        <v>6.8953903184771752</v>
      </c>
      <c r="E658" s="34">
        <f t="shared" si="61"/>
        <v>6.5007483305254032</v>
      </c>
      <c r="F658" s="34">
        <f t="shared" si="62"/>
        <v>6.3875851474875116</v>
      </c>
      <c r="G658" s="34">
        <f t="shared" ref="G658:G721" si="63">AVERAGE($C645:$C672)</f>
        <v>6.2247563793149867</v>
      </c>
      <c r="H658" s="34">
        <f t="shared" si="58"/>
        <v>6.3437577158263858</v>
      </c>
      <c r="I658" s="34">
        <f t="shared" si="59"/>
        <v>6.0841269702599119</v>
      </c>
      <c r="W658" s="83"/>
      <c r="X658" s="92"/>
      <c r="Y658" s="92"/>
      <c r="Z658" s="92"/>
      <c r="AA658" s="92"/>
      <c r="AB658" s="92"/>
    </row>
    <row r="659" spans="2:28" x14ac:dyDescent="0.3">
      <c r="B659" s="90">
        <v>43391</v>
      </c>
      <c r="C659" s="91">
        <v>6.5534586624328748</v>
      </c>
      <c r="D659" s="34">
        <f t="shared" si="60"/>
        <v>7.0440160909677365</v>
      </c>
      <c r="E659" s="34">
        <f t="shared" si="61"/>
        <v>6.5444492485680259</v>
      </c>
      <c r="F659" s="34">
        <f t="shared" si="62"/>
        <v>6.2066847583747915</v>
      </c>
      <c r="G659" s="34">
        <f t="shared" si="63"/>
        <v>6.2822500025889587</v>
      </c>
      <c r="H659" s="34">
        <f t="shared" si="58"/>
        <v>6.3469334055542177</v>
      </c>
      <c r="I659" s="34">
        <f t="shared" si="59"/>
        <v>6.1015538743161795</v>
      </c>
      <c r="W659" s="83"/>
      <c r="X659" s="92"/>
      <c r="Y659" s="92"/>
      <c r="Z659" s="92"/>
      <c r="AA659" s="92"/>
      <c r="AB659" s="92"/>
    </row>
    <row r="660" spans="2:28" x14ac:dyDescent="0.3">
      <c r="B660" s="90">
        <v>43392</v>
      </c>
      <c r="C660" s="91">
        <v>6.9291653715089101</v>
      </c>
      <c r="D660" s="34">
        <f t="shared" si="60"/>
        <v>7.1585808422480781</v>
      </c>
      <c r="E660" s="34">
        <f t="shared" si="61"/>
        <v>6.6192053325653957</v>
      </c>
      <c r="F660" s="34">
        <f t="shared" si="62"/>
        <v>6.1472155818535992</v>
      </c>
      <c r="G660" s="34">
        <f t="shared" si="63"/>
        <v>6.2382999449790821</v>
      </c>
      <c r="H660" s="34">
        <f t="shared" si="58"/>
        <v>6.3544027177100277</v>
      </c>
      <c r="I660" s="34">
        <f t="shared" si="59"/>
        <v>6.0922397919599476</v>
      </c>
      <c r="W660" s="83"/>
      <c r="X660" s="92"/>
      <c r="Y660" s="92"/>
      <c r="Z660" s="92"/>
      <c r="AA660" s="92"/>
      <c r="AB660" s="92"/>
    </row>
    <row r="661" spans="2:28" x14ac:dyDescent="0.3">
      <c r="B661" s="90">
        <v>43393</v>
      </c>
      <c r="C661" s="91">
        <v>8.6047397353799919</v>
      </c>
      <c r="D661" s="34">
        <f t="shared" si="60"/>
        <v>6.7369687225764912</v>
      </c>
      <c r="E661" s="34">
        <f t="shared" si="61"/>
        <v>6.7790941518006615</v>
      </c>
      <c r="F661" s="34">
        <f t="shared" si="62"/>
        <v>6.2828881951381579</v>
      </c>
      <c r="G661" s="34">
        <f t="shared" si="63"/>
        <v>6.3420729705892951</v>
      </c>
      <c r="H661" s="34">
        <f t="shared" si="58"/>
        <v>6.3045140986909693</v>
      </c>
      <c r="I661" s="34">
        <f t="shared" si="59"/>
        <v>6.108668435769002</v>
      </c>
      <c r="W661" s="83"/>
      <c r="X661" s="92"/>
      <c r="Y661" s="92"/>
      <c r="Z661" s="92"/>
      <c r="AA661" s="92"/>
      <c r="AB661" s="92"/>
    </row>
    <row r="662" spans="2:28" x14ac:dyDescent="0.3">
      <c r="B662" s="90">
        <v>43394</v>
      </c>
      <c r="C662" s="91">
        <v>6.1542535243776051</v>
      </c>
      <c r="D662" s="34">
        <f t="shared" si="60"/>
        <v>6.7715266814382042</v>
      </c>
      <c r="E662" s="34">
        <f t="shared" si="61"/>
        <v>6.5923889291618281</v>
      </c>
      <c r="F662" s="34">
        <f t="shared" si="62"/>
        <v>6.4010214742702605</v>
      </c>
      <c r="G662" s="34">
        <f t="shared" si="63"/>
        <v>6.4292312172510293</v>
      </c>
      <c r="H662" s="34">
        <f t="shared" si="58"/>
        <v>6.3486715357121515</v>
      </c>
      <c r="I662" s="34">
        <f t="shared" si="59"/>
        <v>6.1325269543374157</v>
      </c>
      <c r="W662" s="83"/>
      <c r="X662" s="92"/>
      <c r="Y662" s="92"/>
      <c r="Z662" s="92"/>
      <c r="AA662" s="92"/>
      <c r="AB662" s="92"/>
    </row>
    <row r="663" spans="2:28" x14ac:dyDescent="0.3">
      <c r="B663" s="90">
        <v>43395</v>
      </c>
      <c r="C663" s="91">
        <v>6.7377096489049881</v>
      </c>
      <c r="D663" s="34">
        <f t="shared" si="60"/>
        <v>6.9758904855859614</v>
      </c>
      <c r="E663" s="34">
        <f t="shared" si="61"/>
        <v>6.5532104256503549</v>
      </c>
      <c r="F663" s="34">
        <f t="shared" si="62"/>
        <v>6.3614590824267214</v>
      </c>
      <c r="G663" s="34">
        <f t="shared" si="63"/>
        <v>6.3744857944299183</v>
      </c>
      <c r="H663" s="34">
        <f t="shared" si="58"/>
        <v>6.3695067324342416</v>
      </c>
      <c r="I663" s="34">
        <f t="shared" si="59"/>
        <v>6.1416782002732502</v>
      </c>
      <c r="W663" s="83"/>
      <c r="X663" s="92"/>
      <c r="Y663" s="92"/>
      <c r="Z663" s="92"/>
      <c r="AA663" s="92"/>
      <c r="AB663" s="92"/>
    </row>
    <row r="664" spans="2:28" x14ac:dyDescent="0.3">
      <c r="B664" s="90">
        <v>43396</v>
      </c>
      <c r="C664" s="91">
        <v>5.5598991871493535</v>
      </c>
      <c r="D664" s="34">
        <f t="shared" si="60"/>
        <v>6.8818871492494935</v>
      </c>
      <c r="E664" s="34">
        <f t="shared" si="61"/>
        <v>6.4144376116353774</v>
      </c>
      <c r="F664" s="34">
        <f t="shared" si="62"/>
        <v>6.4456967169861814</v>
      </c>
      <c r="G664" s="34">
        <f t="shared" si="63"/>
        <v>6.4824936780586722</v>
      </c>
      <c r="H664" s="34">
        <f t="shared" si="58"/>
        <v>6.3829314603819167</v>
      </c>
      <c r="I664" s="34">
        <f t="shared" si="59"/>
        <v>6.1545207371559139</v>
      </c>
      <c r="W664" s="83"/>
      <c r="X664" s="92"/>
      <c r="Y664" s="92"/>
      <c r="Z664" s="92"/>
      <c r="AA664" s="92"/>
      <c r="AB664" s="92"/>
    </row>
    <row r="665" spans="2:28" x14ac:dyDescent="0.3">
      <c r="B665" s="90">
        <v>43397</v>
      </c>
      <c r="C665" s="91">
        <v>6.8614606403137097</v>
      </c>
      <c r="D665" s="34">
        <f t="shared" si="60"/>
        <v>6.6627979851241479</v>
      </c>
      <c r="E665" s="34">
        <f t="shared" si="61"/>
        <v>6.48654722159909</v>
      </c>
      <c r="F665" s="34">
        <f t="shared" si="62"/>
        <v>6.5879082478319901</v>
      </c>
      <c r="G665" s="34">
        <f t="shared" si="63"/>
        <v>6.5143681580113926</v>
      </c>
      <c r="H665" s="34">
        <f t="shared" ref="H665:H728" si="64">AVERAGE($C645:$C686)</f>
        <v>6.3650845370904729</v>
      </c>
      <c r="I665" s="34">
        <f t="shared" si="59"/>
        <v>6.1533316756340053</v>
      </c>
      <c r="W665" s="83"/>
      <c r="X665" s="92"/>
      <c r="Y665" s="92"/>
      <c r="Z665" s="92"/>
      <c r="AA665" s="92"/>
      <c r="AB665" s="92"/>
    </row>
    <row r="666" spans="2:28" x14ac:dyDescent="0.3">
      <c r="B666" s="90">
        <v>43398</v>
      </c>
      <c r="C666" s="91">
        <v>7.9840052914671693</v>
      </c>
      <c r="D666" s="34">
        <f t="shared" si="60"/>
        <v>6.1407617673559178</v>
      </c>
      <c r="E666" s="34">
        <f t="shared" si="61"/>
        <v>6.4856846178650382</v>
      </c>
      <c r="F666" s="34">
        <f t="shared" si="62"/>
        <v>6.7605494840678011</v>
      </c>
      <c r="G666" s="34">
        <f t="shared" si="63"/>
        <v>6.4887633763169168</v>
      </c>
      <c r="H666" s="34">
        <f t="shared" si="64"/>
        <v>6.4126591944259133</v>
      </c>
      <c r="I666" s="34">
        <f t="shared" si="59"/>
        <v>6.1412611553283103</v>
      </c>
      <c r="W666" s="83"/>
      <c r="X666" s="92"/>
      <c r="Y666" s="92"/>
      <c r="Z666" s="92"/>
      <c r="AA666" s="92"/>
      <c r="AB666" s="92"/>
    </row>
    <row r="667" spans="2:28" x14ac:dyDescent="0.3">
      <c r="B667" s="90">
        <v>43399</v>
      </c>
      <c r="C667" s="91">
        <v>6.2711420171536325</v>
      </c>
      <c r="D667" s="34">
        <f t="shared" si="60"/>
        <v>5.9478400090526335</v>
      </c>
      <c r="E667" s="34">
        <f t="shared" si="61"/>
        <v>6.4902833175386219</v>
      </c>
      <c r="F667" s="34">
        <f t="shared" si="62"/>
        <v>6.7209057611531948</v>
      </c>
      <c r="G667" s="34">
        <f t="shared" si="63"/>
        <v>6.5257369677806309</v>
      </c>
      <c r="H667" s="34">
        <f t="shared" si="64"/>
        <v>6.2933713022664035</v>
      </c>
      <c r="I667" s="34">
        <f t="shared" si="59"/>
        <v>6.1239204810842898</v>
      </c>
      <c r="W667" s="83"/>
      <c r="X667" s="92"/>
      <c r="Y667" s="92"/>
      <c r="Z667" s="92"/>
      <c r="AA667" s="92"/>
      <c r="AB667" s="92"/>
    </row>
    <row r="668" spans="2:28" x14ac:dyDescent="0.3">
      <c r="B668" s="90">
        <v>43400</v>
      </c>
      <c r="C668" s="91">
        <v>7.0711155865025717</v>
      </c>
      <c r="D668" s="34">
        <f t="shared" si="60"/>
        <v>6.0919065006942645</v>
      </c>
      <c r="E668" s="34">
        <f t="shared" si="61"/>
        <v>6.4341672125093963</v>
      </c>
      <c r="F668" s="34">
        <f t="shared" si="62"/>
        <v>6.6367284500303239</v>
      </c>
      <c r="G668" s="34">
        <f t="shared" si="63"/>
        <v>6.4848372415018369</v>
      </c>
      <c r="H668" s="34">
        <f t="shared" si="64"/>
        <v>6.3187398234945631</v>
      </c>
      <c r="I668" s="34">
        <f t="shared" si="59"/>
        <v>6.143015984880182</v>
      </c>
      <c r="W668" s="83"/>
      <c r="X668" s="92"/>
      <c r="Y668" s="92"/>
      <c r="Z668" s="92"/>
      <c r="AA668" s="92"/>
      <c r="AB668" s="92"/>
    </row>
    <row r="669" spans="2:28" x14ac:dyDescent="0.3">
      <c r="B669" s="90">
        <v>43401</v>
      </c>
      <c r="C669" s="91">
        <v>2.5</v>
      </c>
      <c r="D669" s="34">
        <f t="shared" si="60"/>
        <v>6.2015677617599758</v>
      </c>
      <c r="E669" s="34">
        <f t="shared" si="61"/>
        <v>6.6188161806178316</v>
      </c>
      <c r="F669" s="34">
        <f t="shared" si="62"/>
        <v>6.6091675508109908</v>
      </c>
      <c r="G669" s="34">
        <f t="shared" si="63"/>
        <v>6.5908789772772565</v>
      </c>
      <c r="H669" s="34">
        <f t="shared" si="64"/>
        <v>6.3769362491209058</v>
      </c>
      <c r="I669" s="34">
        <f t="shared" si="59"/>
        <v>6.1744791548561597</v>
      </c>
      <c r="W669" s="83"/>
      <c r="X669" s="92"/>
      <c r="Y669" s="92"/>
      <c r="Z669" s="92"/>
      <c r="AA669" s="92"/>
      <c r="AB669" s="92"/>
    </row>
    <row r="670" spans="2:28" x14ac:dyDescent="0.3">
      <c r="B670" s="90">
        <v>43402</v>
      </c>
      <c r="C670" s="91">
        <v>5.387257340781991</v>
      </c>
      <c r="D670" s="34">
        <f t="shared" si="60"/>
        <v>5.9954787501441142</v>
      </c>
      <c r="E670" s="34">
        <f t="shared" si="61"/>
        <v>6.5020682206057545</v>
      </c>
      <c r="F670" s="34">
        <f t="shared" si="62"/>
        <v>6.6140151645725265</v>
      </c>
      <c r="G670" s="34">
        <f t="shared" si="63"/>
        <v>6.6230385705775694</v>
      </c>
      <c r="H670" s="34">
        <f t="shared" si="64"/>
        <v>6.3395069528740411</v>
      </c>
      <c r="I670" s="34">
        <f t="shared" si="59"/>
        <v>6.1707671032110785</v>
      </c>
      <c r="W670" s="83"/>
      <c r="X670" s="92"/>
      <c r="Y670" s="92"/>
      <c r="Z670" s="92"/>
      <c r="AA670" s="92"/>
      <c r="AB670" s="92"/>
    </row>
    <row r="671" spans="2:28" x14ac:dyDescent="0.3">
      <c r="B671" s="90">
        <v>43403</v>
      </c>
      <c r="C671" s="91">
        <v>6.5683646286407784</v>
      </c>
      <c r="D671" s="34">
        <f t="shared" si="60"/>
        <v>6.0986794858277502</v>
      </c>
      <c r="E671" s="34">
        <f t="shared" si="61"/>
        <v>6.5866083137572398</v>
      </c>
      <c r="F671" s="34">
        <f t="shared" si="62"/>
        <v>6.5821414517470744</v>
      </c>
      <c r="G671" s="34">
        <f t="shared" si="63"/>
        <v>6.564392208960018</v>
      </c>
      <c r="H671" s="34">
        <f t="shared" si="64"/>
        <v>6.3886090513812004</v>
      </c>
      <c r="I671" s="34">
        <f t="shared" si="59"/>
        <v>6.1263589249212558</v>
      </c>
      <c r="W671" s="83"/>
      <c r="X671" s="92"/>
      <c r="Y671" s="92"/>
      <c r="Z671" s="92"/>
      <c r="AA671" s="92"/>
      <c r="AB671" s="92"/>
    </row>
    <row r="672" spans="2:28" x14ac:dyDescent="0.3">
      <c r="B672" s="90">
        <v>43404</v>
      </c>
      <c r="C672" s="91">
        <v>7.6290894677736896</v>
      </c>
      <c r="D672" s="34">
        <f t="shared" si="60"/>
        <v>6.2055364398946438</v>
      </c>
      <c r="E672" s="34">
        <f t="shared" si="61"/>
        <v>6.5279879854973828</v>
      </c>
      <c r="F672" s="34">
        <f t="shared" si="62"/>
        <v>6.34798621584339</v>
      </c>
      <c r="G672" s="34">
        <f t="shared" si="63"/>
        <v>6.5661440371202673</v>
      </c>
      <c r="H672" s="34">
        <f t="shared" si="64"/>
        <v>6.354841152486439</v>
      </c>
      <c r="I672" s="34">
        <f t="shared" si="59"/>
        <v>6.1367285323398191</v>
      </c>
      <c r="W672" s="83"/>
      <c r="X672" s="92"/>
      <c r="Y672" s="92"/>
      <c r="Z672" s="92"/>
      <c r="AA672" s="92"/>
      <c r="AB672" s="92"/>
    </row>
    <row r="673" spans="2:28" x14ac:dyDescent="0.3">
      <c r="B673" s="90">
        <v>43405</v>
      </c>
      <c r="C673" s="91">
        <v>6.5413822101561374</v>
      </c>
      <c r="D673" s="34">
        <f t="shared" si="60"/>
        <v>7.0968705938797418</v>
      </c>
      <c r="E673" s="34">
        <f t="shared" si="61"/>
        <v>6.4330775040658086</v>
      </c>
      <c r="F673" s="34">
        <f t="shared" si="62"/>
        <v>6.4398332727137619</v>
      </c>
      <c r="G673" s="34">
        <f t="shared" si="63"/>
        <v>6.5795810979824312</v>
      </c>
      <c r="H673" s="34">
        <f t="shared" si="64"/>
        <v>6.3162299123284367</v>
      </c>
      <c r="I673" s="34">
        <f t="shared" si="59"/>
        <v>6.1766375212914681</v>
      </c>
      <c r="W673" s="83"/>
      <c r="X673" s="92"/>
      <c r="Y673" s="92"/>
      <c r="Z673" s="92"/>
      <c r="AA673" s="92"/>
      <c r="AB673" s="92"/>
    </row>
    <row r="674" spans="2:28" x14ac:dyDescent="0.3">
      <c r="B674" s="90">
        <v>43406</v>
      </c>
      <c r="C674" s="91">
        <v>6.9935471669390807</v>
      </c>
      <c r="D674" s="34">
        <f t="shared" si="60"/>
        <v>7.0562964321588746</v>
      </c>
      <c r="E674" s="34">
        <f t="shared" si="61"/>
        <v>6.4322686029958636</v>
      </c>
      <c r="F674" s="34">
        <f t="shared" si="62"/>
        <v>6.4445244800207346</v>
      </c>
      <c r="G674" s="34">
        <f t="shared" si="63"/>
        <v>6.4468986671898341</v>
      </c>
      <c r="H674" s="34">
        <f t="shared" si="64"/>
        <v>6.3077435407827132</v>
      </c>
      <c r="I674" s="34">
        <f t="shared" si="59"/>
        <v>6.1571127969369126</v>
      </c>
      <c r="W674" s="83"/>
      <c r="X674" s="92"/>
      <c r="Y674" s="92"/>
      <c r="Z674" s="92"/>
      <c r="AA674" s="92"/>
      <c r="AB674" s="92"/>
    </row>
    <row r="675" spans="2:28" x14ac:dyDescent="0.3">
      <c r="B675" s="90">
        <v>43407</v>
      </c>
      <c r="C675" s="91">
        <v>7.8191142649708363</v>
      </c>
      <c r="D675" s="34">
        <f t="shared" si="60"/>
        <v>7.081310126820215</v>
      </c>
      <c r="E675" s="34">
        <f t="shared" si="61"/>
        <v>6.1905803312030114</v>
      </c>
      <c r="F675" s="34">
        <f t="shared" si="62"/>
        <v>6.5068667044211947</v>
      </c>
      <c r="G675" s="34">
        <f t="shared" si="63"/>
        <v>6.3531203709072468</v>
      </c>
      <c r="H675" s="34">
        <f t="shared" si="64"/>
        <v>6.372766321707851</v>
      </c>
      <c r="I675" s="34">
        <f t="shared" si="59"/>
        <v>6.1728242119179439</v>
      </c>
      <c r="W675" s="83"/>
      <c r="X675" s="92"/>
      <c r="Y675" s="92"/>
      <c r="Z675" s="92"/>
      <c r="AA675" s="92"/>
      <c r="AB675" s="92"/>
    </row>
    <row r="676" spans="2:28" x14ac:dyDescent="0.3">
      <c r="B676" s="90">
        <v>43408</v>
      </c>
      <c r="C676" s="91">
        <v>8.7393390778956874</v>
      </c>
      <c r="D676" s="34">
        <f t="shared" si="60"/>
        <v>6.8544082092347898</v>
      </c>
      <c r="E676" s="34">
        <f t="shared" si="61"/>
        <v>6.589369025392684</v>
      </c>
      <c r="F676" s="34">
        <f t="shared" si="62"/>
        <v>6.4976831556809556</v>
      </c>
      <c r="G676" s="34">
        <f t="shared" si="63"/>
        <v>6.4455812467392448</v>
      </c>
      <c r="H676" s="34">
        <f t="shared" si="64"/>
        <v>6.3982326608440454</v>
      </c>
      <c r="I676" s="34">
        <f t="shared" si="59"/>
        <v>6.200592841881515</v>
      </c>
      <c r="W676" s="83"/>
      <c r="X676" s="92"/>
      <c r="Y676" s="92"/>
      <c r="Z676" s="92"/>
      <c r="AA676" s="92"/>
      <c r="AB676" s="92"/>
    </row>
    <row r="677" spans="2:28" x14ac:dyDescent="0.3">
      <c r="B677" s="90">
        <v>43409</v>
      </c>
      <c r="C677" s="91">
        <v>5.103238208735914</v>
      </c>
      <c r="D677" s="34">
        <f t="shared" si="60"/>
        <v>6.8706762579875038</v>
      </c>
      <c r="E677" s="34">
        <f t="shared" si="61"/>
        <v>6.6928667155047856</v>
      </c>
      <c r="F677" s="34">
        <f t="shared" si="62"/>
        <v>6.4474779687812553</v>
      </c>
      <c r="G677" s="34">
        <f t="shared" si="63"/>
        <v>6.3858087451840211</v>
      </c>
      <c r="H677" s="34">
        <f t="shared" si="64"/>
        <v>6.4132908828684876</v>
      </c>
      <c r="I677" s="34">
        <f t="shared" si="59"/>
        <v>6.2093512540194169</v>
      </c>
      <c r="W677" s="83"/>
      <c r="X677" s="92"/>
      <c r="Y677" s="92"/>
      <c r="Z677" s="92"/>
      <c r="AA677" s="92"/>
      <c r="AB677" s="92"/>
    </row>
    <row r="678" spans="2:28" x14ac:dyDescent="0.3">
      <c r="B678" s="90">
        <v>43410</v>
      </c>
      <c r="C678" s="91">
        <v>6.7434604912701621</v>
      </c>
      <c r="D678" s="34">
        <f t="shared" si="60"/>
        <v>6.7658577201639796</v>
      </c>
      <c r="E678" s="34">
        <f t="shared" si="61"/>
        <v>6.7143468062846612</v>
      </c>
      <c r="F678" s="34">
        <f t="shared" si="62"/>
        <v>6.301902506503283</v>
      </c>
      <c r="G678" s="34">
        <f t="shared" si="63"/>
        <v>6.3937240558917496</v>
      </c>
      <c r="H678" s="34">
        <f t="shared" si="64"/>
        <v>6.3432256366854904</v>
      </c>
      <c r="I678" s="34">
        <f t="shared" si="59"/>
        <v>6.2472120990285482</v>
      </c>
      <c r="W678" s="83"/>
      <c r="X678" s="92"/>
      <c r="Y678" s="92"/>
      <c r="Z678" s="92"/>
      <c r="AA678" s="92"/>
      <c r="AB678" s="92"/>
    </row>
    <row r="679" spans="2:28" x14ac:dyDescent="0.3">
      <c r="B679" s="90">
        <v>43411</v>
      </c>
      <c r="C679" s="91">
        <v>6.0407760446757086</v>
      </c>
      <c r="D679" s="34">
        <f t="shared" si="60"/>
        <v>6.1756242225113809</v>
      </c>
      <c r="E679" s="34">
        <f t="shared" si="61"/>
        <v>6.6457408526414463</v>
      </c>
      <c r="F679" s="34">
        <f t="shared" si="62"/>
        <v>6.2498944995016155</v>
      </c>
      <c r="G679" s="34">
        <f t="shared" si="63"/>
        <v>6.2818875634669586</v>
      </c>
      <c r="H679" s="34">
        <f t="shared" si="64"/>
        <v>6.2960617569904995</v>
      </c>
      <c r="I679" s="34">
        <f t="shared" si="59"/>
        <v>6.2869291972261765</v>
      </c>
      <c r="W679" s="83"/>
      <c r="X679" s="92"/>
      <c r="Y679" s="92"/>
      <c r="Z679" s="92"/>
      <c r="AA679" s="92"/>
      <c r="AB679" s="92"/>
    </row>
    <row r="680" spans="2:28" x14ac:dyDescent="0.3">
      <c r="B680" s="90">
        <v>43412</v>
      </c>
      <c r="C680" s="91">
        <v>6.6552585514251401</v>
      </c>
      <c r="D680" s="34">
        <f t="shared" si="60"/>
        <v>6.0818674569056261</v>
      </c>
      <c r="E680" s="34">
        <f t="shared" si="61"/>
        <v>6.6734775780998268</v>
      </c>
      <c r="F680" s="34">
        <f t="shared" si="62"/>
        <v>6.5471877398670228</v>
      </c>
      <c r="G680" s="34">
        <f t="shared" si="63"/>
        <v>6.2021202442086416</v>
      </c>
      <c r="H680" s="34">
        <f t="shared" si="64"/>
        <v>6.3089656869851849</v>
      </c>
      <c r="I680" s="34">
        <f t="shared" si="59"/>
        <v>6.2910195206702628</v>
      </c>
      <c r="W680" s="83"/>
      <c r="X680" s="92"/>
      <c r="Y680" s="92"/>
      <c r="Z680" s="92"/>
      <c r="AA680" s="92"/>
      <c r="AB680" s="92"/>
    </row>
    <row r="681" spans="2:28" x14ac:dyDescent="0.3">
      <c r="B681" s="90">
        <v>43413</v>
      </c>
      <c r="C681" s="91">
        <v>6.2598174021744057</v>
      </c>
      <c r="D681" s="34">
        <f t="shared" si="60"/>
        <v>6.3294369988506967</v>
      </c>
      <c r="E681" s="34">
        <f t="shared" si="61"/>
        <v>6.4035140168410489</v>
      </c>
      <c r="F681" s="34">
        <f t="shared" si="62"/>
        <v>6.5317983238944848</v>
      </c>
      <c r="G681" s="34">
        <f t="shared" si="63"/>
        <v>6.1520126448913723</v>
      </c>
      <c r="H681" s="34">
        <f t="shared" si="64"/>
        <v>6.2615513476894638</v>
      </c>
      <c r="I681" s="34">
        <f t="shared" si="59"/>
        <v>6.3388931244847413</v>
      </c>
      <c r="W681" s="83"/>
      <c r="X681" s="92"/>
      <c r="Y681" s="92"/>
      <c r="Z681" s="92"/>
      <c r="AA681" s="92"/>
      <c r="AB681" s="92"/>
    </row>
    <row r="682" spans="2:28" x14ac:dyDescent="0.3">
      <c r="B682" s="90">
        <v>43414</v>
      </c>
      <c r="C682" s="91">
        <v>3.687479781402641</v>
      </c>
      <c r="D682" s="34">
        <f t="shared" si="60"/>
        <v>6.3473834857491065</v>
      </c>
      <c r="E682" s="34">
        <f t="shared" si="61"/>
        <v>6.2720735293051018</v>
      </c>
      <c r="F682" s="34">
        <f t="shared" si="62"/>
        <v>6.4943299076242464</v>
      </c>
      <c r="G682" s="34">
        <f t="shared" si="63"/>
        <v>6.1696024066614479</v>
      </c>
      <c r="H682" s="34">
        <f t="shared" si="64"/>
        <v>6.187287405411932</v>
      </c>
      <c r="I682" s="34">
        <f t="shared" si="59"/>
        <v>6.353938535636571</v>
      </c>
      <c r="W682" s="83"/>
      <c r="X682" s="92"/>
      <c r="Y682" s="92"/>
      <c r="Z682" s="92"/>
      <c r="AA682" s="92"/>
      <c r="AB682" s="92"/>
    </row>
    <row r="683" spans="2:28" x14ac:dyDescent="0.3">
      <c r="B683" s="90">
        <v>43415</v>
      </c>
      <c r="C683" s="91">
        <v>8.0830417186554087</v>
      </c>
      <c r="D683" s="34">
        <f t="shared" si="60"/>
        <v>6.4370734960481002</v>
      </c>
      <c r="E683" s="34">
        <f t="shared" si="61"/>
        <v>6.2723463128606634</v>
      </c>
      <c r="F683" s="34">
        <f t="shared" si="62"/>
        <v>6.3086608307026211</v>
      </c>
      <c r="G683" s="34">
        <f t="shared" si="63"/>
        <v>6.3011545266851536</v>
      </c>
      <c r="H683" s="34">
        <f t="shared" si="64"/>
        <v>6.1788917526374298</v>
      </c>
      <c r="I683" s="34">
        <f t="shared" si="59"/>
        <v>6.3684002287893327</v>
      </c>
      <c r="W683" s="83"/>
      <c r="X683" s="92"/>
      <c r="Y683" s="92"/>
      <c r="Z683" s="92"/>
      <c r="AA683" s="92"/>
      <c r="AB683" s="92"/>
    </row>
    <row r="684" spans="2:28" x14ac:dyDescent="0.3">
      <c r="B684" s="90">
        <v>43416</v>
      </c>
      <c r="C684" s="91">
        <v>6.8362250023514095</v>
      </c>
      <c r="D684" s="34">
        <f t="shared" si="60"/>
        <v>6.476278898212148</v>
      </c>
      <c r="E684" s="34">
        <f t="shared" si="61"/>
        <v>6.2695492697622894</v>
      </c>
      <c r="F684" s="34">
        <f t="shared" si="62"/>
        <v>6.2710007422301537</v>
      </c>
      <c r="G684" s="34">
        <f t="shared" si="63"/>
        <v>6.3433311114775552</v>
      </c>
      <c r="H684" s="34">
        <f t="shared" si="64"/>
        <v>6.2070532506630851</v>
      </c>
      <c r="I684" s="34">
        <f t="shared" si="59"/>
        <v>6.3732319982091443</v>
      </c>
      <c r="W684" s="83"/>
      <c r="X684" s="92"/>
      <c r="Y684" s="92"/>
      <c r="Z684" s="92"/>
      <c r="AA684" s="92"/>
      <c r="AB684" s="92"/>
    </row>
    <row r="685" spans="2:28" x14ac:dyDescent="0.3">
      <c r="B685" s="90">
        <v>43417</v>
      </c>
      <c r="C685" s="91">
        <v>6.8690858995590336</v>
      </c>
      <c r="D685" s="34">
        <f t="shared" si="60"/>
        <v>6.0411703135181156</v>
      </c>
      <c r="E685" s="34">
        <f t="shared" si="61"/>
        <v>6.2008397980262604</v>
      </c>
      <c r="F685" s="34">
        <f t="shared" si="62"/>
        <v>6.1697903645792493</v>
      </c>
      <c r="G685" s="34">
        <f t="shared" si="63"/>
        <v>6.3076196492105492</v>
      </c>
      <c r="H685" s="34">
        <f t="shared" si="64"/>
        <v>6.267837399962624</v>
      </c>
      <c r="I685" s="34">
        <f t="shared" si="59"/>
        <v>6.3816926809326775</v>
      </c>
      <c r="W685" s="83"/>
      <c r="X685" s="92"/>
      <c r="Y685" s="92"/>
      <c r="Z685" s="92"/>
      <c r="AA685" s="92"/>
      <c r="AB685" s="92"/>
    </row>
    <row r="686" spans="2:28" x14ac:dyDescent="0.3">
      <c r="B686" s="90">
        <v>43418</v>
      </c>
      <c r="C686" s="91">
        <v>6.6686061167686672</v>
      </c>
      <c r="D686" s="34">
        <f t="shared" si="60"/>
        <v>6.3685228360988209</v>
      </c>
      <c r="E686" s="34">
        <f t="shared" si="61"/>
        <v>6.0357871414365354</v>
      </c>
      <c r="F686" s="34">
        <f t="shared" si="62"/>
        <v>6.1576243955837171</v>
      </c>
      <c r="G686" s="34">
        <f t="shared" si="63"/>
        <v>6.200819024686206</v>
      </c>
      <c r="H686" s="34">
        <f t="shared" si="64"/>
        <v>6.2487205249604294</v>
      </c>
      <c r="I686" s="34">
        <f t="shared" ref="I686:I749" si="65">AVERAGE($C645:$C728)</f>
        <v>6.3593571336200663</v>
      </c>
      <c r="W686" s="83"/>
      <c r="X686" s="92"/>
      <c r="Y686" s="92"/>
      <c r="Z686" s="92"/>
      <c r="AA686" s="92"/>
      <c r="AB686" s="92"/>
    </row>
    <row r="687" spans="2:28" x14ac:dyDescent="0.3">
      <c r="B687" s="90">
        <v>43419</v>
      </c>
      <c r="C687" s="91">
        <v>6.9296963665734701</v>
      </c>
      <c r="D687" s="34">
        <f t="shared" si="60"/>
        <v>6.4628251688156997</v>
      </c>
      <c r="E687" s="34">
        <f t="shared" si="61"/>
        <v>5.9711629843514773</v>
      </c>
      <c r="F687" s="34">
        <f t="shared" si="62"/>
        <v>6.0359158376202924</v>
      </c>
      <c r="G687" s="34">
        <f t="shared" si="63"/>
        <v>6.2206062215452613</v>
      </c>
      <c r="H687" s="34">
        <f t="shared" si="64"/>
        <v>6.2193726153099878</v>
      </c>
      <c r="I687" s="34">
        <f t="shared" si="65"/>
        <v>6.3786880450228436</v>
      </c>
      <c r="W687" s="83"/>
      <c r="X687" s="92"/>
      <c r="Y687" s="92"/>
      <c r="Z687" s="92"/>
      <c r="AA687" s="92"/>
      <c r="AB687" s="92"/>
    </row>
    <row r="688" spans="2:28" x14ac:dyDescent="0.3">
      <c r="B688" s="90">
        <v>43420</v>
      </c>
      <c r="C688" s="91">
        <v>3.2140573093161846</v>
      </c>
      <c r="D688" s="34">
        <f t="shared" si="60"/>
        <v>6.2096615406738831</v>
      </c>
      <c r="E688" s="34">
        <f t="shared" si="61"/>
        <v>5.871756686786882</v>
      </c>
      <c r="F688" s="34">
        <f t="shared" si="62"/>
        <v>6.105676004583783</v>
      </c>
      <c r="G688" s="34">
        <f t="shared" si="63"/>
        <v>6.1471853627648887</v>
      </c>
      <c r="H688" s="34">
        <f t="shared" si="64"/>
        <v>6.2067745291624972</v>
      </c>
      <c r="I688" s="34">
        <f t="shared" si="65"/>
        <v>6.3410835866305293</v>
      </c>
      <c r="W688" s="83"/>
      <c r="X688" s="92"/>
      <c r="Y688" s="92"/>
      <c r="Z688" s="92"/>
      <c r="AA688" s="92"/>
      <c r="AB688" s="92"/>
    </row>
    <row r="689" spans="2:28" x14ac:dyDescent="0.3">
      <c r="B689" s="90">
        <v>43421</v>
      </c>
      <c r="C689" s="91">
        <v>5.9789474394675741</v>
      </c>
      <c r="D689" s="34">
        <f t="shared" si="60"/>
        <v>6.0542961103034179</v>
      </c>
      <c r="E689" s="34">
        <f t="shared" si="61"/>
        <v>6.1486244821198852</v>
      </c>
      <c r="F689" s="34">
        <f t="shared" si="62"/>
        <v>6.0497228233406606</v>
      </c>
      <c r="G689" s="34">
        <f t="shared" si="63"/>
        <v>6.0638475018632016</v>
      </c>
      <c r="H689" s="34">
        <f t="shared" si="64"/>
        <v>6.2114800799958259</v>
      </c>
      <c r="I689" s="34">
        <f t="shared" si="65"/>
        <v>6.3505687567963847</v>
      </c>
      <c r="W689" s="83"/>
      <c r="X689" s="92"/>
      <c r="Y689" s="92"/>
      <c r="Z689" s="92"/>
      <c r="AA689" s="92"/>
      <c r="AB689" s="92"/>
    </row>
    <row r="690" spans="2:28" x14ac:dyDescent="0.3">
      <c r="B690" s="90">
        <v>43422</v>
      </c>
      <c r="C690" s="91">
        <v>8.7431580476735569</v>
      </c>
      <c r="D690" s="34">
        <f t="shared" si="60"/>
        <v>5.6345007868249724</v>
      </c>
      <c r="E690" s="34">
        <f t="shared" si="61"/>
        <v>6.0129400279776251</v>
      </c>
      <c r="F690" s="34">
        <f t="shared" si="62"/>
        <v>5.9829559631700118</v>
      </c>
      <c r="G690" s="34">
        <f t="shared" si="63"/>
        <v>5.958929538647233</v>
      </c>
      <c r="H690" s="34">
        <f t="shared" si="64"/>
        <v>6.3111665333661904</v>
      </c>
      <c r="I690" s="34">
        <f t="shared" si="65"/>
        <v>6.3566292386317134</v>
      </c>
      <c r="W690" s="83"/>
      <c r="X690" s="92"/>
      <c r="Y690" s="92"/>
      <c r="Z690" s="92"/>
      <c r="AA690" s="92"/>
      <c r="AB690" s="92"/>
    </row>
    <row r="691" spans="2:28" x14ac:dyDescent="0.3">
      <c r="B691" s="90">
        <v>43423</v>
      </c>
      <c r="C691" s="91">
        <v>5.0640796053586907</v>
      </c>
      <c r="D691" s="34">
        <f t="shared" si="60"/>
        <v>5.4660470704908084</v>
      </c>
      <c r="E691" s="34">
        <f t="shared" si="61"/>
        <v>5.9937955074503284</v>
      </c>
      <c r="F691" s="34">
        <f t="shared" si="62"/>
        <v>6.0039162093978469</v>
      </c>
      <c r="G691" s="34">
        <f t="shared" si="63"/>
        <v>6.0595457656917526</v>
      </c>
      <c r="H691" s="34">
        <f t="shared" si="64"/>
        <v>6.3541324973339766</v>
      </c>
      <c r="I691" s="34">
        <f t="shared" si="65"/>
        <v>6.3467312580701556</v>
      </c>
      <c r="W691" s="83"/>
      <c r="X691" s="92"/>
      <c r="Y691" s="92"/>
      <c r="Z691" s="92"/>
      <c r="AA691" s="92"/>
      <c r="AB691" s="92"/>
    </row>
    <row r="692" spans="2:28" x14ac:dyDescent="0.3">
      <c r="B692" s="90">
        <v>43424</v>
      </c>
      <c r="C692" s="91">
        <v>5.7815278869657742</v>
      </c>
      <c r="D692" s="34">
        <f t="shared" si="60"/>
        <v>5.7023430600556493</v>
      </c>
      <c r="E692" s="34">
        <f t="shared" si="61"/>
        <v>5.9008924921364398</v>
      </c>
      <c r="F692" s="34">
        <f t="shared" si="62"/>
        <v>5.9409612436318584</v>
      </c>
      <c r="G692" s="34">
        <f t="shared" si="63"/>
        <v>6.1084519430653197</v>
      </c>
      <c r="H692" s="34">
        <f t="shared" si="64"/>
        <v>6.2461952442711031</v>
      </c>
      <c r="I692" s="34">
        <f t="shared" si="65"/>
        <v>6.3614038784735696</v>
      </c>
      <c r="W692" s="83"/>
      <c r="X692" s="92"/>
      <c r="Y692" s="92"/>
      <c r="Z692" s="92"/>
      <c r="AA692" s="92"/>
      <c r="AB692" s="92"/>
    </row>
    <row r="693" spans="2:28" x14ac:dyDescent="0.3">
      <c r="B693" s="90">
        <v>43425</v>
      </c>
      <c r="C693" s="91">
        <v>3.7300388524195522</v>
      </c>
      <c r="D693" s="34">
        <f t="shared" si="60"/>
        <v>5.9287261281409496</v>
      </c>
      <c r="E693" s="34">
        <f t="shared" si="61"/>
        <v>5.7558971967309693</v>
      </c>
      <c r="F693" s="34">
        <f t="shared" si="62"/>
        <v>6.0265885949804776</v>
      </c>
      <c r="G693" s="34">
        <f t="shared" si="63"/>
        <v>6.1090867946919563</v>
      </c>
      <c r="H693" s="34">
        <f t="shared" si="64"/>
        <v>6.1931079213028504</v>
      </c>
      <c r="I693" s="34">
        <f t="shared" si="65"/>
        <v>6.3883716014309169</v>
      </c>
      <c r="W693" s="83"/>
      <c r="X693" s="92"/>
      <c r="Y693" s="92"/>
      <c r="Z693" s="92"/>
      <c r="AA693" s="92"/>
      <c r="AB693" s="92"/>
    </row>
    <row r="694" spans="2:28" x14ac:dyDescent="0.3">
      <c r="B694" s="90">
        <v>43426</v>
      </c>
      <c r="C694" s="91">
        <v>5.7505203522343171</v>
      </c>
      <c r="D694" s="34">
        <f t="shared" si="60"/>
        <v>5.5630548871395495</v>
      </c>
      <c r="E694" s="34">
        <f t="shared" si="61"/>
        <v>5.7677348649906977</v>
      </c>
      <c r="F694" s="34">
        <f t="shared" si="62"/>
        <v>5.917950232561104</v>
      </c>
      <c r="G694" s="34">
        <f t="shared" si="63"/>
        <v>6.1125201709320791</v>
      </c>
      <c r="H694" s="34">
        <f t="shared" si="64"/>
        <v>6.2460300568604152</v>
      </c>
      <c r="I694" s="34">
        <f t="shared" si="65"/>
        <v>6.3982507613089243</v>
      </c>
      <c r="W694" s="83"/>
      <c r="X694" s="92"/>
      <c r="Y694" s="92"/>
      <c r="Z694" s="92"/>
      <c r="AA694" s="92"/>
      <c r="AB694" s="92"/>
    </row>
    <row r="695" spans="2:28" x14ac:dyDescent="0.3">
      <c r="B695" s="90">
        <v>43427</v>
      </c>
      <c r="C695" s="91">
        <v>4.8681292362700797</v>
      </c>
      <c r="D695" s="34">
        <f t="shared" si="60"/>
        <v>5.7779294742267728</v>
      </c>
      <c r="E695" s="34">
        <f t="shared" si="61"/>
        <v>5.8908567086887302</v>
      </c>
      <c r="F695" s="34">
        <f t="shared" si="62"/>
        <v>5.96958202130544</v>
      </c>
      <c r="G695" s="34">
        <f t="shared" si="63"/>
        <v>6.0940274922458162</v>
      </c>
      <c r="H695" s="34">
        <f t="shared" si="64"/>
        <v>6.2187819912573188</v>
      </c>
      <c r="I695" s="34">
        <f t="shared" si="65"/>
        <v>6.4135943070910928</v>
      </c>
      <c r="W695" s="83"/>
      <c r="X695" s="92"/>
      <c r="Y695" s="92"/>
      <c r="Z695" s="92"/>
      <c r="AA695" s="92"/>
      <c r="AB695" s="92"/>
    </row>
    <row r="696" spans="2:28" x14ac:dyDescent="0.3">
      <c r="B696" s="90">
        <v>43428</v>
      </c>
      <c r="C696" s="91">
        <v>7.5636289160646752</v>
      </c>
      <c r="D696" s="34">
        <f t="shared" si="60"/>
        <v>5.747488873969461</v>
      </c>
      <c r="E696" s="34">
        <f t="shared" si="61"/>
        <v>5.855621474421306</v>
      </c>
      <c r="F696" s="34">
        <f t="shared" si="62"/>
        <v>6.0288080955040586</v>
      </c>
      <c r="G696" s="34">
        <f t="shared" si="63"/>
        <v>6.2219299543922366</v>
      </c>
      <c r="H696" s="34">
        <f t="shared" si="64"/>
        <v>6.2116014544637634</v>
      </c>
      <c r="I696" s="34">
        <f t="shared" si="65"/>
        <v>6.4692036141532743</v>
      </c>
      <c r="W696" s="83"/>
      <c r="X696" s="92"/>
      <c r="Y696" s="92"/>
      <c r="Z696" s="92"/>
      <c r="AA696" s="92"/>
      <c r="AB696" s="92"/>
    </row>
    <row r="697" spans="2:28" x14ac:dyDescent="0.3">
      <c r="B697" s="90">
        <v>43429</v>
      </c>
      <c r="C697" s="91">
        <v>6.1834593606637629</v>
      </c>
      <c r="D697" s="34">
        <f t="shared" si="60"/>
        <v>5.8772936066369654</v>
      </c>
      <c r="E697" s="34">
        <f t="shared" si="61"/>
        <v>5.6455127644338043</v>
      </c>
      <c r="F697" s="34">
        <f t="shared" si="62"/>
        <v>5.9997578942399095</v>
      </c>
      <c r="G697" s="34">
        <f t="shared" si="63"/>
        <v>6.1720652873529476</v>
      </c>
      <c r="H697" s="34">
        <f t="shared" si="64"/>
        <v>6.1357665405808621</v>
      </c>
      <c r="I697" s="34">
        <f t="shared" si="65"/>
        <v>6.4630785175098504</v>
      </c>
      <c r="W697" s="83"/>
      <c r="X697" s="92"/>
      <c r="Y697" s="92"/>
      <c r="Z697" s="92"/>
      <c r="AA697" s="92"/>
      <c r="AB697" s="92"/>
    </row>
    <row r="698" spans="2:28" x14ac:dyDescent="0.3">
      <c r="B698" s="90">
        <v>43430</v>
      </c>
      <c r="C698" s="91">
        <v>6.5682017149692458</v>
      </c>
      <c r="D698" s="34">
        <f t="shared" si="60"/>
        <v>6.069422659490586</v>
      </c>
      <c r="E698" s="34">
        <f t="shared" si="61"/>
        <v>5.8495422616212176</v>
      </c>
      <c r="F698" s="34">
        <f t="shared" si="62"/>
        <v>5.9912672618387228</v>
      </c>
      <c r="G698" s="34">
        <f t="shared" si="63"/>
        <v>6.184765388248576</v>
      </c>
      <c r="H698" s="34">
        <f t="shared" si="64"/>
        <v>6.1520414655699325</v>
      </c>
      <c r="I698" s="34">
        <f t="shared" si="65"/>
        <v>6.4961708307658181</v>
      </c>
      <c r="W698" s="83"/>
      <c r="X698" s="92"/>
      <c r="Y698" s="92"/>
      <c r="Z698" s="92"/>
      <c r="AA698" s="92"/>
      <c r="AB698" s="92"/>
    </row>
    <row r="699" spans="2:28" x14ac:dyDescent="0.3">
      <c r="B699" s="90">
        <v>43431</v>
      </c>
      <c r="C699" s="91">
        <v>5.5684436851645946</v>
      </c>
      <c r="D699" s="34">
        <f t="shared" si="60"/>
        <v>6.0793703573218085</v>
      </c>
      <c r="E699" s="34">
        <f t="shared" si="61"/>
        <v>6.0160640881043772</v>
      </c>
      <c r="F699" s="34">
        <f t="shared" si="62"/>
        <v>6.1116465518217149</v>
      </c>
      <c r="G699" s="34">
        <f t="shared" si="63"/>
        <v>6.012119463264324</v>
      </c>
      <c r="H699" s="34">
        <f t="shared" si="64"/>
        <v>6.2137312872307424</v>
      </c>
      <c r="I699" s="34">
        <f t="shared" si="65"/>
        <v>6.4676442672900532</v>
      </c>
      <c r="W699" s="83"/>
      <c r="X699" s="92"/>
      <c r="Y699" s="92"/>
      <c r="Z699" s="92"/>
      <c r="AA699" s="92"/>
      <c r="AB699" s="92"/>
    </row>
    <row r="700" spans="2:28" x14ac:dyDescent="0.3">
      <c r="B700" s="90">
        <v>43432</v>
      </c>
      <c r="C700" s="91">
        <v>4.6386719810920818</v>
      </c>
      <c r="D700" s="34">
        <f t="shared" si="60"/>
        <v>5.7825168207016606</v>
      </c>
      <c r="E700" s="34">
        <f t="shared" si="61"/>
        <v>6.1823864479473771</v>
      </c>
      <c r="F700" s="34">
        <f t="shared" si="62"/>
        <v>6.1730656604900389</v>
      </c>
      <c r="G700" s="34">
        <f t="shared" si="63"/>
        <v>5.9667914556335546</v>
      </c>
      <c r="H700" s="34">
        <f t="shared" si="64"/>
        <v>6.2301006786259689</v>
      </c>
      <c r="I700" s="34">
        <f t="shared" si="65"/>
        <v>6.4711305019984078</v>
      </c>
      <c r="W700" s="83"/>
      <c r="X700" s="92"/>
      <c r="Y700" s="92"/>
      <c r="Z700" s="92"/>
      <c r="AA700" s="92"/>
      <c r="AB700" s="92"/>
    </row>
    <row r="701" spans="2:28" x14ac:dyDescent="0.3">
      <c r="B701" s="90">
        <v>43433</v>
      </c>
      <c r="C701" s="91">
        <v>7.0954237222096577</v>
      </c>
      <c r="D701" s="34">
        <f t="shared" si="60"/>
        <v>5.7279706417280591</v>
      </c>
      <c r="E701" s="34">
        <f t="shared" si="61"/>
        <v>6.2538773575126791</v>
      </c>
      <c r="F701" s="34">
        <f t="shared" si="62"/>
        <v>6.0751453268653597</v>
      </c>
      <c r="G701" s="34">
        <f t="shared" si="63"/>
        <v>6.0323062962407104</v>
      </c>
      <c r="H701" s="34">
        <f t="shared" si="64"/>
        <v>6.2351056357863115</v>
      </c>
      <c r="I701" s="34">
        <f t="shared" si="65"/>
        <v>6.4833352931497519</v>
      </c>
      <c r="W701" s="83"/>
      <c r="X701" s="92"/>
      <c r="Y701" s="92"/>
      <c r="Z701" s="92"/>
      <c r="AA701" s="92"/>
      <c r="AB701" s="92"/>
    </row>
    <row r="702" spans="2:28" x14ac:dyDescent="0.3">
      <c r="B702" s="90">
        <v>43434</v>
      </c>
      <c r="C702" s="91">
        <v>4.9377631210886461</v>
      </c>
      <c r="D702" s="34">
        <f t="shared" si="60"/>
        <v>5.9211550490156624</v>
      </c>
      <c r="E702" s="34">
        <f t="shared" si="61"/>
        <v>6.3162982977047468</v>
      </c>
      <c r="F702" s="34">
        <f t="shared" si="62"/>
        <v>6.1764666707734701</v>
      </c>
      <c r="G702" s="34">
        <f t="shared" si="63"/>
        <v>6.1264159784654533</v>
      </c>
      <c r="H702" s="34">
        <f t="shared" si="64"/>
        <v>6.3233835312594602</v>
      </c>
      <c r="I702" s="34">
        <f t="shared" si="65"/>
        <v>6.4843350042414185</v>
      </c>
      <c r="W702" s="83"/>
      <c r="X702" s="92"/>
      <c r="Y702" s="92"/>
      <c r="Z702" s="92"/>
      <c r="AA702" s="92"/>
      <c r="AB702" s="92"/>
    </row>
    <row r="703" spans="2:28" x14ac:dyDescent="0.3">
      <c r="B703" s="90">
        <v>43435</v>
      </c>
      <c r="C703" s="91">
        <v>5.4856541597236337</v>
      </c>
      <c r="D703" s="34">
        <f t="shared" si="60"/>
        <v>6.2846393022392943</v>
      </c>
      <c r="E703" s="34">
        <f t="shared" si="61"/>
        <v>6.2952354266645827</v>
      </c>
      <c r="F703" s="34">
        <f t="shared" si="62"/>
        <v>5.9980605809179561</v>
      </c>
      <c r="G703" s="34">
        <f t="shared" si="63"/>
        <v>6.1813654170430947</v>
      </c>
      <c r="H703" s="34">
        <f t="shared" si="64"/>
        <v>6.403362972582177</v>
      </c>
      <c r="I703" s="34">
        <f t="shared" si="65"/>
        <v>6.4651528311397666</v>
      </c>
      <c r="W703" s="83"/>
      <c r="X703" s="92"/>
      <c r="Y703" s="92"/>
      <c r="Z703" s="92"/>
      <c r="AA703" s="92"/>
      <c r="AB703" s="92"/>
    </row>
    <row r="704" spans="2:28" x14ac:dyDescent="0.3">
      <c r="B704" s="90">
        <v>43436</v>
      </c>
      <c r="C704" s="91">
        <v>5.801636107848557</v>
      </c>
      <c r="D704" s="34">
        <f t="shared" si="60"/>
        <v>6.4874792892577862</v>
      </c>
      <c r="E704" s="34">
        <f t="shared" si="61"/>
        <v>6.3311905467282656</v>
      </c>
      <c r="F704" s="34">
        <f t="shared" si="62"/>
        <v>6.0775550119030797</v>
      </c>
      <c r="G704" s="34">
        <f t="shared" si="63"/>
        <v>6.0674766544409602</v>
      </c>
      <c r="H704" s="34">
        <f t="shared" si="64"/>
        <v>6.3881289218665174</v>
      </c>
      <c r="I704" s="34">
        <f t="shared" si="65"/>
        <v>6.4458128822699416</v>
      </c>
      <c r="W704" s="83"/>
      <c r="X704" s="92"/>
      <c r="Y704" s="92"/>
      <c r="Z704" s="92"/>
      <c r="AA704" s="92"/>
      <c r="AB704" s="92"/>
    </row>
    <row r="705" spans="2:28" x14ac:dyDescent="0.3">
      <c r="B705" s="90">
        <v>43437</v>
      </c>
      <c r="C705" s="91">
        <v>7.9204925659824639</v>
      </c>
      <c r="D705" s="34">
        <f t="shared" si="60"/>
        <v>6.4383320555347732</v>
      </c>
      <c r="E705" s="34">
        <f t="shared" si="61"/>
        <v>6.3757352690468183</v>
      </c>
      <c r="F705" s="34">
        <f t="shared" si="62"/>
        <v>6.221059371490675</v>
      </c>
      <c r="G705" s="34">
        <f t="shared" si="63"/>
        <v>6.0932875634737531</v>
      </c>
      <c r="H705" s="34">
        <f t="shared" si="64"/>
        <v>6.3769572639840506</v>
      </c>
      <c r="I705" s="34">
        <f t="shared" si="65"/>
        <v>6.4499108142363131</v>
      </c>
      <c r="W705" s="83"/>
      <c r="X705" s="92"/>
      <c r="Y705" s="92"/>
      <c r="Z705" s="92"/>
      <c r="AA705" s="92"/>
      <c r="AB705" s="92"/>
    </row>
    <row r="706" spans="2:28" x14ac:dyDescent="0.3">
      <c r="B706" s="90">
        <v>43438</v>
      </c>
      <c r="C706" s="91">
        <v>8.112833457730023</v>
      </c>
      <c r="D706" s="34">
        <f t="shared" si="60"/>
        <v>6.5532262380876825</v>
      </c>
      <c r="E706" s="34">
        <f t="shared" si="61"/>
        <v>6.1233464343922037</v>
      </c>
      <c r="F706" s="34">
        <f t="shared" si="62"/>
        <v>6.2677736179353856</v>
      </c>
      <c r="G706" s="34">
        <f t="shared" si="63"/>
        <v>6.2201770318329812</v>
      </c>
      <c r="H706" s="34">
        <f t="shared" si="64"/>
        <v>6.3804539014834418</v>
      </c>
      <c r="I706" s="34">
        <f t="shared" si="65"/>
        <v>6.5053343831133255</v>
      </c>
      <c r="W706" s="83"/>
      <c r="X706" s="92"/>
      <c r="Y706" s="92"/>
      <c r="Z706" s="92"/>
      <c r="AA706" s="92"/>
      <c r="AB706" s="92"/>
    </row>
    <row r="707" spans="2:28" x14ac:dyDescent="0.3">
      <c r="B707" s="90">
        <v>43439</v>
      </c>
      <c r="C707" s="91">
        <v>6.0585518902215325</v>
      </c>
      <c r="D707" s="34">
        <f t="shared" si="60"/>
        <v>6.8079540326275048</v>
      </c>
      <c r="E707" s="34">
        <f t="shared" si="61"/>
        <v>6.1776857145361364</v>
      </c>
      <c r="F707" s="34">
        <f t="shared" si="62"/>
        <v>6.2655785133438071</v>
      </c>
      <c r="G707" s="34">
        <f t="shared" si="63"/>
        <v>6.327257447220684</v>
      </c>
      <c r="H707" s="34">
        <f t="shared" si="64"/>
        <v>6.3536297301496649</v>
      </c>
      <c r="I707" s="34">
        <f t="shared" si="65"/>
        <v>6.5189221591599544</v>
      </c>
      <c r="W707" s="83"/>
      <c r="X707" s="92"/>
      <c r="Y707" s="92"/>
      <c r="Z707" s="92"/>
      <c r="AA707" s="92"/>
      <c r="AB707" s="92"/>
    </row>
    <row r="708" spans="2:28" x14ac:dyDescent="0.3">
      <c r="B708" s="90">
        <v>43440</v>
      </c>
      <c r="C708" s="91">
        <v>6.7513930861485543</v>
      </c>
      <c r="D708" s="34">
        <f t="shared" si="60"/>
        <v>6.9344104517284721</v>
      </c>
      <c r="E708" s="34">
        <f t="shared" si="61"/>
        <v>6.2968777274907195</v>
      </c>
      <c r="F708" s="34">
        <f t="shared" si="62"/>
        <v>6.2356172435414283</v>
      </c>
      <c r="G708" s="34">
        <f t="shared" si="63"/>
        <v>6.3670769615037255</v>
      </c>
      <c r="H708" s="34">
        <f t="shared" si="64"/>
        <v>6.3447168956197793</v>
      </c>
      <c r="I708" s="34">
        <f t="shared" si="65"/>
        <v>6.5245421397073384</v>
      </c>
      <c r="W708" s="83"/>
      <c r="X708" s="92"/>
      <c r="Y708" s="92"/>
      <c r="Z708" s="92"/>
      <c r="AA708" s="92"/>
      <c r="AB708" s="92"/>
    </row>
    <row r="709" spans="2:28" x14ac:dyDescent="0.3">
      <c r="B709" s="90">
        <v>43441</v>
      </c>
      <c r="C709" s="91">
        <v>5.7420223989590164</v>
      </c>
      <c r="D709" s="34">
        <f t="shared" si="60"/>
        <v>6.8303154890779769</v>
      </c>
      <c r="E709" s="34">
        <f t="shared" si="61"/>
        <v>6.3619752482421728</v>
      </c>
      <c r="F709" s="34">
        <f t="shared" si="62"/>
        <v>6.1984069265560766</v>
      </c>
      <c r="G709" s="34">
        <f t="shared" si="63"/>
        <v>6.5491969534957457</v>
      </c>
      <c r="H709" s="34">
        <f t="shared" si="64"/>
        <v>6.3887958709946577</v>
      </c>
      <c r="I709" s="34">
        <f t="shared" si="65"/>
        <v>6.5094956072224175</v>
      </c>
      <c r="W709" s="83"/>
      <c r="X709" s="92"/>
      <c r="Y709" s="92"/>
      <c r="Z709" s="92"/>
      <c r="AA709" s="92"/>
      <c r="AB709" s="92"/>
    </row>
    <row r="710" spans="2:28" x14ac:dyDescent="0.3">
      <c r="B710" s="90">
        <v>43442</v>
      </c>
      <c r="C710" s="91">
        <v>7.2687487215023809</v>
      </c>
      <c r="D710" s="34">
        <f t="shared" si="60"/>
        <v>5.9620535665451166</v>
      </c>
      <c r="E710" s="34">
        <f t="shared" si="61"/>
        <v>6.5071093596648799</v>
      </c>
      <c r="F710" s="34">
        <f t="shared" si="62"/>
        <v>6.377739751120818</v>
      </c>
      <c r="G710" s="34">
        <f t="shared" si="63"/>
        <v>6.5307322178133207</v>
      </c>
      <c r="H710" s="34">
        <f t="shared" si="64"/>
        <v>6.3823976900982045</v>
      </c>
      <c r="I710" s="34">
        <f t="shared" si="65"/>
        <v>6.4778027327966825</v>
      </c>
      <c r="W710" s="83"/>
      <c r="X710" s="92"/>
      <c r="Y710" s="92"/>
      <c r="Z710" s="92"/>
      <c r="AA710" s="92"/>
      <c r="AB710" s="92"/>
    </row>
    <row r="711" spans="2:28" x14ac:dyDescent="0.3">
      <c r="B711" s="90">
        <v>43443</v>
      </c>
      <c r="C711" s="91">
        <v>6.6868310415553296</v>
      </c>
      <c r="D711" s="34">
        <f t="shared" si="60"/>
        <v>5.8678921398144874</v>
      </c>
      <c r="E711" s="34">
        <f t="shared" si="61"/>
        <v>6.4894405444481151</v>
      </c>
      <c r="F711" s="34">
        <f t="shared" si="62"/>
        <v>6.4772453940819226</v>
      </c>
      <c r="G711" s="34">
        <f t="shared" si="63"/>
        <v>6.5757233688109613</v>
      </c>
      <c r="H711" s="34">
        <f t="shared" si="64"/>
        <v>6.33632222814252</v>
      </c>
      <c r="I711" s="34">
        <f t="shared" si="65"/>
        <v>6.5201829815700831</v>
      </c>
      <c r="W711" s="83"/>
      <c r="X711" s="92"/>
      <c r="Y711" s="92"/>
      <c r="Z711" s="92"/>
      <c r="AA711" s="92"/>
      <c r="AB711" s="92"/>
    </row>
    <row r="712" spans="2:28" x14ac:dyDescent="0.3">
      <c r="B712" s="90">
        <v>43444</v>
      </c>
      <c r="C712" s="91">
        <v>7.1918278274289991</v>
      </c>
      <c r="D712" s="34">
        <f t="shared" ref="D712:D775" si="66">AVERAGE($C709:$C715)</f>
        <v>6.1554233994466676</v>
      </c>
      <c r="E712" s="34">
        <f t="shared" si="61"/>
        <v>6.337032865326286</v>
      </c>
      <c r="F712" s="34">
        <f t="shared" si="62"/>
        <v>6.4662950621747699</v>
      </c>
      <c r="G712" s="34">
        <f t="shared" si="63"/>
        <v>6.5685381422509082</v>
      </c>
      <c r="H712" s="34">
        <f t="shared" si="64"/>
        <v>6.3539555632662719</v>
      </c>
      <c r="I712" s="34">
        <f t="shared" si="65"/>
        <v>6.5532979899731956</v>
      </c>
      <c r="W712" s="83"/>
      <c r="X712" s="92"/>
      <c r="Y712" s="92"/>
      <c r="Z712" s="92"/>
      <c r="AA712" s="92"/>
      <c r="AB712" s="92"/>
    </row>
    <row r="713" spans="2:28" x14ac:dyDescent="0.3">
      <c r="B713" s="90">
        <v>43445</v>
      </c>
      <c r="C713" s="91">
        <v>2.0350000000000001</v>
      </c>
      <c r="D713" s="34">
        <f t="shared" si="66"/>
        <v>6.1707242583966648</v>
      </c>
      <c r="E713" s="34">
        <f t="shared" si="61"/>
        <v>6.4242899755615825</v>
      </c>
      <c r="F713" s="34">
        <f t="shared" si="62"/>
        <v>6.7058058188870548</v>
      </c>
      <c r="G713" s="34">
        <f t="shared" si="63"/>
        <v>6.620234606156937</v>
      </c>
      <c r="H713" s="34">
        <f t="shared" si="64"/>
        <v>6.3341987055659414</v>
      </c>
      <c r="I713" s="34">
        <f t="shared" si="65"/>
        <v>6.5602669465821197</v>
      </c>
      <c r="W713" s="83"/>
      <c r="X713" s="92"/>
      <c r="Y713" s="92"/>
      <c r="Z713" s="92"/>
      <c r="AA713" s="92"/>
      <c r="AB713" s="92"/>
    </row>
    <row r="714" spans="2:28" x14ac:dyDescent="0.3">
      <c r="B714" s="90">
        <v>43446</v>
      </c>
      <c r="C714" s="91">
        <v>5.3994219031071315</v>
      </c>
      <c r="D714" s="34">
        <f t="shared" si="66"/>
        <v>6.2062646867022577</v>
      </c>
      <c r="E714" s="34">
        <f t="shared" si="61"/>
        <v>6.4721284464939908</v>
      </c>
      <c r="F714" s="34">
        <f t="shared" si="62"/>
        <v>6.7801373501838711</v>
      </c>
      <c r="G714" s="34">
        <f t="shared" si="63"/>
        <v>6.6524959968590078</v>
      </c>
      <c r="H714" s="34">
        <f t="shared" si="64"/>
        <v>6.4219020503753983</v>
      </c>
      <c r="I714" s="34">
        <f t="shared" si="65"/>
        <v>6.563720945709373</v>
      </c>
      <c r="W714" s="83"/>
      <c r="X714" s="92"/>
      <c r="Y714" s="92"/>
      <c r="Z714" s="92"/>
      <c r="AA714" s="92"/>
      <c r="AB714" s="92"/>
    </row>
    <row r="715" spans="2:28" x14ac:dyDescent="0.3">
      <c r="B715" s="90">
        <v>43447</v>
      </c>
      <c r="C715" s="91">
        <v>8.7641119035738129</v>
      </c>
      <c r="D715" s="34">
        <f t="shared" si="66"/>
        <v>6.0444706371677581</v>
      </c>
      <c r="E715" s="34">
        <f t="shared" ref="E715:E778" si="67">AVERAGE($C709:$C722)</f>
        <v>6.4802765654947692</v>
      </c>
      <c r="F715" s="34">
        <f t="shared" si="62"/>
        <v>6.8583076111719281</v>
      </c>
      <c r="G715" s="34">
        <f t="shared" si="63"/>
        <v>6.6332079109343169</v>
      </c>
      <c r="H715" s="34">
        <f t="shared" si="64"/>
        <v>6.4802716102894138</v>
      </c>
      <c r="I715" s="34">
        <f t="shared" si="65"/>
        <v>6.5530086143144892</v>
      </c>
      <c r="W715" s="83"/>
      <c r="X715" s="92"/>
      <c r="Y715" s="92"/>
      <c r="Z715" s="92"/>
      <c r="AA715" s="92"/>
      <c r="AB715" s="92"/>
    </row>
    <row r="716" spans="2:28" x14ac:dyDescent="0.3">
      <c r="B716" s="90">
        <v>43448</v>
      </c>
      <c r="C716" s="91">
        <v>5.8491284116090041</v>
      </c>
      <c r="D716" s="34">
        <f t="shared" si="66"/>
        <v>5.8437502415745977</v>
      </c>
      <c r="E716" s="34">
        <f t="shared" si="67"/>
        <v>6.7820956092867419</v>
      </c>
      <c r="F716" s="34">
        <f t="shared" si="62"/>
        <v>6.7843325066626576</v>
      </c>
      <c r="G716" s="34">
        <f t="shared" si="63"/>
        <v>6.6377654521476179</v>
      </c>
      <c r="H716" s="34">
        <f t="shared" si="64"/>
        <v>6.5194450733994742</v>
      </c>
      <c r="I716" s="34">
        <f t="shared" si="65"/>
        <v>6.579738539459961</v>
      </c>
      <c r="W716" s="83"/>
      <c r="X716" s="92"/>
      <c r="Y716" s="92"/>
      <c r="Z716" s="92"/>
      <c r="AA716" s="92"/>
      <c r="AB716" s="92"/>
    </row>
    <row r="717" spans="2:28" x14ac:dyDescent="0.3">
      <c r="B717" s="90">
        <v>43449</v>
      </c>
      <c r="C717" s="91">
        <v>7.5175317196415303</v>
      </c>
      <c r="D717" s="34">
        <f t="shared" si="66"/>
        <v>6.8865263845780502</v>
      </c>
      <c r="E717" s="34">
        <f t="shared" si="67"/>
        <v>6.7662290089620569</v>
      </c>
      <c r="F717" s="34">
        <f t="shared" si="62"/>
        <v>6.7320997074628179</v>
      </c>
      <c r="G717" s="34">
        <f t="shared" si="63"/>
        <v>6.6457857979366528</v>
      </c>
      <c r="H717" s="34">
        <f t="shared" si="64"/>
        <v>6.5656409065986949</v>
      </c>
      <c r="I717" s="34">
        <f t="shared" si="65"/>
        <v>6.5304501011821419</v>
      </c>
      <c r="W717" s="83"/>
      <c r="X717" s="92"/>
      <c r="Y717" s="92"/>
      <c r="Z717" s="92"/>
      <c r="AA717" s="92"/>
      <c r="AB717" s="92"/>
    </row>
    <row r="718" spans="2:28" x14ac:dyDescent="0.3">
      <c r="B718" s="90">
        <v>43450</v>
      </c>
      <c r="C718" s="91">
        <v>5.5542726948138341</v>
      </c>
      <c r="D718" s="34">
        <f t="shared" si="66"/>
        <v>7.076364753173495</v>
      </c>
      <c r="E718" s="34">
        <f t="shared" si="67"/>
        <v>6.8202561908936579</v>
      </c>
      <c r="F718" s="34">
        <f t="shared" si="62"/>
        <v>6.7075015660594151</v>
      </c>
      <c r="G718" s="34">
        <f t="shared" si="63"/>
        <v>6.6817269599968769</v>
      </c>
      <c r="H718" s="34">
        <f t="shared" si="64"/>
        <v>6.5279243741756545</v>
      </c>
      <c r="I718" s="34">
        <f t="shared" si="65"/>
        <v>6.5045714157533059</v>
      </c>
      <c r="W718" s="83"/>
      <c r="X718" s="92"/>
      <c r="Y718" s="92"/>
      <c r="Z718" s="92"/>
      <c r="AA718" s="92"/>
      <c r="AB718" s="92"/>
    </row>
    <row r="719" spans="2:28" x14ac:dyDescent="0.3">
      <c r="B719" s="90">
        <v>43451</v>
      </c>
      <c r="C719" s="91">
        <v>5.7867850582768687</v>
      </c>
      <c r="D719" s="34">
        <f t="shared" si="66"/>
        <v>6.8051297315428725</v>
      </c>
      <c r="E719" s="34">
        <f t="shared" si="67"/>
        <v>6.7613410154550007</v>
      </c>
      <c r="F719" s="34">
        <f t="shared" ref="F719:F782" si="68">AVERAGE($C709:$C729)</f>
        <v>6.6981665294008348</v>
      </c>
      <c r="G719" s="34">
        <f t="shared" si="63"/>
        <v>6.606162214088795</v>
      </c>
      <c r="H719" s="34">
        <f t="shared" si="64"/>
        <v>6.5790507786631451</v>
      </c>
      <c r="I719" s="34">
        <f t="shared" si="65"/>
        <v>6.5454461035877394</v>
      </c>
      <c r="W719" s="83"/>
      <c r="X719" s="92"/>
      <c r="Y719" s="92"/>
      <c r="Z719" s="92"/>
      <c r="AA719" s="92"/>
      <c r="AB719" s="92"/>
    </row>
    <row r="720" spans="2:28" x14ac:dyDescent="0.3">
      <c r="B720" s="90">
        <v>43452</v>
      </c>
      <c r="C720" s="91">
        <v>9.3344330010241716</v>
      </c>
      <c r="D720" s="34">
        <f t="shared" si="66"/>
        <v>7.3934669601768226</v>
      </c>
      <c r="E720" s="34">
        <f t="shared" si="67"/>
        <v>7.1171227779216721</v>
      </c>
      <c r="F720" s="34">
        <f t="shared" si="68"/>
        <v>6.665945190167597</v>
      </c>
      <c r="G720" s="34">
        <f t="shared" si="63"/>
        <v>6.4932660142967205</v>
      </c>
      <c r="H720" s="34">
        <f t="shared" si="64"/>
        <v>6.592062897894615</v>
      </c>
      <c r="I720" s="34">
        <f t="shared" si="65"/>
        <v>6.5465934650286917</v>
      </c>
      <c r="W720" s="83"/>
      <c r="X720" s="92"/>
      <c r="Y720" s="92"/>
      <c r="Z720" s="92"/>
      <c r="AA720" s="92"/>
      <c r="AB720" s="92"/>
    </row>
    <row r="721" spans="2:28" x14ac:dyDescent="0.3">
      <c r="B721" s="90">
        <v>43453</v>
      </c>
      <c r="C721" s="91">
        <v>6.7282904832752468</v>
      </c>
      <c r="D721" s="34">
        <f t="shared" si="66"/>
        <v>7.3261933312218579</v>
      </c>
      <c r="E721" s="34">
        <f t="shared" si="67"/>
        <v>7.1273062791818793</v>
      </c>
      <c r="F721" s="34">
        <f t="shared" si="68"/>
        <v>6.5917297197063691</v>
      </c>
      <c r="G721" s="34">
        <f t="shared" si="63"/>
        <v>6.5416598515894071</v>
      </c>
      <c r="H721" s="34">
        <f t="shared" si="64"/>
        <v>6.6461992470063187</v>
      </c>
      <c r="I721" s="34">
        <f t="shared" si="65"/>
        <v>6.5631406444691738</v>
      </c>
      <c r="W721" s="83"/>
      <c r="X721" s="92"/>
      <c r="Y721" s="92"/>
      <c r="Z721" s="92"/>
      <c r="AA721" s="92"/>
      <c r="AB721" s="92"/>
    </row>
    <row r="722" spans="2:28" x14ac:dyDescent="0.3">
      <c r="B722" s="90">
        <v>43454</v>
      </c>
      <c r="C722" s="91">
        <v>6.8654667521594535</v>
      </c>
      <c r="D722" s="34">
        <f t="shared" si="66"/>
        <v>7.5960417446195558</v>
      </c>
      <c r="E722" s="34">
        <f t="shared" si="67"/>
        <v>6.9695380943779162</v>
      </c>
      <c r="F722" s="34">
        <f t="shared" si="68"/>
        <v>6.5974991294196768</v>
      </c>
      <c r="G722" s="34">
        <f t="shared" ref="G722:G785" si="69">AVERAGE($C709:$C736)</f>
        <v>6.5934687366777807</v>
      </c>
      <c r="H722" s="34">
        <f t="shared" si="64"/>
        <v>6.6577048993143251</v>
      </c>
      <c r="I722" s="34">
        <f t="shared" si="65"/>
        <v>6.5565636998975716</v>
      </c>
      <c r="W722" s="83"/>
      <c r="X722" s="92"/>
      <c r="Y722" s="92"/>
      <c r="Z722" s="92"/>
      <c r="AA722" s="92"/>
      <c r="AB722" s="92"/>
    </row>
    <row r="723" spans="2:28" x14ac:dyDescent="0.3">
      <c r="B723" s="90">
        <v>43455</v>
      </c>
      <c r="C723" s="91">
        <v>9.9674890120466468</v>
      </c>
      <c r="D723" s="34">
        <f t="shared" si="66"/>
        <v>7.6789317893353992</v>
      </c>
      <c r="E723" s="34">
        <f t="shared" si="67"/>
        <v>6.913555656053064</v>
      </c>
      <c r="F723" s="34">
        <f t="shared" si="68"/>
        <v>6.5314444557590692</v>
      </c>
      <c r="G723" s="34">
        <f t="shared" si="69"/>
        <v>6.6210184612468383</v>
      </c>
      <c r="H723" s="34">
        <f t="shared" si="64"/>
        <v>6.7071186607933786</v>
      </c>
      <c r="I723" s="34">
        <f t="shared" si="65"/>
        <v>6.574790471684353</v>
      </c>
      <c r="W723" s="83"/>
      <c r="X723" s="92"/>
      <c r="Y723" s="92"/>
      <c r="Z723" s="92"/>
      <c r="AA723" s="92"/>
      <c r="AB723" s="92"/>
    </row>
    <row r="724" spans="2:28" x14ac:dyDescent="0.3">
      <c r="B724" s="90">
        <v>43456</v>
      </c>
      <c r="C724" s="91">
        <v>7.0466163169567801</v>
      </c>
      <c r="D724" s="34">
        <f t="shared" si="66"/>
        <v>7.3477191712652923</v>
      </c>
      <c r="E724" s="34">
        <f t="shared" si="67"/>
        <v>6.7844622362084248</v>
      </c>
      <c r="F724" s="34">
        <f t="shared" si="68"/>
        <v>6.6703368302139223</v>
      </c>
      <c r="G724" s="34">
        <f t="shared" si="69"/>
        <v>6.7008436465657555</v>
      </c>
      <c r="H724" s="34">
        <f t="shared" si="64"/>
        <v>6.7430182568676074</v>
      </c>
      <c r="I724" s="34">
        <f t="shared" si="65"/>
        <v>6.5629752361914644</v>
      </c>
      <c r="W724" s="83"/>
      <c r="X724" s="92"/>
      <c r="Y724" s="92"/>
      <c r="Z724" s="92"/>
      <c r="AA724" s="92"/>
      <c r="AB724" s="92"/>
    </row>
    <row r="725" spans="2:28" x14ac:dyDescent="0.3">
      <c r="B725" s="90">
        <v>43457</v>
      </c>
      <c r="C725" s="91">
        <v>7.4432115885977286</v>
      </c>
      <c r="D725" s="34">
        <f t="shared" si="66"/>
        <v>7.1782478051902618</v>
      </c>
      <c r="E725" s="34">
        <f t="shared" si="67"/>
        <v>6.874013375545637</v>
      </c>
      <c r="F725" s="34">
        <f t="shared" si="68"/>
        <v>6.7662490888477143</v>
      </c>
      <c r="G725" s="34">
        <f t="shared" si="69"/>
        <v>6.6262912878993498</v>
      </c>
      <c r="H725" s="34">
        <f t="shared" si="64"/>
        <v>6.7127340119024579</v>
      </c>
      <c r="I725" s="34">
        <f t="shared" si="65"/>
        <v>6.5835514947322924</v>
      </c>
      <c r="W725" s="83"/>
      <c r="X725" s="92"/>
      <c r="Y725" s="92"/>
      <c r="Z725" s="92"/>
      <c r="AA725" s="92"/>
      <c r="AB725" s="92"/>
    </row>
    <row r="726" spans="2:28" x14ac:dyDescent="0.3">
      <c r="B726" s="90">
        <v>43458</v>
      </c>
      <c r="C726" s="91">
        <v>6.3670153712877733</v>
      </c>
      <c r="D726" s="34">
        <f t="shared" si="66"/>
        <v>7.1339464572129589</v>
      </c>
      <c r="E726" s="34">
        <f t="shared" si="67"/>
        <v>6.8752915628513041</v>
      </c>
      <c r="F726" s="34">
        <f t="shared" si="68"/>
        <v>6.7394838490881526</v>
      </c>
      <c r="G726" s="34">
        <f t="shared" si="69"/>
        <v>6.6807085334713117</v>
      </c>
      <c r="H726" s="34">
        <f t="shared" si="64"/>
        <v>6.6927683778095446</v>
      </c>
      <c r="I726" s="34">
        <f t="shared" si="65"/>
        <v>6.5957606067330072</v>
      </c>
      <c r="W726" s="83"/>
      <c r="X726" s="92"/>
      <c r="Y726" s="92"/>
      <c r="Z726" s="92"/>
      <c r="AA726" s="92"/>
      <c r="AB726" s="92"/>
    </row>
    <row r="727" spans="2:28" x14ac:dyDescent="0.3">
      <c r="B727" s="90">
        <v>43459</v>
      </c>
      <c r="C727" s="91">
        <v>7.0159446745334186</v>
      </c>
      <c r="D727" s="34">
        <f t="shared" si="66"/>
        <v>6.4336443519293054</v>
      </c>
      <c r="E727" s="34">
        <f t="shared" si="67"/>
        <v>6.5622420530318601</v>
      </c>
      <c r="F727" s="34">
        <f t="shared" si="68"/>
        <v>6.7711165288635655</v>
      </c>
      <c r="G727" s="34">
        <f t="shared" si="69"/>
        <v>6.8264211296458228</v>
      </c>
      <c r="H727" s="34">
        <f t="shared" si="64"/>
        <v>6.7428313662640305</v>
      </c>
      <c r="I727" s="34">
        <f t="shared" si="65"/>
        <v>6.609491208684398</v>
      </c>
      <c r="W727" s="83"/>
      <c r="X727" s="92"/>
      <c r="Y727" s="92"/>
      <c r="Z727" s="92"/>
      <c r="AA727" s="92"/>
      <c r="AB727" s="92"/>
    </row>
    <row r="728" spans="2:28" x14ac:dyDescent="0.3">
      <c r="B728" s="90">
        <v>43460</v>
      </c>
      <c r="C728" s="91">
        <v>5.5419909207500284</v>
      </c>
      <c r="D728" s="34">
        <f t="shared" si="66"/>
        <v>6.2427311411949926</v>
      </c>
      <c r="E728" s="34">
        <f t="shared" si="67"/>
        <v>6.6111912566848234</v>
      </c>
      <c r="F728" s="34">
        <f t="shared" si="68"/>
        <v>6.8657032998535881</v>
      </c>
      <c r="G728" s="34">
        <f t="shared" si="69"/>
        <v>6.8804560132414139</v>
      </c>
      <c r="H728" s="34">
        <f t="shared" si="64"/>
        <v>6.7891237933594857</v>
      </c>
      <c r="I728" s="34">
        <f t="shared" si="65"/>
        <v>6.6046838047882348</v>
      </c>
      <c r="W728" s="83"/>
      <c r="X728" s="92"/>
      <c r="Y728" s="92"/>
      <c r="Z728" s="92"/>
      <c r="AA728" s="92"/>
      <c r="AB728" s="92"/>
    </row>
    <row r="729" spans="2:28" x14ac:dyDescent="0.3">
      <c r="B729" s="90">
        <v>43461</v>
      </c>
      <c r="C729" s="91">
        <v>6.5553573163183358</v>
      </c>
      <c r="D729" s="34">
        <f t="shared" si="66"/>
        <v>6.151985006471719</v>
      </c>
      <c r="E729" s="34">
        <f t="shared" si="67"/>
        <v>6.7066609078607922</v>
      </c>
      <c r="F729" s="34">
        <f t="shared" si="68"/>
        <v>6.8202315048098816</v>
      </c>
      <c r="G729" s="34">
        <f t="shared" si="69"/>
        <v>6.8381184852261301</v>
      </c>
      <c r="H729" s="34">
        <f t="shared" ref="H729:H792" si="70">AVERAGE($C709:$C750)</f>
        <v>6.8297116641046935</v>
      </c>
      <c r="I729" s="34">
        <f t="shared" si="65"/>
        <v>6.59356992606339</v>
      </c>
      <c r="W729" s="83"/>
      <c r="X729" s="92"/>
      <c r="Y729" s="92"/>
      <c r="Z729" s="92"/>
      <c r="AA729" s="92"/>
      <c r="AB729" s="92"/>
    </row>
    <row r="730" spans="2:28" x14ac:dyDescent="0.3">
      <c r="B730" s="90">
        <v>43462</v>
      </c>
      <c r="C730" s="91">
        <v>5.0653742750610773</v>
      </c>
      <c r="D730" s="34">
        <f t="shared" si="66"/>
        <v>6.0716513363672098</v>
      </c>
      <c r="E730" s="34">
        <f t="shared" si="67"/>
        <v>6.4599413132069357</v>
      </c>
      <c r="F730" s="34">
        <f t="shared" si="68"/>
        <v>6.9596946307702137</v>
      </c>
      <c r="G730" s="34">
        <f t="shared" si="69"/>
        <v>6.8796903670689842</v>
      </c>
      <c r="H730" s="34">
        <f t="shared" si="70"/>
        <v>6.8122166852823414</v>
      </c>
      <c r="I730" s="34">
        <f t="shared" si="65"/>
        <v>6.6670810831353355</v>
      </c>
      <c r="W730" s="83"/>
      <c r="X730" s="92"/>
      <c r="Y730" s="92"/>
      <c r="Z730" s="92"/>
      <c r="AA730" s="92"/>
      <c r="AB730" s="92"/>
    </row>
    <row r="731" spans="2:28" x14ac:dyDescent="0.3">
      <c r="B731" s="90">
        <v>43463</v>
      </c>
      <c r="C731" s="91">
        <v>5.7102238418165827</v>
      </c>
      <c r="D731" s="34">
        <f t="shared" si="66"/>
        <v>5.7767649347984271</v>
      </c>
      <c r="E731" s="34">
        <f t="shared" si="67"/>
        <v>6.6354582841694523</v>
      </c>
      <c r="F731" s="34">
        <f t="shared" si="68"/>
        <v>6.8063860446684128</v>
      </c>
      <c r="G731" s="34">
        <f t="shared" si="69"/>
        <v>6.8609727054689733</v>
      </c>
      <c r="H731" s="34">
        <f t="shared" si="70"/>
        <v>6.7441253855975409</v>
      </c>
      <c r="I731" s="34">
        <f t="shared" si="65"/>
        <v>6.673344160124528</v>
      </c>
      <c r="W731" s="83"/>
      <c r="X731" s="92"/>
      <c r="Y731" s="92"/>
      <c r="Z731" s="92"/>
      <c r="AA731" s="92"/>
      <c r="AB731" s="92"/>
    </row>
    <row r="732" spans="2:28" x14ac:dyDescent="0.3">
      <c r="B732" s="90">
        <v>43464</v>
      </c>
      <c r="C732" s="91">
        <v>6.8079886455348149</v>
      </c>
      <c r="D732" s="34">
        <f t="shared" si="66"/>
        <v>6.0441347081793841</v>
      </c>
      <c r="E732" s="34">
        <f t="shared" si="67"/>
        <v>6.4323263849050436</v>
      </c>
      <c r="F732" s="34">
        <f t="shared" si="68"/>
        <v>6.8151530999307184</v>
      </c>
      <c r="G732" s="34">
        <f t="shared" si="69"/>
        <v>6.8243807456296315</v>
      </c>
      <c r="H732" s="34">
        <f t="shared" si="70"/>
        <v>6.7291994297739794</v>
      </c>
      <c r="I732" s="34">
        <f t="shared" si="65"/>
        <v>6.6521917004165028</v>
      </c>
      <c r="W732" s="83"/>
      <c r="X732" s="92"/>
      <c r="Y732" s="92"/>
      <c r="Z732" s="92"/>
      <c r="AA732" s="92"/>
      <c r="AB732" s="92"/>
    </row>
    <row r="733" spans="2:28" x14ac:dyDescent="0.3">
      <c r="B733" s="90">
        <v>43465</v>
      </c>
      <c r="C733" s="91">
        <v>5.8046796805562106</v>
      </c>
      <c r="D733" s="34">
        <f t="shared" si="66"/>
        <v>6.2793753585086227</v>
      </c>
      <c r="E733" s="34">
        <f t="shared" si="67"/>
        <v>6.6000760514876191</v>
      </c>
      <c r="F733" s="34">
        <f t="shared" si="68"/>
        <v>6.8491147364538802</v>
      </c>
      <c r="G733" s="34">
        <f t="shared" si="69"/>
        <v>6.8706361340511739</v>
      </c>
      <c r="H733" s="34">
        <f t="shared" si="70"/>
        <v>6.7524634826124199</v>
      </c>
      <c r="I733" s="34">
        <f t="shared" si="65"/>
        <v>6.688661262583687</v>
      </c>
      <c r="W733" s="83"/>
      <c r="X733" s="92"/>
      <c r="Y733" s="92"/>
      <c r="Z733" s="92"/>
      <c r="AA733" s="92"/>
      <c r="AB733" s="92"/>
    </row>
    <row r="734" spans="2:28" x14ac:dyDescent="0.3">
      <c r="B734" s="90">
        <v>43466</v>
      </c>
      <c r="C734" s="91">
        <v>4.9517398635519356</v>
      </c>
      <c r="D734" s="34">
        <f t="shared" si="66"/>
        <v>6.486238274484565</v>
      </c>
      <c r="E734" s="34">
        <f t="shared" si="67"/>
        <v>6.5357194813699708</v>
      </c>
      <c r="F734" s="34">
        <f t="shared" si="68"/>
        <v>6.7084315026997032</v>
      </c>
      <c r="G734" s="34">
        <f t="shared" si="69"/>
        <v>6.9021020616152544</v>
      </c>
      <c r="H734" s="34">
        <f t="shared" si="70"/>
        <v>6.8743386488931391</v>
      </c>
      <c r="I734" s="34">
        <f t="shared" si="65"/>
        <v>6.6912580096039411</v>
      </c>
      <c r="W734" s="83"/>
      <c r="X734" s="92"/>
      <c r="Y734" s="92"/>
      <c r="Z734" s="92"/>
      <c r="AA734" s="92"/>
      <c r="AB734" s="92"/>
    </row>
    <row r="735" spans="2:28" x14ac:dyDescent="0.3">
      <c r="B735" s="90">
        <v>43467</v>
      </c>
      <c r="C735" s="91">
        <v>7.413579334416732</v>
      </c>
      <c r="D735" s="34">
        <f t="shared" si="66"/>
        <v>7.0281854271439101</v>
      </c>
      <c r="E735" s="34">
        <f t="shared" si="67"/>
        <v>6.6336057473009431</v>
      </c>
      <c r="F735" s="34">
        <f t="shared" si="68"/>
        <v>6.705899163551341</v>
      </c>
      <c r="G735" s="34">
        <f t="shared" si="69"/>
        <v>6.9476214667922322</v>
      </c>
      <c r="H735" s="34">
        <f t="shared" si="70"/>
        <v>6.9343339701159019</v>
      </c>
      <c r="I735" s="34">
        <f t="shared" si="65"/>
        <v>6.7246819896434351</v>
      </c>
      <c r="W735" s="83"/>
      <c r="X735" s="92"/>
      <c r="Y735" s="92"/>
      <c r="Z735" s="92"/>
      <c r="AA735" s="92"/>
      <c r="AB735" s="92"/>
    </row>
    <row r="736" spans="2:28" x14ac:dyDescent="0.3">
      <c r="B736" s="90">
        <v>43468</v>
      </c>
      <c r="C736" s="91">
        <v>8.2020418686230059</v>
      </c>
      <c r="D736" s="34">
        <f t="shared" si="66"/>
        <v>6.7126677633383665</v>
      </c>
      <c r="E736" s="34">
        <f t="shared" si="67"/>
        <v>6.7066988760743396</v>
      </c>
      <c r="F736" s="34">
        <f t="shared" si="68"/>
        <v>6.5671604126329859</v>
      </c>
      <c r="G736" s="34">
        <f t="shared" si="69"/>
        <v>7.0044292134096526</v>
      </c>
      <c r="H736" s="34">
        <f t="shared" si="70"/>
        <v>6.8599871717685676</v>
      </c>
      <c r="I736" s="34">
        <f t="shared" si="65"/>
        <v>6.7206648606840487</v>
      </c>
      <c r="W736" s="83"/>
      <c r="X736" s="92"/>
      <c r="Y736" s="92"/>
      <c r="Z736" s="92"/>
      <c r="AA736" s="92"/>
      <c r="AB736" s="92"/>
    </row>
    <row r="737" spans="2:28" x14ac:dyDescent="0.3">
      <c r="B737" s="90">
        <v>43469</v>
      </c>
      <c r="C737" s="91">
        <v>6.5134146868926699</v>
      </c>
      <c r="D737" s="34">
        <f t="shared" si="66"/>
        <v>7.1285007666080302</v>
      </c>
      <c r="E737" s="34">
        <f t="shared" si="67"/>
        <v>6.8458250780849008</v>
      </c>
      <c r="F737" s="34">
        <f t="shared" si="68"/>
        <v>6.6012042489564298</v>
      </c>
      <c r="G737" s="34">
        <f t="shared" si="69"/>
        <v>6.8272772232801415</v>
      </c>
      <c r="H737" s="34">
        <f t="shared" si="70"/>
        <v>6.940695087662605</v>
      </c>
      <c r="I737" s="34">
        <f t="shared" si="65"/>
        <v>6.7461945336243918</v>
      </c>
      <c r="W737" s="83"/>
      <c r="X737" s="92"/>
      <c r="Y737" s="92"/>
      <c r="Z737" s="92"/>
      <c r="AA737" s="92"/>
      <c r="AB737" s="92"/>
    </row>
    <row r="738" spans="2:28" x14ac:dyDescent="0.3">
      <c r="B738" s="90">
        <v>43470</v>
      </c>
      <c r="C738" s="91">
        <v>9.503853910432003</v>
      </c>
      <c r="D738" s="34">
        <f t="shared" si="66"/>
        <v>7.2946740279415163</v>
      </c>
      <c r="E738" s="34">
        <f t="shared" si="67"/>
        <v>6.9374831747295156</v>
      </c>
      <c r="F738" s="34">
        <f t="shared" si="68"/>
        <v>6.7535630250652376</v>
      </c>
      <c r="G738" s="34">
        <f t="shared" si="69"/>
        <v>6.7330735739152798</v>
      </c>
      <c r="H738" s="34">
        <f t="shared" si="70"/>
        <v>6.8492987479005221</v>
      </c>
      <c r="I738" s="34">
        <f t="shared" si="65"/>
        <v>6.7284670019872275</v>
      </c>
      <c r="W738" s="83"/>
      <c r="X738" s="92"/>
      <c r="Y738" s="92"/>
      <c r="Z738" s="92"/>
      <c r="AA738" s="92"/>
      <c r="AB738" s="92"/>
    </row>
    <row r="739" spans="2:28" x14ac:dyDescent="0.3">
      <c r="B739" s="90">
        <v>43471</v>
      </c>
      <c r="C739" s="91">
        <v>4.5993649988960135</v>
      </c>
      <c r="D739" s="34">
        <f t="shared" si="66"/>
        <v>7.2230767864225047</v>
      </c>
      <c r="E739" s="34">
        <f t="shared" si="67"/>
        <v>6.7747481157136207</v>
      </c>
      <c r="F739" s="34">
        <f t="shared" si="68"/>
        <v>6.8707460206595519</v>
      </c>
      <c r="G739" s="34">
        <f t="shared" si="69"/>
        <v>6.6836710492141398</v>
      </c>
      <c r="H739" s="34">
        <f t="shared" si="70"/>
        <v>6.8733762909257514</v>
      </c>
      <c r="I739" s="34">
        <f t="shared" si="65"/>
        <v>6.7463654711532994</v>
      </c>
      <c r="W739" s="83"/>
      <c r="X739" s="92"/>
      <c r="Y739" s="92"/>
      <c r="Z739" s="92"/>
      <c r="AA739" s="92"/>
      <c r="AB739" s="92"/>
    </row>
    <row r="740" spans="2:28" x14ac:dyDescent="0.3">
      <c r="B740" s="90">
        <v>43472</v>
      </c>
      <c r="C740" s="91">
        <v>8.7155107034438544</v>
      </c>
      <c r="D740" s="34">
        <f t="shared" si="66"/>
        <v>7.1340223936400591</v>
      </c>
      <c r="E740" s="34">
        <f t="shared" si="67"/>
        <v>6.8659807052510411</v>
      </c>
      <c r="F740" s="34">
        <f t="shared" si="68"/>
        <v>6.9612567988085496</v>
      </c>
      <c r="G740" s="34">
        <f t="shared" si="69"/>
        <v>6.7480247161911269</v>
      </c>
      <c r="H740" s="34">
        <f t="shared" si="70"/>
        <v>6.9388507416055498</v>
      </c>
      <c r="I740" s="34">
        <f t="shared" si="65"/>
        <v>6.7720181687039922</v>
      </c>
      <c r="W740" s="83"/>
      <c r="X740" s="92"/>
      <c r="Y740" s="92"/>
      <c r="Z740" s="92"/>
      <c r="AA740" s="92"/>
      <c r="AB740" s="92"/>
    </row>
    <row r="741" spans="2:28" x14ac:dyDescent="0.3">
      <c r="B741" s="90">
        <v>43473</v>
      </c>
      <c r="C741" s="91">
        <v>6.1149526928863329</v>
      </c>
      <c r="D741" s="34">
        <f t="shared" si="66"/>
        <v>7.2054118816852384</v>
      </c>
      <c r="E741" s="34">
        <f t="shared" si="67"/>
        <v>7.2419620701986451</v>
      </c>
      <c r="F741" s="34">
        <f t="shared" si="68"/>
        <v>6.9584881803970866</v>
      </c>
      <c r="G741" s="34">
        <f t="shared" si="69"/>
        <v>6.7529465843788703</v>
      </c>
      <c r="H741" s="34">
        <f t="shared" si="70"/>
        <v>6.8794556428266462</v>
      </c>
      <c r="I741" s="34">
        <f t="shared" si="65"/>
        <v>6.7622854122685325</v>
      </c>
      <c r="W741" s="83"/>
      <c r="X741" s="92"/>
      <c r="Y741" s="92"/>
      <c r="Z741" s="92"/>
      <c r="AA741" s="92"/>
      <c r="AB741" s="92"/>
    </row>
    <row r="742" spans="2:28" x14ac:dyDescent="0.3">
      <c r="B742" s="90">
        <v>43474</v>
      </c>
      <c r="C742" s="91">
        <v>6.9123986437836518</v>
      </c>
      <c r="D742" s="34">
        <f t="shared" si="66"/>
        <v>6.8467809223151255</v>
      </c>
      <c r="E742" s="34">
        <f t="shared" si="67"/>
        <v>7.2840516768996375</v>
      </c>
      <c r="F742" s="34">
        <f t="shared" si="68"/>
        <v>6.8965210514887092</v>
      </c>
      <c r="G742" s="34">
        <f t="shared" si="69"/>
        <v>6.8378478155829114</v>
      </c>
      <c r="H742" s="34">
        <f t="shared" si="70"/>
        <v>6.8961806103123839</v>
      </c>
      <c r="I742" s="34">
        <f t="shared" si="65"/>
        <v>6.7959974303544595</v>
      </c>
      <c r="W742" s="83"/>
      <c r="X742" s="92"/>
      <c r="Y742" s="92"/>
      <c r="Z742" s="92"/>
      <c r="AA742" s="92"/>
      <c r="AB742" s="92"/>
    </row>
    <row r="743" spans="2:28" x14ac:dyDescent="0.3">
      <c r="B743" s="90">
        <v>43475</v>
      </c>
      <c r="C743" s="91">
        <v>7.5786611191458819</v>
      </c>
      <c r="D743" s="34">
        <f t="shared" si="66"/>
        <v>6.8368284680888758</v>
      </c>
      <c r="E743" s="34">
        <f t="shared" si="67"/>
        <v>7.302197518958514</v>
      </c>
      <c r="F743" s="34">
        <f t="shared" si="68"/>
        <v>6.8608997301282795</v>
      </c>
      <c r="G743" s="34">
        <f t="shared" si="69"/>
        <v>6.8052117104638938</v>
      </c>
      <c r="H743" s="34">
        <f t="shared" si="70"/>
        <v>6.8780217640088361</v>
      </c>
      <c r="I743" s="34">
        <f t="shared" si="65"/>
        <v>6.7856829084010171</v>
      </c>
      <c r="W743" s="83"/>
      <c r="X743" s="92"/>
      <c r="Y743" s="92"/>
      <c r="Z743" s="92"/>
      <c r="AA743" s="92"/>
      <c r="AB743" s="92"/>
    </row>
    <row r="744" spans="2:28" x14ac:dyDescent="0.3">
      <c r="B744" s="90">
        <v>43476</v>
      </c>
      <c r="C744" s="91">
        <v>7.0131411032089286</v>
      </c>
      <c r="D744" s="34">
        <f t="shared" si="66"/>
        <v>6.603460643894052</v>
      </c>
      <c r="E744" s="34">
        <f t="shared" si="67"/>
        <v>7.1946131333533474</v>
      </c>
      <c r="F744" s="34">
        <f t="shared" si="68"/>
        <v>6.9734825094657662</v>
      </c>
      <c r="G744" s="34">
        <f t="shared" si="69"/>
        <v>6.9542648034673755</v>
      </c>
      <c r="H744" s="34">
        <f t="shared" si="70"/>
        <v>6.8261974121092504</v>
      </c>
      <c r="I744" s="34">
        <f t="shared" si="65"/>
        <v>6.8099979310339824</v>
      </c>
      <c r="W744" s="83"/>
      <c r="X744" s="92"/>
      <c r="Y744" s="92"/>
      <c r="Z744" s="92"/>
      <c r="AA744" s="92"/>
      <c r="AB744" s="92"/>
    </row>
    <row r="745" spans="2:28" x14ac:dyDescent="0.3">
      <c r="B745" s="90">
        <v>43477</v>
      </c>
      <c r="C745" s="91">
        <v>6.9934371948412037</v>
      </c>
      <c r="D745" s="34">
        <f t="shared" si="66"/>
        <v>7.1892501124557731</v>
      </c>
      <c r="E745" s="34">
        <f t="shared" si="67"/>
        <v>6.8306888636611109</v>
      </c>
      <c r="F745" s="34">
        <f t="shared" si="68"/>
        <v>7.0783404675723531</v>
      </c>
      <c r="G745" s="34">
        <f t="shared" si="69"/>
        <v>6.8817170037465676</v>
      </c>
      <c r="H745" s="34">
        <f t="shared" si="70"/>
        <v>6.7225874998007544</v>
      </c>
      <c r="I745" s="34">
        <f t="shared" si="65"/>
        <v>6.8099400174702982</v>
      </c>
      <c r="W745" s="83"/>
      <c r="X745" s="92"/>
      <c r="Y745" s="92"/>
      <c r="Z745" s="92"/>
      <c r="AA745" s="92"/>
      <c r="AB745" s="92"/>
    </row>
    <row r="746" spans="2:28" x14ac:dyDescent="0.3">
      <c r="B746" s="90">
        <v>43478</v>
      </c>
      <c r="C746" s="91">
        <v>4.5296978193122737</v>
      </c>
      <c r="D746" s="34">
        <f t="shared" si="66"/>
        <v>7.3450265673767694</v>
      </c>
      <c r="E746" s="34">
        <f t="shared" si="67"/>
        <v>6.9350157135232351</v>
      </c>
      <c r="F746" s="34">
        <f t="shared" si="68"/>
        <v>7.1024188513840878</v>
      </c>
      <c r="G746" s="34">
        <f t="shared" si="69"/>
        <v>6.8730577486158042</v>
      </c>
      <c r="H746" s="34">
        <f t="shared" si="70"/>
        <v>6.7789740675980674</v>
      </c>
      <c r="I746" s="34">
        <f t="shared" si="65"/>
        <v>6.8297993469155251</v>
      </c>
      <c r="W746" s="83"/>
      <c r="X746" s="92"/>
      <c r="Y746" s="92"/>
      <c r="Z746" s="92"/>
      <c r="AA746" s="92"/>
      <c r="AB746" s="92"/>
    </row>
    <row r="747" spans="2:28" x14ac:dyDescent="0.3">
      <c r="B747" s="90">
        <v>43479</v>
      </c>
      <c r="C747" s="91">
        <v>7.0819359340800876</v>
      </c>
      <c r="D747" s="34">
        <f t="shared" si="66"/>
        <v>7.4703726442769662</v>
      </c>
      <c r="E747" s="34">
        <f t="shared" si="67"/>
        <v>6.8959733808946337</v>
      </c>
      <c r="F747" s="34">
        <f t="shared" si="68"/>
        <v>6.9804904944489836</v>
      </c>
      <c r="G747" s="34">
        <f t="shared" si="69"/>
        <v>6.9706303309826696</v>
      </c>
      <c r="H747" s="34">
        <f t="shared" si="70"/>
        <v>6.8145639494819648</v>
      </c>
      <c r="I747" s="34">
        <f t="shared" si="65"/>
        <v>6.8166088103446398</v>
      </c>
      <c r="W747" s="83"/>
      <c r="X747" s="92"/>
      <c r="Y747" s="92"/>
      <c r="Z747" s="92"/>
      <c r="AA747" s="92"/>
      <c r="AB747" s="92"/>
    </row>
    <row r="748" spans="2:28" x14ac:dyDescent="0.3">
      <c r="B748" s="90">
        <v>43480</v>
      </c>
      <c r="C748" s="91">
        <v>10.215478972818389</v>
      </c>
      <c r="D748" s="34">
        <f t="shared" si="66"/>
        <v>7.1838143850214538</v>
      </c>
      <c r="E748" s="34">
        <f t="shared" si="67"/>
        <v>6.9701736873877689</v>
      </c>
      <c r="F748" s="34">
        <f t="shared" si="68"/>
        <v>7.1102736464616454</v>
      </c>
      <c r="G748" s="34">
        <f t="shared" si="69"/>
        <v>7.0380624377240375</v>
      </c>
      <c r="H748" s="34">
        <f t="shared" si="70"/>
        <v>6.8385285158853542</v>
      </c>
      <c r="I748" s="34">
        <f t="shared" si="65"/>
        <v>6.7747198147697114</v>
      </c>
      <c r="W748" s="83"/>
      <c r="X748" s="92"/>
      <c r="Y748" s="92"/>
      <c r="Z748" s="92"/>
      <c r="AA748" s="92"/>
      <c r="AB748" s="92"/>
    </row>
    <row r="749" spans="2:28" x14ac:dyDescent="0.3">
      <c r="B749" s="90">
        <v>43481</v>
      </c>
      <c r="C749" s="91">
        <v>8.0028338282306226</v>
      </c>
      <c r="D749" s="34">
        <f t="shared" si="66"/>
        <v>6.8145968050070973</v>
      </c>
      <c r="E749" s="34">
        <f t="shared" si="67"/>
        <v>7.0420898838648762</v>
      </c>
      <c r="F749" s="34">
        <f t="shared" si="68"/>
        <v>6.8328941959474534</v>
      </c>
      <c r="G749" s="34">
        <f t="shared" si="69"/>
        <v>7.0386752871261633</v>
      </c>
      <c r="H749" s="34">
        <f t="shared" si="70"/>
        <v>6.8557378794268065</v>
      </c>
      <c r="I749" s="34">
        <f t="shared" si="65"/>
        <v>6.7926924681839402</v>
      </c>
      <c r="W749" s="83"/>
      <c r="X749" s="92"/>
      <c r="Y749" s="92"/>
      <c r="Z749" s="92"/>
      <c r="AA749" s="92"/>
      <c r="AB749" s="92"/>
    </row>
    <row r="750" spans="2:28" x14ac:dyDescent="0.3">
      <c r="B750" s="90">
        <v>43482</v>
      </c>
      <c r="C750" s="91">
        <v>8.456083657447266</v>
      </c>
      <c r="D750" s="34">
        <f t="shared" si="66"/>
        <v>7.0332029589575953</v>
      </c>
      <c r="E750" s="34">
        <f t="shared" si="67"/>
        <v>6.9037245448534446</v>
      </c>
      <c r="F750" s="34">
        <f t="shared" si="68"/>
        <v>6.926521077041615</v>
      </c>
      <c r="G750" s="34">
        <f t="shared" si="69"/>
        <v>6.9637021920828586</v>
      </c>
      <c r="H750" s="34">
        <f t="shared" si="70"/>
        <v>6.8424229565070016</v>
      </c>
      <c r="I750" s="34">
        <f t="shared" ref="I750:I813" si="71">AVERAGE($C709:$C792)</f>
        <v>6.8050159776859811</v>
      </c>
      <c r="W750" s="83"/>
      <c r="X750" s="92"/>
      <c r="Y750" s="92"/>
      <c r="Z750" s="92"/>
      <c r="AA750" s="92"/>
      <c r="AB750" s="92"/>
    </row>
    <row r="751" spans="2:28" x14ac:dyDescent="0.3">
      <c r="B751" s="90">
        <v>43483</v>
      </c>
      <c r="C751" s="91">
        <v>5.0072332884203306</v>
      </c>
      <c r="D751" s="34">
        <f t="shared" si="66"/>
        <v>7.1884861178952155</v>
      </c>
      <c r="E751" s="34">
        <f t="shared" si="67"/>
        <v>7.0627045288498485</v>
      </c>
      <c r="F751" s="34">
        <f t="shared" si="68"/>
        <v>6.9180068524408833</v>
      </c>
      <c r="G751" s="34">
        <f t="shared" si="69"/>
        <v>7.0093254615604081</v>
      </c>
      <c r="H751" s="34">
        <f t="shared" si="70"/>
        <v>6.9453662952760169</v>
      </c>
      <c r="I751" s="34">
        <f t="shared" si="71"/>
        <v>6.8001931003983529</v>
      </c>
      <c r="W751" s="83"/>
      <c r="X751" s="92"/>
      <c r="Y751" s="92"/>
      <c r="Z751" s="92"/>
      <c r="AA751" s="92"/>
      <c r="AB751" s="92"/>
    </row>
    <row r="752" spans="2:28" x14ac:dyDescent="0.3">
      <c r="B752" s="90">
        <v>43484</v>
      </c>
      <c r="C752" s="91">
        <v>4.4089141347407086</v>
      </c>
      <c r="D752" s="34">
        <f t="shared" si="66"/>
        <v>6.7510972623197665</v>
      </c>
      <c r="E752" s="34">
        <f t="shared" si="67"/>
        <v>6.8259508327636196</v>
      </c>
      <c r="F752" s="34">
        <f t="shared" si="68"/>
        <v>6.9525252409848743</v>
      </c>
      <c r="G752" s="34">
        <f t="shared" si="69"/>
        <v>6.7661521076164064</v>
      </c>
      <c r="H752" s="34">
        <f t="shared" si="70"/>
        <v>6.964290630150856</v>
      </c>
      <c r="I752" s="34">
        <f t="shared" si="71"/>
        <v>6.7962389960949068</v>
      </c>
      <c r="W752" s="83"/>
      <c r="X752" s="92"/>
      <c r="Y752" s="92"/>
      <c r="Z752" s="92"/>
      <c r="AA752" s="92"/>
      <c r="AB752" s="92"/>
    </row>
    <row r="753" spans="2:28" x14ac:dyDescent="0.3">
      <c r="B753" s="90">
        <v>43485</v>
      </c>
      <c r="C753" s="91">
        <v>6.0599408969657622</v>
      </c>
      <c r="D753" s="34">
        <f t="shared" si="66"/>
        <v>6.739153200352983</v>
      </c>
      <c r="E753" s="34">
        <f t="shared" si="67"/>
        <v>6.971367381517986</v>
      </c>
      <c r="F753" s="34">
        <f t="shared" si="68"/>
        <v>6.9772081206940477</v>
      </c>
      <c r="G753" s="34">
        <f t="shared" si="69"/>
        <v>6.9522979089445798</v>
      </c>
      <c r="H753" s="34">
        <f t="shared" si="70"/>
        <v>6.9680611726904909</v>
      </c>
      <c r="I753" s="34">
        <f t="shared" si="71"/>
        <v>6.7977167219697137</v>
      </c>
      <c r="W753" s="83"/>
      <c r="X753" s="92"/>
      <c r="Y753" s="92"/>
      <c r="Z753" s="92"/>
      <c r="AA753" s="92"/>
      <c r="AB753" s="92"/>
    </row>
    <row r="754" spans="2:28" x14ac:dyDescent="0.3">
      <c r="B754" s="90">
        <v>43486</v>
      </c>
      <c r="C754" s="91">
        <v>8.1689180466434319</v>
      </c>
      <c r="D754" s="34">
        <f t="shared" si="66"/>
        <v>6.337076445429922</v>
      </c>
      <c r="E754" s="34">
        <f t="shared" si="67"/>
        <v>7.0752799567142972</v>
      </c>
      <c r="F754" s="34">
        <f t="shared" si="68"/>
        <v>6.9069287915637911</v>
      </c>
      <c r="G754" s="34">
        <f t="shared" si="69"/>
        <v>6.9218078984791385</v>
      </c>
      <c r="H754" s="34">
        <f t="shared" si="70"/>
        <v>7.0233669619011065</v>
      </c>
      <c r="I754" s="34">
        <f t="shared" si="71"/>
        <v>6.8097323413370114</v>
      </c>
      <c r="W754" s="83"/>
      <c r="X754" s="92"/>
      <c r="Y754" s="92"/>
      <c r="Z754" s="92"/>
      <c r="AA754" s="92"/>
      <c r="AB754" s="92"/>
    </row>
    <row r="755" spans="2:28" x14ac:dyDescent="0.3">
      <c r="B755" s="90">
        <v>43487</v>
      </c>
      <c r="C755" s="91">
        <v>7.153756983790247</v>
      </c>
      <c r="D755" s="34">
        <f t="shared" si="66"/>
        <v>6.9415946726782414</v>
      </c>
      <c r="E755" s="34">
        <f t="shared" si="67"/>
        <v>6.8341628052494272</v>
      </c>
      <c r="F755" s="34">
        <f t="shared" si="68"/>
        <v>6.9439633215187966</v>
      </c>
      <c r="G755" s="34">
        <f t="shared" si="69"/>
        <v>6.9899330331430463</v>
      </c>
      <c r="H755" s="34">
        <f t="shared" si="70"/>
        <v>7.0483173136419452</v>
      </c>
      <c r="I755" s="34">
        <f t="shared" si="71"/>
        <v>6.8721018623019052</v>
      </c>
      <c r="W755" s="83"/>
      <c r="X755" s="92"/>
      <c r="Y755" s="92"/>
      <c r="Z755" s="92"/>
      <c r="AA755" s="92"/>
      <c r="AB755" s="92"/>
    </row>
    <row r="756" spans="2:28" x14ac:dyDescent="0.3">
      <c r="B756" s="90">
        <v>43488</v>
      </c>
      <c r="C756" s="91">
        <v>7.9192253944631412</v>
      </c>
      <c r="D756" s="34">
        <f t="shared" si="66"/>
        <v>6.8373048605201427</v>
      </c>
      <c r="E756" s="34">
        <f t="shared" si="67"/>
        <v>6.7932988973526873</v>
      </c>
      <c r="F756" s="34">
        <f t="shared" si="68"/>
        <v>6.7392758360501679</v>
      </c>
      <c r="G756" s="34">
        <f t="shared" si="69"/>
        <v>6.9668039454897377</v>
      </c>
      <c r="H756" s="34">
        <f t="shared" si="70"/>
        <v>7.0274619289114764</v>
      </c>
      <c r="I756" s="34">
        <f t="shared" si="71"/>
        <v>6.8801861888489793</v>
      </c>
      <c r="W756" s="83"/>
      <c r="X756" s="92"/>
      <c r="Y756" s="92"/>
      <c r="Z756" s="92"/>
      <c r="AA756" s="92"/>
      <c r="AB756" s="92"/>
    </row>
    <row r="757" spans="2:28" x14ac:dyDescent="0.3">
      <c r="B757" s="90">
        <v>43489</v>
      </c>
      <c r="C757" s="91">
        <v>5.6415463729858368</v>
      </c>
      <c r="D757" s="34">
        <f t="shared" si="66"/>
        <v>6.9095318040783766</v>
      </c>
      <c r="E757" s="34">
        <f t="shared" si="67"/>
        <v>6.6252068652072049</v>
      </c>
      <c r="F757" s="34">
        <f t="shared" si="68"/>
        <v>6.990787722563149</v>
      </c>
      <c r="G757" s="34">
        <f t="shared" si="69"/>
        <v>6.9102849967233322</v>
      </c>
      <c r="H757" s="34">
        <f t="shared" si="70"/>
        <v>6.9610581110786862</v>
      </c>
      <c r="I757" s="34">
        <f t="shared" si="71"/>
        <v>6.8212088776702231</v>
      </c>
      <c r="W757" s="83"/>
      <c r="X757" s="92"/>
      <c r="Y757" s="92"/>
      <c r="Z757" s="92"/>
      <c r="AA757" s="92"/>
      <c r="AB757" s="92"/>
    </row>
    <row r="758" spans="2:28" x14ac:dyDescent="0.3">
      <c r="B758" s="90">
        <v>43490</v>
      </c>
      <c r="C758" s="91">
        <v>9.2388608791585654</v>
      </c>
      <c r="D758" s="34">
        <f t="shared" si="66"/>
        <v>6.962073795533378</v>
      </c>
      <c r="E758" s="34">
        <f t="shared" si="67"/>
        <v>6.8240377897674689</v>
      </c>
      <c r="F758" s="34">
        <f t="shared" si="68"/>
        <v>7.0279236500075015</v>
      </c>
      <c r="G758" s="34">
        <f t="shared" si="69"/>
        <v>6.9951369038715727</v>
      </c>
      <c r="H758" s="34">
        <f t="shared" si="70"/>
        <v>6.9729439938493094</v>
      </c>
      <c r="I758" s="34">
        <f t="shared" si="71"/>
        <v>6.8404340438699833</v>
      </c>
      <c r="W758" s="83"/>
      <c r="X758" s="92"/>
      <c r="Y758" s="92"/>
      <c r="Z758" s="92"/>
      <c r="AA758" s="92"/>
      <c r="AB758" s="92"/>
    </row>
    <row r="759" spans="2:28" x14ac:dyDescent="0.3">
      <c r="B759" s="90">
        <v>43491</v>
      </c>
      <c r="C759" s="91">
        <v>3.6788854496340146</v>
      </c>
      <c r="D759" s="34">
        <f t="shared" si="66"/>
        <v>6.9172283481790879</v>
      </c>
      <c r="E759" s="34">
        <f t="shared" si="67"/>
        <v>6.7016153515717036</v>
      </c>
      <c r="F759" s="34">
        <f t="shared" si="68"/>
        <v>6.9234940067054724</v>
      </c>
      <c r="G759" s="34">
        <f t="shared" si="69"/>
        <v>6.9776943578615249</v>
      </c>
      <c r="H759" s="34">
        <f t="shared" si="70"/>
        <v>6.8912930973757609</v>
      </c>
      <c r="I759" s="34">
        <f t="shared" si="71"/>
        <v>6.8179517095016324</v>
      </c>
      <c r="W759" s="83"/>
      <c r="X759" s="92"/>
      <c r="Y759" s="92"/>
      <c r="Z759" s="92"/>
      <c r="AA759" s="92"/>
      <c r="AB759" s="92"/>
    </row>
    <row r="760" spans="2:28" x14ac:dyDescent="0.3">
      <c r="B760" s="90">
        <v>43492</v>
      </c>
      <c r="C760" s="91">
        <v>6.5655295018734021</v>
      </c>
      <c r="D760" s="34">
        <f t="shared" si="66"/>
        <v>6.8474445943523916</v>
      </c>
      <c r="E760" s="34">
        <f t="shared" si="67"/>
        <v>6.9695801043659245</v>
      </c>
      <c r="F760" s="34">
        <f t="shared" si="68"/>
        <v>6.8407297381940619</v>
      </c>
      <c r="G760" s="34">
        <f t="shared" si="69"/>
        <v>7.0647177011789255</v>
      </c>
      <c r="H760" s="34">
        <f t="shared" si="70"/>
        <v>6.9648065681309435</v>
      </c>
      <c r="I760" s="34">
        <f t="shared" si="71"/>
        <v>6.8327576780899459</v>
      </c>
      <c r="W760" s="83"/>
      <c r="X760" s="92"/>
      <c r="Y760" s="92"/>
      <c r="Z760" s="92"/>
      <c r="AA760" s="92"/>
      <c r="AB760" s="92"/>
    </row>
    <row r="761" spans="2:28" x14ac:dyDescent="0.3">
      <c r="B761" s="90">
        <v>43493</v>
      </c>
      <c r="C761" s="91">
        <v>8.5367119868284433</v>
      </c>
      <c r="D761" s="34">
        <f t="shared" si="66"/>
        <v>6.913337284984487</v>
      </c>
      <c r="E761" s="34">
        <f t="shared" si="67"/>
        <v>6.9476424160636423</v>
      </c>
      <c r="F761" s="34">
        <f t="shared" si="68"/>
        <v>6.7235891142054554</v>
      </c>
      <c r="G761" s="34">
        <f t="shared" si="69"/>
        <v>7.1020600902261393</v>
      </c>
      <c r="H761" s="34">
        <f t="shared" si="70"/>
        <v>6.964985558744841</v>
      </c>
      <c r="I761" s="34">
        <f t="shared" si="71"/>
        <v>6.8504187950949991</v>
      </c>
      <c r="W761" s="83"/>
      <c r="X761" s="92"/>
      <c r="Y761" s="92"/>
      <c r="Z761" s="92"/>
      <c r="AA761" s="92"/>
      <c r="AB761" s="92"/>
    </row>
    <row r="762" spans="2:28" x14ac:dyDescent="0.3">
      <c r="B762" s="90">
        <v>43494</v>
      </c>
      <c r="C762" s="91">
        <v>6.8398388523102183</v>
      </c>
      <c r="D762" s="34">
        <f t="shared" si="66"/>
        <v>6.7064809068566955</v>
      </c>
      <c r="E762" s="34">
        <f t="shared" si="67"/>
        <v>7.0096923788983245</v>
      </c>
      <c r="F762" s="34">
        <f t="shared" si="68"/>
        <v>6.9322444101549463</v>
      </c>
      <c r="G762" s="34">
        <f t="shared" si="69"/>
        <v>6.9514949353635931</v>
      </c>
      <c r="H762" s="34">
        <f t="shared" si="70"/>
        <v>6.9325079266424492</v>
      </c>
      <c r="I762" s="34">
        <f t="shared" si="71"/>
        <v>6.8103527393490548</v>
      </c>
      <c r="W762" s="83"/>
      <c r="X762" s="92"/>
      <c r="Y762" s="92"/>
      <c r="Z762" s="92"/>
      <c r="AA762" s="92"/>
      <c r="AB762" s="92"/>
    </row>
    <row r="763" spans="2:28" x14ac:dyDescent="0.3">
      <c r="B763" s="90">
        <v>43495</v>
      </c>
      <c r="C763" s="91">
        <v>7.4307391176762616</v>
      </c>
      <c r="D763" s="34">
        <f t="shared" si="66"/>
        <v>6.5659258426232645</v>
      </c>
      <c r="E763" s="34">
        <f t="shared" si="67"/>
        <v>6.8915180071146001</v>
      </c>
      <c r="F763" s="34">
        <f t="shared" si="68"/>
        <v>7.0320602088130011</v>
      </c>
      <c r="G763" s="34">
        <f t="shared" si="69"/>
        <v>6.8991670549173971</v>
      </c>
      <c r="H763" s="34">
        <f t="shared" si="70"/>
        <v>6.9457956137025993</v>
      </c>
      <c r="I763" s="34">
        <f t="shared" si="71"/>
        <v>6.7904569664751149</v>
      </c>
      <c r="W763" s="83"/>
      <c r="X763" s="92"/>
      <c r="Y763" s="92"/>
      <c r="Z763" s="92"/>
      <c r="AA763" s="92"/>
      <c r="AB763" s="92"/>
    </row>
    <row r="764" spans="2:28" x14ac:dyDescent="0.3">
      <c r="B764" s="90">
        <v>43496</v>
      </c>
      <c r="C764" s="91">
        <v>6.102795207410507</v>
      </c>
      <c r="D764" s="34">
        <f t="shared" si="66"/>
        <v>7.0296284046534723</v>
      </c>
      <c r="E764" s="34">
        <f t="shared" si="67"/>
        <v>6.9168454485932216</v>
      </c>
      <c r="F764" s="34">
        <f t="shared" si="68"/>
        <v>7.0752226152527014</v>
      </c>
      <c r="G764" s="34">
        <f t="shared" si="69"/>
        <v>6.7904884071387759</v>
      </c>
      <c r="H764" s="34">
        <f t="shared" si="70"/>
        <v>6.9136609174877117</v>
      </c>
      <c r="I764" s="34">
        <f t="shared" si="71"/>
        <v>6.7645085385593511</v>
      </c>
      <c r="W764" s="83"/>
      <c r="X764" s="92"/>
      <c r="Y764" s="92"/>
      <c r="Z764" s="92"/>
      <c r="AA764" s="92"/>
      <c r="AB764" s="92"/>
    </row>
    <row r="765" spans="2:28" x14ac:dyDescent="0.3">
      <c r="B765" s="90">
        <v>43497</v>
      </c>
      <c r="C765" s="91">
        <v>7.7908662322640172</v>
      </c>
      <c r="D765" s="34">
        <f t="shared" si="66"/>
        <v>6.9332110365939039</v>
      </c>
      <c r="E765" s="34">
        <f t="shared" si="67"/>
        <v>6.927569278893297</v>
      </c>
      <c r="F765" s="34">
        <f t="shared" si="68"/>
        <v>7.073251414336446</v>
      </c>
      <c r="G765" s="34">
        <f t="shared" si="69"/>
        <v>6.8621094240972953</v>
      </c>
      <c r="H765" s="34">
        <f t="shared" si="70"/>
        <v>6.9128772012745872</v>
      </c>
      <c r="I765" s="34">
        <f t="shared" si="71"/>
        <v>6.7297810752050315</v>
      </c>
      <c r="W765" s="83"/>
      <c r="X765" s="92"/>
      <c r="Y765" s="92"/>
      <c r="Z765" s="92"/>
      <c r="AA765" s="92"/>
      <c r="AB765" s="92"/>
    </row>
    <row r="766" spans="2:28" x14ac:dyDescent="0.3">
      <c r="B766" s="90">
        <v>43498</v>
      </c>
      <c r="C766" s="91">
        <v>2.6950000000000003</v>
      </c>
      <c r="D766" s="34">
        <f t="shared" si="66"/>
        <v>7.102156409617562</v>
      </c>
      <c r="E766" s="34">
        <f t="shared" si="67"/>
        <v>7.1294378829594303</v>
      </c>
      <c r="F766" s="34">
        <f t="shared" si="68"/>
        <v>7.0182941597115356</v>
      </c>
      <c r="G766" s="34">
        <f t="shared" si="69"/>
        <v>6.9215952142330917</v>
      </c>
      <c r="H766" s="34">
        <f t="shared" si="70"/>
        <v>6.8768617780729908</v>
      </c>
      <c r="I766" s="34">
        <f t="shared" si="71"/>
        <v>6.7542291256691742</v>
      </c>
      <c r="W766" s="83"/>
      <c r="X766" s="92"/>
      <c r="Y766" s="92"/>
      <c r="Z766" s="92"/>
      <c r="AA766" s="92"/>
      <c r="AB766" s="92"/>
    </row>
    <row r="767" spans="2:28" x14ac:dyDescent="0.3">
      <c r="B767" s="90">
        <v>43499</v>
      </c>
      <c r="C767" s="91">
        <v>9.8114474360848636</v>
      </c>
      <c r="D767" s="34">
        <f t="shared" si="66"/>
        <v>6.9355914198768067</v>
      </c>
      <c r="E767" s="34">
        <f t="shared" si="67"/>
        <v>7.1580680208398624</v>
      </c>
      <c r="F767" s="34">
        <f t="shared" si="68"/>
        <v>6.9525050064388658</v>
      </c>
      <c r="G767" s="34">
        <f t="shared" si="69"/>
        <v>6.9797019954348007</v>
      </c>
      <c r="H767" s="34">
        <f t="shared" si="70"/>
        <v>6.946864681928596</v>
      </c>
      <c r="I767" s="34">
        <f t="shared" si="71"/>
        <v>6.7380145194930163</v>
      </c>
      <c r="W767" s="83"/>
      <c r="X767" s="92"/>
      <c r="Y767" s="92"/>
      <c r="Z767" s="92"/>
      <c r="AA767" s="92"/>
      <c r="AB767" s="92"/>
    </row>
    <row r="768" spans="2:28" x14ac:dyDescent="0.3">
      <c r="B768" s="90">
        <v>43500</v>
      </c>
      <c r="C768" s="91">
        <v>7.8617904104114684</v>
      </c>
      <c r="D768" s="34">
        <f t="shared" si="66"/>
        <v>6.9203536122019562</v>
      </c>
      <c r="E768" s="34">
        <f t="shared" si="67"/>
        <v>7.1288402237379795</v>
      </c>
      <c r="F768" s="34">
        <f t="shared" si="68"/>
        <v>6.9416257277083924</v>
      </c>
      <c r="G768" s="34">
        <f t="shared" si="69"/>
        <v>6.9994916476699469</v>
      </c>
      <c r="H768" s="34">
        <f t="shared" si="70"/>
        <v>6.9404492428797351</v>
      </c>
      <c r="I768" s="34">
        <f t="shared" si="71"/>
        <v>6.6792405269776847</v>
      </c>
      <c r="W768" s="83"/>
      <c r="X768" s="92"/>
      <c r="Y768" s="92"/>
      <c r="Z768" s="92"/>
      <c r="AA768" s="92"/>
      <c r="AB768" s="92"/>
    </row>
    <row r="769" spans="2:28" x14ac:dyDescent="0.3">
      <c r="B769" s="90">
        <v>43501</v>
      </c>
      <c r="C769" s="91">
        <v>8.022456463475816</v>
      </c>
      <c r="D769" s="34">
        <f t="shared" si="66"/>
        <v>7.1486576509298994</v>
      </c>
      <c r="E769" s="34">
        <f t="shared" si="67"/>
        <v>7.0688270654777599</v>
      </c>
      <c r="F769" s="34">
        <f t="shared" si="68"/>
        <v>6.8356143412369779</v>
      </c>
      <c r="G769" s="34">
        <f t="shared" si="69"/>
        <v>6.913675046269792</v>
      </c>
      <c r="H769" s="34">
        <f t="shared" si="70"/>
        <v>6.8066082632753959</v>
      </c>
      <c r="I769" s="34">
        <f t="shared" si="71"/>
        <v>6.6866105382615224</v>
      </c>
      <c r="W769" s="83"/>
      <c r="X769" s="92"/>
      <c r="Y769" s="92"/>
      <c r="Z769" s="92"/>
      <c r="AA769" s="92"/>
      <c r="AB769" s="92"/>
    </row>
    <row r="770" spans="2:28" x14ac:dyDescent="0.3">
      <c r="B770" s="90">
        <v>43502</v>
      </c>
      <c r="C770" s="91">
        <v>6.2647841894909835</v>
      </c>
      <c r="D770" s="34">
        <f t="shared" si="66"/>
        <v>7.692949923295596</v>
      </c>
      <c r="E770" s="34">
        <f t="shared" si="67"/>
        <v>7.0050352124821051</v>
      </c>
      <c r="F770" s="34">
        <f t="shared" si="68"/>
        <v>6.9496919988040728</v>
      </c>
      <c r="G770" s="34">
        <f t="shared" si="69"/>
        <v>6.8976484786214636</v>
      </c>
      <c r="H770" s="34">
        <f t="shared" si="70"/>
        <v>6.7962611430083992</v>
      </c>
      <c r="I770" s="34">
        <f t="shared" si="71"/>
        <v>6.7136089132809911</v>
      </c>
      <c r="W770" s="83"/>
      <c r="X770" s="92"/>
      <c r="Y770" s="92"/>
      <c r="Z770" s="92"/>
      <c r="AA770" s="92"/>
      <c r="AB770" s="92"/>
    </row>
    <row r="771" spans="2:28" x14ac:dyDescent="0.3">
      <c r="B771" s="90">
        <v>43503</v>
      </c>
      <c r="C771" s="91">
        <v>5.9961305536865392</v>
      </c>
      <c r="D771" s="34">
        <f t="shared" si="66"/>
        <v>7.2865076370262534</v>
      </c>
      <c r="E771" s="34">
        <f t="shared" si="67"/>
        <v>6.9557699490703451</v>
      </c>
      <c r="F771" s="34">
        <f t="shared" si="68"/>
        <v>7.0030920592202719</v>
      </c>
      <c r="G771" s="34">
        <f t="shared" si="69"/>
        <v>6.9186291038048449</v>
      </c>
      <c r="H771" s="34">
        <f t="shared" si="70"/>
        <v>6.7803202912672766</v>
      </c>
      <c r="I771" s="34">
        <f t="shared" si="71"/>
        <v>6.7027966779461012</v>
      </c>
      <c r="W771" s="83"/>
      <c r="X771" s="92"/>
      <c r="Y771" s="92"/>
      <c r="Z771" s="92"/>
      <c r="AA771" s="92"/>
      <c r="AB771" s="92"/>
    </row>
    <row r="772" spans="2:28" x14ac:dyDescent="0.3">
      <c r="B772" s="90">
        <v>43504</v>
      </c>
      <c r="C772" s="91">
        <v>9.3889945033596263</v>
      </c>
      <c r="D772" s="34">
        <f t="shared" si="66"/>
        <v>7.3244694108820534</v>
      </c>
      <c r="E772" s="34">
        <f t="shared" si="67"/>
        <v>6.9001810584271182</v>
      </c>
      <c r="F772" s="34">
        <f t="shared" si="68"/>
        <v>7.0119642650488014</v>
      </c>
      <c r="G772" s="34">
        <f t="shared" si="69"/>
        <v>6.8379635374869574</v>
      </c>
      <c r="H772" s="34">
        <f t="shared" si="70"/>
        <v>6.7881695155143733</v>
      </c>
      <c r="I772" s="34">
        <f t="shared" si="71"/>
        <v>6.7055146372667123</v>
      </c>
      <c r="W772" s="83"/>
      <c r="X772" s="92"/>
      <c r="Y772" s="92"/>
      <c r="Z772" s="92"/>
      <c r="AA772" s="92"/>
      <c r="AB772" s="92"/>
    </row>
    <row r="773" spans="2:28" x14ac:dyDescent="0.3">
      <c r="B773" s="90">
        <v>43505</v>
      </c>
      <c r="C773" s="91">
        <v>6.5050459065598787</v>
      </c>
      <c r="D773" s="34">
        <f t="shared" si="66"/>
        <v>7.0354977213379559</v>
      </c>
      <c r="E773" s="34">
        <f t="shared" si="67"/>
        <v>7.1415750768944752</v>
      </c>
      <c r="F773" s="34">
        <f t="shared" si="68"/>
        <v>6.912490612300024</v>
      </c>
      <c r="G773" s="34">
        <f t="shared" si="69"/>
        <v>6.9023172507276769</v>
      </c>
      <c r="H773" s="34">
        <f t="shared" si="70"/>
        <v>6.8483526065922797</v>
      </c>
      <c r="I773" s="34">
        <f t="shared" si="71"/>
        <v>6.7420071916199129</v>
      </c>
      <c r="W773" s="83"/>
      <c r="X773" s="92"/>
      <c r="Y773" s="92"/>
      <c r="Z773" s="92"/>
      <c r="AA773" s="92"/>
      <c r="AB773" s="92"/>
    </row>
    <row r="774" spans="2:28" x14ac:dyDescent="0.3">
      <c r="B774" s="90">
        <v>43506</v>
      </c>
      <c r="C774" s="91">
        <v>6.9663514321994597</v>
      </c>
      <c r="D774" s="34">
        <f t="shared" si="66"/>
        <v>7.0744790050874027</v>
      </c>
      <c r="E774" s="34">
        <f t="shared" si="67"/>
        <v>6.9898238865036735</v>
      </c>
      <c r="F774" s="34">
        <f t="shared" si="68"/>
        <v>6.9143831067111545</v>
      </c>
      <c r="G774" s="34">
        <f t="shared" si="69"/>
        <v>6.9346133321339005</v>
      </c>
      <c r="H774" s="34">
        <f t="shared" si="70"/>
        <v>6.866234014165455</v>
      </c>
      <c r="I774" s="34">
        <f t="shared" si="71"/>
        <v>6.7274657028292726</v>
      </c>
      <c r="W774" s="83"/>
      <c r="X774" s="92"/>
      <c r="Y774" s="92"/>
      <c r="Z774" s="92"/>
      <c r="AA774" s="92"/>
      <c r="AB774" s="92"/>
    </row>
    <row r="775" spans="2:28" x14ac:dyDescent="0.3">
      <c r="B775" s="90">
        <v>43507</v>
      </c>
      <c r="C775" s="91">
        <v>8.1275228274020765</v>
      </c>
      <c r="D775" s="34">
        <f t="shared" si="66"/>
        <v>6.9911862859387366</v>
      </c>
      <c r="E775" s="34">
        <f t="shared" si="67"/>
        <v>7.0513408792762489</v>
      </c>
      <c r="F775" s="34">
        <f t="shared" si="68"/>
        <v>6.9203930434116296</v>
      </c>
      <c r="G775" s="34">
        <f t="shared" si="69"/>
        <v>6.8730338859624549</v>
      </c>
      <c r="H775" s="34">
        <f t="shared" si="70"/>
        <v>6.8670012000616101</v>
      </c>
      <c r="I775" s="34">
        <f t="shared" si="71"/>
        <v>6.7389917708016851</v>
      </c>
      <c r="W775" s="83"/>
      <c r="X775" s="92"/>
      <c r="Y775" s="92"/>
      <c r="Z775" s="92"/>
      <c r="AA775" s="92"/>
      <c r="AB775" s="92"/>
    </row>
    <row r="776" spans="2:28" x14ac:dyDescent="0.3">
      <c r="B776" s="90">
        <v>43508</v>
      </c>
      <c r="C776" s="91">
        <v>5.9996546366671284</v>
      </c>
      <c r="D776" s="34">
        <f t="shared" ref="D776:D839" si="72">AVERAGE($C773:$C779)</f>
        <v>6.651704465924337</v>
      </c>
      <c r="E776" s="34">
        <f t="shared" si="67"/>
        <v>6.8176577136412559</v>
      </c>
      <c r="F776" s="34">
        <f t="shared" si="68"/>
        <v>6.8817910810303786</v>
      </c>
      <c r="G776" s="34">
        <f t="shared" si="69"/>
        <v>6.7928309922883798</v>
      </c>
      <c r="H776" s="34">
        <f t="shared" si="70"/>
        <v>6.8698650757106785</v>
      </c>
      <c r="I776" s="34">
        <f t="shared" si="71"/>
        <v>6.731016529401578</v>
      </c>
      <c r="W776" s="83"/>
      <c r="X776" s="92"/>
      <c r="Y776" s="92"/>
      <c r="Z776" s="92"/>
      <c r="AA776" s="92"/>
      <c r="AB776" s="92"/>
    </row>
    <row r="777" spans="2:28" x14ac:dyDescent="0.3">
      <c r="B777" s="90">
        <v>43509</v>
      </c>
      <c r="C777" s="91">
        <v>6.5376531757371055</v>
      </c>
      <c r="D777" s="34">
        <f t="shared" si="72"/>
        <v>6.5902002304933545</v>
      </c>
      <c r="E777" s="34">
        <f t="shared" si="67"/>
        <v>6.9037789501283289</v>
      </c>
      <c r="F777" s="34">
        <f t="shared" si="68"/>
        <v>7.0144477200958129</v>
      </c>
      <c r="G777" s="34">
        <f t="shared" si="69"/>
        <v>6.7977422658362538</v>
      </c>
      <c r="H777" s="34">
        <f t="shared" si="70"/>
        <v>6.8260384075820628</v>
      </c>
      <c r="I777" s="34">
        <f t="shared" si="71"/>
        <v>6.743229633885087</v>
      </c>
      <c r="W777" s="83"/>
      <c r="X777" s="92"/>
      <c r="Y777" s="92"/>
      <c r="Z777" s="92"/>
      <c r="AA777" s="92"/>
      <c r="AB777" s="92"/>
    </row>
    <row r="778" spans="2:28" x14ac:dyDescent="0.3">
      <c r="B778" s="90">
        <v>43510</v>
      </c>
      <c r="C778" s="91">
        <v>5.4130815196458766</v>
      </c>
      <c r="D778" s="34">
        <f t="shared" si="72"/>
        <v>6.6931401359810954</v>
      </c>
      <c r="E778" s="34">
        <f t="shared" si="67"/>
        <v>6.920412759016469</v>
      </c>
      <c r="F778" s="34">
        <f t="shared" si="68"/>
        <v>6.9029416412940448</v>
      </c>
      <c r="G778" s="34">
        <f t="shared" si="69"/>
        <v>6.8578770042973085</v>
      </c>
      <c r="H778" s="34">
        <f t="shared" si="70"/>
        <v>6.7824305835718857</v>
      </c>
      <c r="I778" s="34">
        <f t="shared" si="71"/>
        <v>6.7400533590801972</v>
      </c>
      <c r="W778" s="83"/>
      <c r="X778" s="92"/>
      <c r="Y778" s="92"/>
      <c r="Z778" s="92"/>
      <c r="AA778" s="92"/>
      <c r="AB778" s="92"/>
    </row>
    <row r="779" spans="2:28" x14ac:dyDescent="0.3">
      <c r="B779" s="90">
        <v>43511</v>
      </c>
      <c r="C779" s="91">
        <v>7.0126217632588341</v>
      </c>
      <c r="D779" s="34">
        <f t="shared" si="72"/>
        <v>6.7782123476704461</v>
      </c>
      <c r="E779" s="34">
        <f t="shared" ref="E779:E842" si="73">AVERAGE($C773:$C786)</f>
        <v>6.7483577960806169</v>
      </c>
      <c r="F779" s="34">
        <f t="shared" si="68"/>
        <v>6.8529748357519713</v>
      </c>
      <c r="G779" s="34">
        <f t="shared" si="69"/>
        <v>6.770235378387822</v>
      </c>
      <c r="H779" s="34">
        <f t="shared" si="70"/>
        <v>6.740173000077367</v>
      </c>
      <c r="I779" s="34">
        <f t="shared" si="71"/>
        <v>6.7272977284662367</v>
      </c>
      <c r="W779" s="83"/>
      <c r="X779" s="92"/>
      <c r="Y779" s="92"/>
      <c r="Z779" s="92"/>
      <c r="AA779" s="92"/>
      <c r="AB779" s="92"/>
    </row>
    <row r="780" spans="2:28" x14ac:dyDescent="0.3">
      <c r="B780" s="90">
        <v>43512</v>
      </c>
      <c r="C780" s="91">
        <v>6.0745162585430004</v>
      </c>
      <c r="D780" s="34">
        <f t="shared" si="72"/>
        <v>6.5998177059445569</v>
      </c>
      <c r="E780" s="34">
        <f t="shared" si="73"/>
        <v>6.6751966184959226</v>
      </c>
      <c r="F780" s="34">
        <f t="shared" si="68"/>
        <v>6.6897225198453194</v>
      </c>
      <c r="G780" s="34">
        <f t="shared" si="69"/>
        <v>6.9217212341025647</v>
      </c>
      <c r="H780" s="34">
        <f t="shared" si="70"/>
        <v>6.7866046711027499</v>
      </c>
      <c r="I780" s="34">
        <f t="shared" si="71"/>
        <v>6.6564231757580785</v>
      </c>
      <c r="W780" s="83"/>
      <c r="X780" s="92"/>
      <c r="Y780" s="92"/>
      <c r="Z780" s="92"/>
      <c r="AA780" s="92"/>
      <c r="AB780" s="92"/>
    </row>
    <row r="781" spans="2:28" x14ac:dyDescent="0.3">
      <c r="B781" s="90">
        <v>43513</v>
      </c>
      <c r="C781" s="91">
        <v>7.6869307706136407</v>
      </c>
      <c r="D781" s="34">
        <f t="shared" si="72"/>
        <v>6.7330788951692551</v>
      </c>
      <c r="E781" s="34">
        <f t="shared" si="73"/>
        <v>6.7111586434279404</v>
      </c>
      <c r="F781" s="34">
        <f t="shared" si="68"/>
        <v>6.7517925478227365</v>
      </c>
      <c r="G781" s="34">
        <f t="shared" si="69"/>
        <v>6.8145609690652202</v>
      </c>
      <c r="H781" s="34">
        <f t="shared" si="70"/>
        <v>6.792139065254144</v>
      </c>
      <c r="I781" s="34">
        <f t="shared" si="71"/>
        <v>6.6681954193026183</v>
      </c>
      <c r="W781" s="83"/>
      <c r="X781" s="92"/>
      <c r="Y781" s="92"/>
      <c r="Z781" s="92"/>
      <c r="AA781" s="92"/>
      <c r="AB781" s="92"/>
    </row>
    <row r="782" spans="2:28" x14ac:dyDescent="0.3">
      <c r="B782" s="90">
        <v>43514</v>
      </c>
      <c r="C782" s="91">
        <v>8.7230283092275371</v>
      </c>
      <c r="D782" s="34">
        <f t="shared" si="72"/>
        <v>6.8496392320942032</v>
      </c>
      <c r="E782" s="34">
        <f t="shared" si="73"/>
        <v>6.6172275481869303</v>
      </c>
      <c r="F782" s="34">
        <f t="shared" si="68"/>
        <v>6.8370514683290935</v>
      </c>
      <c r="G782" s="34">
        <f t="shared" si="69"/>
        <v>6.8266805920605931</v>
      </c>
      <c r="H782" s="34">
        <f t="shared" si="70"/>
        <v>6.7619868485844519</v>
      </c>
      <c r="I782" s="34">
        <f t="shared" si="71"/>
        <v>6.6346409862931353</v>
      </c>
      <c r="W782" s="83"/>
      <c r="X782" s="92"/>
      <c r="Y782" s="92"/>
      <c r="Z782" s="92"/>
      <c r="AA782" s="92"/>
      <c r="AB782" s="92"/>
    </row>
    <row r="783" spans="2:28" x14ac:dyDescent="0.3">
      <c r="B783" s="90">
        <v>43515</v>
      </c>
      <c r="C783" s="91">
        <v>4.7508921445859018</v>
      </c>
      <c r="D783" s="34">
        <f t="shared" si="72"/>
        <v>6.8450111262368969</v>
      </c>
      <c r="E783" s="34">
        <f t="shared" si="73"/>
        <v>6.5168349190990016</v>
      </c>
      <c r="F783" s="34">
        <f t="shared" ref="F783:F846" si="74">AVERAGE($C773:$C793)</f>
        <v>6.6440946208737941</v>
      </c>
      <c r="G783" s="34">
        <f t="shared" si="69"/>
        <v>6.7999514241168537</v>
      </c>
      <c r="H783" s="34">
        <f t="shared" si="70"/>
        <v>6.7412498358714679</v>
      </c>
      <c r="I783" s="34">
        <f t="shared" si="71"/>
        <v>6.6508844541175325</v>
      </c>
      <c r="W783" s="83"/>
      <c r="X783" s="92"/>
      <c r="Y783" s="92"/>
      <c r="Z783" s="92"/>
      <c r="AA783" s="92"/>
      <c r="AB783" s="92"/>
    </row>
    <row r="784" spans="2:28" x14ac:dyDescent="0.3">
      <c r="B784" s="90">
        <v>43516</v>
      </c>
      <c r="C784" s="91">
        <v>7.470481500309992</v>
      </c>
      <c r="D784" s="34">
        <f t="shared" si="72"/>
        <v>6.7601930064984899</v>
      </c>
      <c r="E784" s="34">
        <f t="shared" si="73"/>
        <v>6.5904493191904034</v>
      </c>
      <c r="F784" s="34">
        <f t="shared" si="74"/>
        <v>6.6646450043715548</v>
      </c>
      <c r="G784" s="34">
        <f t="shared" si="69"/>
        <v>6.7932986078157942</v>
      </c>
      <c r="H784" s="34">
        <f t="shared" si="70"/>
        <v>6.6847333226378503</v>
      </c>
      <c r="I784" s="34">
        <f t="shared" si="71"/>
        <v>6.635483846292896</v>
      </c>
      <c r="W784" s="83"/>
      <c r="X784" s="92"/>
      <c r="Y784" s="92"/>
      <c r="Z784" s="92"/>
      <c r="AA784" s="92"/>
      <c r="AB784" s="92"/>
    </row>
    <row r="785" spans="2:28" x14ac:dyDescent="0.3">
      <c r="B785" s="90">
        <v>43517</v>
      </c>
      <c r="C785" s="91">
        <v>6.2290038781205075</v>
      </c>
      <c r="D785" s="34">
        <f t="shared" si="72"/>
        <v>6.7291771508747837</v>
      </c>
      <c r="E785" s="34">
        <f t="shared" si="73"/>
        <v>6.7599840595242728</v>
      </c>
      <c r="F785" s="34">
        <f t="shared" si="74"/>
        <v>6.6572454130782095</v>
      </c>
      <c r="G785" s="34">
        <f t="shared" si="69"/>
        <v>6.7152231510612141</v>
      </c>
      <c r="H785" s="34">
        <f t="shared" si="70"/>
        <v>6.6509953131098678</v>
      </c>
      <c r="I785" s="34">
        <f t="shared" si="71"/>
        <v>6.638380768015498</v>
      </c>
      <c r="W785" s="83"/>
      <c r="X785" s="92"/>
      <c r="Y785" s="92"/>
      <c r="Z785" s="92"/>
      <c r="AA785" s="92"/>
      <c r="AB785" s="92"/>
    </row>
    <row r="786" spans="2:28" x14ac:dyDescent="0.3">
      <c r="B786" s="90">
        <v>43518</v>
      </c>
      <c r="C786" s="91">
        <v>6.9802250222577005</v>
      </c>
      <c r="D786" s="34">
        <f t="shared" si="72"/>
        <v>6.4562427487034162</v>
      </c>
      <c r="E786" s="34">
        <f t="shared" si="73"/>
        <v>6.6402896983485249</v>
      </c>
      <c r="F786" s="34">
        <f t="shared" si="74"/>
        <v>6.6607509857867733</v>
      </c>
      <c r="G786" s="34">
        <f t="shared" ref="G786:G849" si="75">AVERAGE($C773:$C800)</f>
        <v>6.6464748606693993</v>
      </c>
      <c r="H786" s="34">
        <f t="shared" si="70"/>
        <v>6.6333647383008145</v>
      </c>
      <c r="I786" s="34">
        <f t="shared" si="71"/>
        <v>6.641330328383483</v>
      </c>
      <c r="W786" s="83"/>
      <c r="X786" s="92"/>
      <c r="Y786" s="92"/>
      <c r="Z786" s="92"/>
      <c r="AA786" s="92"/>
      <c r="AB786" s="92"/>
    </row>
    <row r="787" spans="2:28" x14ac:dyDescent="0.3">
      <c r="B787" s="90">
        <v>43519</v>
      </c>
      <c r="C787" s="91">
        <v>5.4807894203741494</v>
      </c>
      <c r="D787" s="34">
        <f t="shared" si="72"/>
        <v>6.4338521322534472</v>
      </c>
      <c r="E787" s="34">
        <f t="shared" si="73"/>
        <v>6.701867391310655</v>
      </c>
      <c r="F787" s="34">
        <f t="shared" si="74"/>
        <v>6.7214359917098196</v>
      </c>
      <c r="G787" s="34">
        <f t="shared" si="75"/>
        <v>6.6151880651744071</v>
      </c>
      <c r="H787" s="34">
        <f t="shared" si="70"/>
        <v>6.785870751537594</v>
      </c>
      <c r="I787" s="34">
        <f t="shared" si="71"/>
        <v>6.6543951178575629</v>
      </c>
      <c r="W787" s="83"/>
      <c r="X787" s="92"/>
      <c r="Y787" s="92"/>
      <c r="Z787" s="92"/>
      <c r="AA787" s="92"/>
      <c r="AB787" s="92"/>
    </row>
    <row r="788" spans="2:28" x14ac:dyDescent="0.3">
      <c r="B788" s="90">
        <v>43520</v>
      </c>
      <c r="C788" s="91">
        <v>7.4698197812477005</v>
      </c>
      <c r="D788" s="34">
        <f t="shared" si="72"/>
        <v>6.4478197432115536</v>
      </c>
      <c r="E788" s="34">
        <f t="shared" si="73"/>
        <v>6.639298051626767</v>
      </c>
      <c r="F788" s="34">
        <f t="shared" si="74"/>
        <v>6.6995718087252589</v>
      </c>
      <c r="G788" s="34">
        <f t="shared" si="75"/>
        <v>6.6091745874612844</v>
      </c>
      <c r="H788" s="34">
        <f t="shared" si="70"/>
        <v>6.6970549713879644</v>
      </c>
      <c r="I788" s="34">
        <f t="shared" si="71"/>
        <v>6.6661131494733512</v>
      </c>
      <c r="W788" s="83"/>
      <c r="X788" s="92"/>
      <c r="Y788" s="92"/>
      <c r="Z788" s="92"/>
      <c r="AA788" s="92"/>
      <c r="AB788" s="92"/>
    </row>
    <row r="789" spans="2:28" x14ac:dyDescent="0.3">
      <c r="B789" s="90">
        <v>43521</v>
      </c>
      <c r="C789" s="91">
        <v>6.8124874940279536</v>
      </c>
      <c r="D789" s="34">
        <f t="shared" si="72"/>
        <v>6.6703288869543433</v>
      </c>
      <c r="E789" s="34">
        <f t="shared" si="73"/>
        <v>6.6020203048449391</v>
      </c>
      <c r="F789" s="34">
        <f t="shared" si="74"/>
        <v>6.6232354394353745</v>
      </c>
      <c r="G789" s="34">
        <f t="shared" si="75"/>
        <v>6.5785601610076894</v>
      </c>
      <c r="H789" s="34">
        <f t="shared" si="70"/>
        <v>6.5439171044734064</v>
      </c>
      <c r="I789" s="34">
        <f t="shared" si="71"/>
        <v>6.6866683185843563</v>
      </c>
      <c r="W789" s="83"/>
      <c r="X789" s="92"/>
      <c r="Y789" s="92"/>
      <c r="Z789" s="92"/>
      <c r="AA789" s="92"/>
      <c r="AB789" s="92"/>
    </row>
    <row r="790" spans="2:28" x14ac:dyDescent="0.3">
      <c r="B790" s="90">
        <v>43522</v>
      </c>
      <c r="C790" s="91">
        <v>4.5941578294361207</v>
      </c>
      <c r="D790" s="34">
        <f t="shared" si="72"/>
        <v>6.4355682704601529</v>
      </c>
      <c r="E790" s="34">
        <f t="shared" si="73"/>
        <v>6.7822451345924524</v>
      </c>
      <c r="F790" s="34">
        <f t="shared" si="74"/>
        <v>6.6447316589177561</v>
      </c>
      <c r="G790" s="34">
        <f t="shared" si="75"/>
        <v>6.5774612210683241</v>
      </c>
      <c r="H790" s="34">
        <f t="shared" si="70"/>
        <v>6.5346925606376862</v>
      </c>
      <c r="I790" s="34">
        <f t="shared" si="71"/>
        <v>6.6315355281251591</v>
      </c>
      <c r="W790" s="83"/>
      <c r="X790" s="92"/>
      <c r="Y790" s="92"/>
      <c r="Z790" s="92"/>
      <c r="AA790" s="92"/>
      <c r="AB790" s="92"/>
    </row>
    <row r="791" spans="2:28" x14ac:dyDescent="0.3">
      <c r="B791" s="90">
        <v>43523</v>
      </c>
      <c r="C791" s="91">
        <v>7.5682547770167412</v>
      </c>
      <c r="D791" s="34">
        <f t="shared" si="72"/>
        <v>6.643541776122821</v>
      </c>
      <c r="E791" s="34">
        <f t="shared" si="73"/>
        <v>6.6828182655032604</v>
      </c>
      <c r="F791" s="34">
        <f t="shared" si="74"/>
        <v>6.6235173434014261</v>
      </c>
      <c r="G791" s="34">
        <f t="shared" si="75"/>
        <v>6.5245823777157241</v>
      </c>
      <c r="H791" s="34">
        <f t="shared" si="70"/>
        <v>6.5714799471351686</v>
      </c>
      <c r="I791" s="34">
        <f t="shared" si="71"/>
        <v>6.633080243960956</v>
      </c>
      <c r="W791" s="83"/>
      <c r="X791" s="92"/>
      <c r="Y791" s="92"/>
      <c r="Z791" s="92"/>
      <c r="AA791" s="92"/>
      <c r="AB791" s="92"/>
    </row>
    <row r="792" spans="2:28" x14ac:dyDescent="0.3">
      <c r="B792" s="90">
        <v>43524</v>
      </c>
      <c r="C792" s="91">
        <v>7.7865678843200365</v>
      </c>
      <c r="D792" s="34">
        <f t="shared" si="72"/>
        <v>6.5494189523787503</v>
      </c>
      <c r="E792" s="34">
        <f t="shared" si="73"/>
        <v>6.5100335431059611</v>
      </c>
      <c r="F792" s="34">
        <f t="shared" si="74"/>
        <v>6.5811860712880161</v>
      </c>
      <c r="G792" s="34">
        <f t="shared" si="75"/>
        <v>6.4986079951296309</v>
      </c>
      <c r="H792" s="34">
        <f t="shared" si="70"/>
        <v>6.5631703993851982</v>
      </c>
      <c r="I792" s="34">
        <f t="shared" si="71"/>
        <v>6.6208111397586364</v>
      </c>
      <c r="W792" s="83"/>
      <c r="X792" s="92"/>
      <c r="Y792" s="92"/>
      <c r="Z792" s="92"/>
      <c r="AA792" s="92"/>
      <c r="AB792" s="92"/>
    </row>
    <row r="793" spans="2:28" x14ac:dyDescent="0.3">
      <c r="B793" s="90">
        <v>43525</v>
      </c>
      <c r="C793" s="91">
        <v>5.3369007067983656</v>
      </c>
      <c r="D793" s="34">
        <f t="shared" si="72"/>
        <v>6.7477978609864637</v>
      </c>
      <c r="E793" s="34">
        <f t="shared" si="73"/>
        <v>6.5445919252581843</v>
      </c>
      <c r="F793" s="34">
        <f t="shared" si="74"/>
        <v>6.5120094321201059</v>
      </c>
      <c r="G793" s="34">
        <f t="shared" si="75"/>
        <v>6.4999565782376632</v>
      </c>
      <c r="H793" s="34">
        <f t="shared" ref="H793:H856" si="76">AVERAGE($C773:$C814)</f>
        <v>6.4656629792574041</v>
      </c>
      <c r="I793" s="34">
        <f t="shared" si="71"/>
        <v>6.6216199544438652</v>
      </c>
      <c r="W793" s="83"/>
      <c r="X793" s="92"/>
      <c r="Y793" s="92"/>
      <c r="Z793" s="92"/>
      <c r="AA793" s="92"/>
      <c r="AB793" s="92"/>
    </row>
    <row r="794" spans="2:28" x14ac:dyDescent="0.3">
      <c r="B794" s="90">
        <v>43526</v>
      </c>
      <c r="C794" s="91">
        <v>6.9366039600128246</v>
      </c>
      <c r="D794" s="34">
        <f t="shared" si="72"/>
        <v>7.1306381369314584</v>
      </c>
      <c r="E794" s="34">
        <f t="shared" si="73"/>
        <v>6.5551795118528968</v>
      </c>
      <c r="F794" s="34">
        <f t="shared" si="74"/>
        <v>6.5700090594429144</v>
      </c>
      <c r="G794" s="34">
        <f t="shared" si="75"/>
        <v>6.6080185888591547</v>
      </c>
      <c r="H794" s="34">
        <f t="shared" si="76"/>
        <v>6.5197237530889636</v>
      </c>
      <c r="I794" s="34">
        <f t="shared" si="71"/>
        <v>6.6694043346264538</v>
      </c>
      <c r="W794" s="83"/>
      <c r="X794" s="92"/>
      <c r="Y794" s="92"/>
      <c r="Z794" s="92"/>
      <c r="AA794" s="92"/>
      <c r="AB794" s="92"/>
    </row>
    <row r="795" spans="2:28" x14ac:dyDescent="0.3">
      <c r="B795" s="90">
        <v>43527</v>
      </c>
      <c r="C795" s="91">
        <v>6.8109600150392042</v>
      </c>
      <c r="D795" s="34">
        <f t="shared" si="72"/>
        <v>6.9178167877949681</v>
      </c>
      <c r="E795" s="34">
        <f t="shared" si="73"/>
        <v>6.5071905314946319</v>
      </c>
      <c r="F795" s="34">
        <f t="shared" si="74"/>
        <v>6.4550835385645478</v>
      </c>
      <c r="G795" s="34">
        <f t="shared" si="75"/>
        <v>6.5506705138301111</v>
      </c>
      <c r="H795" s="34">
        <f t="shared" si="76"/>
        <v>6.4868702329680517</v>
      </c>
      <c r="I795" s="34">
        <f t="shared" si="71"/>
        <v>6.6795858497480838</v>
      </c>
      <c r="W795" s="83"/>
      <c r="X795" s="92"/>
      <c r="Y795" s="92"/>
      <c r="Z795" s="92"/>
      <c r="AA795" s="92"/>
      <c r="AB795" s="92"/>
    </row>
    <row r="796" spans="2:28" x14ac:dyDescent="0.3">
      <c r="B796" s="90">
        <v>43528</v>
      </c>
      <c r="C796" s="91">
        <v>8.201139854281946</v>
      </c>
      <c r="D796" s="34">
        <f t="shared" si="72"/>
        <v>6.3497381992575788</v>
      </c>
      <c r="E796" s="34">
        <f t="shared" si="73"/>
        <v>6.5398927738284502</v>
      </c>
      <c r="F796" s="34">
        <f t="shared" si="74"/>
        <v>6.3815975828081077</v>
      </c>
      <c r="G796" s="34">
        <f t="shared" si="75"/>
        <v>6.2902052170719847</v>
      </c>
      <c r="H796" s="34">
        <f t="shared" si="76"/>
        <v>6.4546165797022592</v>
      </c>
      <c r="I796" s="34">
        <f t="shared" si="71"/>
        <v>6.6606390264253275</v>
      </c>
      <c r="W796" s="83"/>
      <c r="X796" s="92"/>
      <c r="Y796" s="92"/>
      <c r="Z796" s="92"/>
      <c r="AA796" s="92"/>
      <c r="AB796" s="92"/>
    </row>
    <row r="797" spans="2:28" x14ac:dyDescent="0.3">
      <c r="B797" s="90">
        <v>43529</v>
      </c>
      <c r="C797" s="91">
        <v>7.2740397610510863</v>
      </c>
      <c r="D797" s="34">
        <f t="shared" si="72"/>
        <v>6.6536155800562158</v>
      </c>
      <c r="E797" s="34">
        <f t="shared" si="73"/>
        <v>6.6380875230376484</v>
      </c>
      <c r="F797" s="34">
        <f t="shared" si="74"/>
        <v>6.3849383955712513</v>
      </c>
      <c r="G797" s="34">
        <f t="shared" si="75"/>
        <v>6.3932099841359031</v>
      </c>
      <c r="H797" s="34">
        <f t="shared" si="76"/>
        <v>6.4137157451612063</v>
      </c>
      <c r="I797" s="34">
        <f t="shared" si="71"/>
        <v>6.661815150664407</v>
      </c>
      <c r="W797" s="83"/>
      <c r="X797" s="92"/>
      <c r="Y797" s="92"/>
      <c r="Z797" s="92"/>
      <c r="AA797" s="92"/>
      <c r="AB797" s="92"/>
    </row>
    <row r="798" spans="2:28" x14ac:dyDescent="0.3">
      <c r="B798" s="90">
        <v>43530</v>
      </c>
      <c r="C798" s="91">
        <v>6.078505333061317</v>
      </c>
      <c r="D798" s="34">
        <f t="shared" si="72"/>
        <v>6.4668172475829691</v>
      </c>
      <c r="E798" s="34">
        <f t="shared" si="73"/>
        <v>6.4587154362410439</v>
      </c>
      <c r="F798" s="34">
        <f t="shared" si="74"/>
        <v>6.5572937829793787</v>
      </c>
      <c r="G798" s="34">
        <f t="shared" si="75"/>
        <v>6.4053304456385884</v>
      </c>
      <c r="H798" s="34">
        <f t="shared" si="76"/>
        <v>6.4589973388586941</v>
      </c>
      <c r="I798" s="34">
        <f t="shared" si="71"/>
        <v>6.656480651348927</v>
      </c>
      <c r="W798" s="83"/>
      <c r="X798" s="92"/>
      <c r="Y798" s="92"/>
      <c r="Z798" s="92"/>
      <c r="AA798" s="92"/>
      <c r="AB798" s="92"/>
    </row>
    <row r="799" spans="2:28" x14ac:dyDescent="0.3">
      <c r="B799" s="90">
        <v>43531</v>
      </c>
      <c r="C799" s="91">
        <v>3.8100177645583093</v>
      </c>
      <c r="D799" s="34">
        <f t="shared" si="72"/>
        <v>6.4649621106105126</v>
      </c>
      <c r="E799" s="34">
        <f t="shared" si="73"/>
        <v>6.2372319307349873</v>
      </c>
      <c r="F799" s="34">
        <f t="shared" si="74"/>
        <v>6.4911683014818857</v>
      </c>
      <c r="G799" s="34">
        <f t="shared" si="75"/>
        <v>6.384549219569565</v>
      </c>
      <c r="H799" s="34">
        <f t="shared" si="76"/>
        <v>6.5190486070817091</v>
      </c>
      <c r="I799" s="34">
        <f t="shared" si="71"/>
        <v>6.6746046524324711</v>
      </c>
      <c r="W799" s="83"/>
      <c r="X799" s="92"/>
      <c r="Y799" s="92"/>
      <c r="Z799" s="92"/>
      <c r="AA799" s="92"/>
      <c r="AB799" s="92"/>
    </row>
    <row r="800" spans="2:28" x14ac:dyDescent="0.3">
      <c r="B800" s="90">
        <v>43532</v>
      </c>
      <c r="C800" s="91">
        <v>7.4640423723888265</v>
      </c>
      <c r="D800" s="34">
        <f t="shared" si="72"/>
        <v>6.3319876866704394</v>
      </c>
      <c r="E800" s="34">
        <f t="shared" si="73"/>
        <v>6.3596234581267996</v>
      </c>
      <c r="F800" s="34">
        <f t="shared" si="74"/>
        <v>6.2348593731948414</v>
      </c>
      <c r="G800" s="34">
        <f t="shared" si="75"/>
        <v>6.3243155708457994</v>
      </c>
      <c r="H800" s="34">
        <f t="shared" si="76"/>
        <v>6.4816514630831668</v>
      </c>
      <c r="I800" s="34">
        <f t="shared" si="71"/>
        <v>6.632180141114624</v>
      </c>
      <c r="W800" s="83"/>
      <c r="X800" s="92"/>
      <c r="Y800" s="92"/>
      <c r="Z800" s="92"/>
      <c r="AA800" s="92"/>
      <c r="AB800" s="92"/>
    </row>
    <row r="801" spans="2:28" x14ac:dyDescent="0.3">
      <c r="B801" s="90">
        <v>43533</v>
      </c>
      <c r="C801" s="91">
        <v>5.6290156327000975</v>
      </c>
      <c r="D801" s="34">
        <f t="shared" si="72"/>
        <v>6.1455369091438365</v>
      </c>
      <c r="E801" s="34">
        <f t="shared" si="73"/>
        <v>6.5141697864076553</v>
      </c>
      <c r="F801" s="34">
        <f t="shared" si="74"/>
        <v>6.3796626014300575</v>
      </c>
      <c r="G801" s="34">
        <f t="shared" si="75"/>
        <v>6.4419873203854854</v>
      </c>
      <c r="H801" s="34">
        <f t="shared" si="76"/>
        <v>6.4215532541404006</v>
      </c>
      <c r="I801" s="34">
        <f t="shared" si="71"/>
        <v>6.6899268767049973</v>
      </c>
      <c r="W801" s="83"/>
      <c r="X801" s="92"/>
      <c r="Y801" s="92"/>
      <c r="Z801" s="92"/>
      <c r="AA801" s="92"/>
      <c r="AB801" s="92"/>
    </row>
    <row r="802" spans="2:28" x14ac:dyDescent="0.3">
      <c r="B802" s="90">
        <v>43534</v>
      </c>
      <c r="C802" s="91">
        <v>6.797974056232011</v>
      </c>
      <c r="D802" s="34">
        <f t="shared" si="72"/>
        <v>5.9996140846871215</v>
      </c>
      <c r="E802" s="34">
        <f t="shared" si="73"/>
        <v>6.4620429760334561</v>
      </c>
      <c r="F802" s="34">
        <f t="shared" si="74"/>
        <v>6.3911673464476007</v>
      </c>
      <c r="G802" s="34">
        <f t="shared" si="75"/>
        <v>6.3747260277381068</v>
      </c>
      <c r="H802" s="34">
        <f t="shared" si="76"/>
        <v>6.3715842704742958</v>
      </c>
      <c r="I802" s="34">
        <f t="shared" si="71"/>
        <v>6.6776936665216784</v>
      </c>
      <c r="W802" s="83"/>
      <c r="X802" s="92"/>
      <c r="Y802" s="92"/>
      <c r="Z802" s="92"/>
      <c r="AA802" s="92"/>
      <c r="AB802" s="92"/>
    </row>
    <row r="803" spans="2:28" x14ac:dyDescent="0.3">
      <c r="B803" s="90">
        <v>43535</v>
      </c>
      <c r="C803" s="91">
        <v>7.2703188867014221</v>
      </c>
      <c r="D803" s="34">
        <f t="shared" si="72"/>
        <v>6.1247256622123984</v>
      </c>
      <c r="E803" s="34">
        <f t="shared" si="73"/>
        <v>5.978390129299032</v>
      </c>
      <c r="F803" s="34">
        <f t="shared" si="74"/>
        <v>6.2892893304413047</v>
      </c>
      <c r="G803" s="34">
        <f t="shared" si="75"/>
        <v>6.3733110954599237</v>
      </c>
      <c r="H803" s="34">
        <f t="shared" si="76"/>
        <v>6.304296413841433</v>
      </c>
      <c r="I803" s="34">
        <f t="shared" si="71"/>
        <v>6.6296507773023965</v>
      </c>
      <c r="W803" s="83"/>
      <c r="X803" s="92"/>
      <c r="Y803" s="92"/>
      <c r="Z803" s="92"/>
      <c r="AA803" s="92"/>
      <c r="AB803" s="92"/>
    </row>
    <row r="804" spans="2:28" x14ac:dyDescent="0.3">
      <c r="B804" s="90">
        <v>43536</v>
      </c>
      <c r="C804" s="91">
        <v>5.9688843183648821</v>
      </c>
      <c r="D804" s="34">
        <f t="shared" si="72"/>
        <v>6.0656313361973861</v>
      </c>
      <c r="E804" s="34">
        <f t="shared" si="73"/>
        <v>6.0041748336793557</v>
      </c>
      <c r="F804" s="34">
        <f t="shared" si="74"/>
        <v>6.2872313376410141</v>
      </c>
      <c r="G804" s="34">
        <f t="shared" si="75"/>
        <v>6.3621561581923105</v>
      </c>
      <c r="H804" s="34">
        <f t="shared" si="76"/>
        <v>6.3692609815926229</v>
      </c>
      <c r="I804" s="34">
        <f t="shared" si="71"/>
        <v>6.6219134199038745</v>
      </c>
      <c r="W804" s="83"/>
      <c r="X804" s="92"/>
      <c r="Y804" s="92"/>
      <c r="Z804" s="92"/>
      <c r="AA804" s="92"/>
      <c r="AB804" s="92"/>
    </row>
    <row r="805" spans="2:28" x14ac:dyDescent="0.3">
      <c r="B805" s="90">
        <v>43537</v>
      </c>
      <c r="C805" s="91">
        <v>5.057045561864304</v>
      </c>
      <c r="D805" s="34">
        <f t="shared" si="72"/>
        <v>6.5615223252323416</v>
      </c>
      <c r="E805" s="34">
        <f t="shared" si="73"/>
        <v>6.1278426257739165</v>
      </c>
      <c r="F805" s="34">
        <f t="shared" si="74"/>
        <v>6.3748025018063732</v>
      </c>
      <c r="G805" s="34">
        <f t="shared" si="75"/>
        <v>6.3932713486928394</v>
      </c>
      <c r="H805" s="34">
        <f t="shared" si="76"/>
        <v>6.3251720788831971</v>
      </c>
      <c r="I805" s="34">
        <f t="shared" si="71"/>
        <v>6.5915488884970337</v>
      </c>
      <c r="W805" s="83"/>
      <c r="X805" s="92"/>
      <c r="Y805" s="92"/>
      <c r="Z805" s="92"/>
      <c r="AA805" s="92"/>
      <c r="AB805" s="92"/>
    </row>
    <row r="806" spans="2:28" x14ac:dyDescent="0.3">
      <c r="B806" s="90">
        <v>43538</v>
      </c>
      <c r="C806" s="91">
        <v>4.685798807235245</v>
      </c>
      <c r="D806" s="34">
        <f t="shared" si="72"/>
        <v>6.4591238414563978</v>
      </c>
      <c r="E806" s="34">
        <f t="shared" si="73"/>
        <v>6.259064896033169</v>
      </c>
      <c r="F806" s="34">
        <f t="shared" si="74"/>
        <v>6.3164950528578956</v>
      </c>
      <c r="G806" s="34">
        <f t="shared" si="75"/>
        <v>6.3985808808604263</v>
      </c>
      <c r="H806" s="34">
        <f t="shared" si="76"/>
        <v>6.363100618543287</v>
      </c>
      <c r="I806" s="34">
        <f t="shared" si="71"/>
        <v>6.5785750171968038</v>
      </c>
      <c r="W806" s="83"/>
      <c r="X806" s="92"/>
      <c r="Y806" s="92"/>
      <c r="Z806" s="92"/>
      <c r="AA806" s="92"/>
      <c r="AB806" s="92"/>
    </row>
    <row r="807" spans="2:28" x14ac:dyDescent="0.3">
      <c r="B807" s="90">
        <v>43539</v>
      </c>
      <c r="C807" s="91">
        <v>7.0503820902837377</v>
      </c>
      <c r="D807" s="34">
        <f t="shared" si="72"/>
        <v>5.6247925719276228</v>
      </c>
      <c r="E807" s="34">
        <f t="shared" si="73"/>
        <v>6.1040392164334154</v>
      </c>
      <c r="F807" s="34">
        <f t="shared" si="74"/>
        <v>6.2484821736177469</v>
      </c>
      <c r="G807" s="34">
        <f t="shared" si="75"/>
        <v>6.4023323454504872</v>
      </c>
      <c r="H807" s="34">
        <f t="shared" si="76"/>
        <v>6.3697834554923816</v>
      </c>
      <c r="I807" s="34">
        <f t="shared" si="71"/>
        <v>6.5878379759341472</v>
      </c>
      <c r="W807" s="83"/>
      <c r="X807" s="92"/>
      <c r="Y807" s="92"/>
      <c r="Z807" s="92"/>
      <c r="AA807" s="92"/>
      <c r="AB807" s="92"/>
    </row>
    <row r="808" spans="2:28" x14ac:dyDescent="0.3">
      <c r="B808" s="90">
        <v>43540</v>
      </c>
      <c r="C808" s="91">
        <v>9.1002525559447918</v>
      </c>
      <c r="D808" s="34">
        <f t="shared" si="72"/>
        <v>5.8628127582148739</v>
      </c>
      <c r="E808" s="34">
        <f t="shared" si="73"/>
        <v>6.3287951289180766</v>
      </c>
      <c r="F808" s="34">
        <f t="shared" si="74"/>
        <v>6.1059954986125948</v>
      </c>
      <c r="G808" s="34">
        <f t="shared" si="75"/>
        <v>6.2813961855552733</v>
      </c>
      <c r="H808" s="34">
        <f t="shared" si="76"/>
        <v>6.4319284576421349</v>
      </c>
      <c r="I808" s="34">
        <f t="shared" si="71"/>
        <v>6.6241953236813611</v>
      </c>
      <c r="W808" s="83"/>
      <c r="X808" s="92"/>
      <c r="Y808" s="92"/>
      <c r="Z808" s="92"/>
      <c r="AA808" s="92"/>
      <c r="AB808" s="92"/>
    </row>
    <row r="809" spans="2:28" x14ac:dyDescent="0.3">
      <c r="B809" s="90">
        <v>43541</v>
      </c>
      <c r="C809" s="91">
        <v>6.0811846698004066</v>
      </c>
      <c r="D809" s="34">
        <f t="shared" si="72"/>
        <v>6.2560711668607123</v>
      </c>
      <c r="E809" s="34">
        <f t="shared" si="73"/>
        <v>6.2422615239815871</v>
      </c>
      <c r="F809" s="34">
        <f t="shared" si="74"/>
        <v>6.218422868992131</v>
      </c>
      <c r="G809" s="34">
        <f t="shared" si="75"/>
        <v>6.237727379898061</v>
      </c>
      <c r="H809" s="34">
        <f t="shared" si="76"/>
        <v>6.3853616170181038</v>
      </c>
      <c r="I809" s="34">
        <f t="shared" si="71"/>
        <v>6.6019464342214906</v>
      </c>
      <c r="W809" s="83"/>
      <c r="X809" s="92"/>
      <c r="Y809" s="92"/>
      <c r="Z809" s="92"/>
      <c r="AA809" s="92"/>
      <c r="AB809" s="92"/>
    </row>
    <row r="810" spans="2:28" x14ac:dyDescent="0.3">
      <c r="B810" s="90">
        <v>43542</v>
      </c>
      <c r="C810" s="91">
        <v>1.4300000000000002</v>
      </c>
      <c r="D810" s="34">
        <f t="shared" si="72"/>
        <v>6.3934041298539412</v>
      </c>
      <c r="E810" s="34">
        <f t="shared" si="73"/>
        <v>6.2067294170914007</v>
      </c>
      <c r="F810" s="34">
        <f t="shared" si="74"/>
        <v>6.4148617747280428</v>
      </c>
      <c r="G810" s="34">
        <f t="shared" si="75"/>
        <v>6.1554344683396822</v>
      </c>
      <c r="H810" s="34">
        <f t="shared" si="76"/>
        <v>6.4328873942889713</v>
      </c>
      <c r="I810" s="34">
        <f t="shared" si="71"/>
        <v>6.626693107653141</v>
      </c>
      <c r="W810" s="83"/>
      <c r="X810" s="92"/>
      <c r="Y810" s="92"/>
      <c r="Z810" s="92"/>
      <c r="AA810" s="92"/>
      <c r="AB810" s="92"/>
    </row>
    <row r="811" spans="2:28" x14ac:dyDescent="0.3">
      <c r="B811" s="90">
        <v>43543</v>
      </c>
      <c r="C811" s="91">
        <v>7.6350256223756254</v>
      </c>
      <c r="D811" s="34">
        <f t="shared" si="72"/>
        <v>6.1424470966694447</v>
      </c>
      <c r="E811" s="34">
        <f t="shared" si="73"/>
        <v>6.0862247933469726</v>
      </c>
      <c r="F811" s="34">
        <f t="shared" si="74"/>
        <v>6.3185712672485783</v>
      </c>
      <c r="G811" s="34">
        <f t="shared" si="75"/>
        <v>6.162768905092709</v>
      </c>
      <c r="H811" s="34">
        <f t="shared" si="76"/>
        <v>6.4564627929749179</v>
      </c>
      <c r="I811" s="34">
        <f t="shared" si="71"/>
        <v>6.6013965707993254</v>
      </c>
      <c r="W811" s="83"/>
      <c r="X811" s="92"/>
      <c r="Y811" s="92"/>
      <c r="Z811" s="92"/>
      <c r="AA811" s="92"/>
      <c r="AB811" s="92"/>
    </row>
    <row r="812" spans="2:28" x14ac:dyDescent="0.3">
      <c r="B812" s="90">
        <v>43544</v>
      </c>
      <c r="C812" s="91">
        <v>7.8098544223851771</v>
      </c>
      <c r="D812" s="34">
        <f t="shared" si="72"/>
        <v>6.0960679326038116</v>
      </c>
      <c r="E812" s="34">
        <f t="shared" si="73"/>
        <v>6.3278272611446349</v>
      </c>
      <c r="F812" s="34">
        <f t="shared" si="74"/>
        <v>6.2195891648793751</v>
      </c>
      <c r="G812" s="34">
        <f t="shared" si="75"/>
        <v>6.146348985573165</v>
      </c>
      <c r="H812" s="34">
        <f t="shared" si="76"/>
        <v>6.46989934491351</v>
      </c>
      <c r="I812" s="34">
        <f t="shared" si="71"/>
        <v>6.6152888184851326</v>
      </c>
      <c r="W812" s="83"/>
      <c r="X812" s="92"/>
      <c r="Y812" s="92"/>
      <c r="Z812" s="92"/>
      <c r="AA812" s="92"/>
      <c r="AB812" s="92"/>
    </row>
    <row r="813" spans="2:28" x14ac:dyDescent="0.3">
      <c r="B813" s="90">
        <v>43545</v>
      </c>
      <c r="C813" s="91">
        <v>5.6471295481878476</v>
      </c>
      <c r="D813" s="34">
        <f t="shared" si="72"/>
        <v>6.0253992065067763</v>
      </c>
      <c r="E813" s="34">
        <f t="shared" si="73"/>
        <v>6.5599298309858654</v>
      </c>
      <c r="F813" s="34">
        <f t="shared" si="74"/>
        <v>6.1619824696605763</v>
      </c>
      <c r="G813" s="34">
        <f t="shared" si="75"/>
        <v>6.2896341562619513</v>
      </c>
      <c r="H813" s="34">
        <f t="shared" si="76"/>
        <v>6.4613019882499971</v>
      </c>
      <c r="I813" s="34">
        <f t="shared" si="71"/>
        <v>6.6187452452638054</v>
      </c>
      <c r="W813" s="83"/>
      <c r="X813" s="92"/>
      <c r="Y813" s="92"/>
      <c r="Z813" s="92"/>
      <c r="AA813" s="92"/>
      <c r="AB813" s="92"/>
    </row>
    <row r="814" spans="2:28" x14ac:dyDescent="0.3">
      <c r="B814" s="90">
        <v>43546</v>
      </c>
      <c r="C814" s="91">
        <v>5.2936828579922661</v>
      </c>
      <c r="D814" s="34">
        <f t="shared" si="72"/>
        <v>6.7886662622551768</v>
      </c>
      <c r="E814" s="34">
        <f t="shared" si="73"/>
        <v>6.445041232774174</v>
      </c>
      <c r="F814" s="34">
        <f t="shared" si="74"/>
        <v>6.0965833955627602</v>
      </c>
      <c r="G814" s="34">
        <f t="shared" si="75"/>
        <v>6.2823792206094806</v>
      </c>
      <c r="H814" s="34">
        <f t="shared" si="76"/>
        <v>6.455070393373358</v>
      </c>
      <c r="I814" s="34">
        <f t="shared" ref="I814:I877" si="77">AVERAGE($C773:$C856)</f>
        <v>6.6130881093456804</v>
      </c>
      <c r="W814" s="83"/>
      <c r="X814" s="92"/>
      <c r="Y814" s="92"/>
      <c r="Z814" s="92"/>
      <c r="AA814" s="92"/>
      <c r="AB814" s="92"/>
    </row>
    <row r="815" spans="2:28" x14ac:dyDescent="0.3">
      <c r="B815" s="90">
        <v>43547</v>
      </c>
      <c r="C815" s="91">
        <v>8.7755984074853597</v>
      </c>
      <c r="D815" s="34">
        <f t="shared" si="72"/>
        <v>6.3096368284790714</v>
      </c>
      <c r="E815" s="34">
        <f t="shared" si="73"/>
        <v>6.0486225847028914</v>
      </c>
      <c r="F815" s="34">
        <f t="shared" si="74"/>
        <v>6.1685129037423323</v>
      </c>
      <c r="G815" s="34">
        <f t="shared" si="75"/>
        <v>6.3703029305367549</v>
      </c>
      <c r="H815" s="34">
        <f t="shared" si="76"/>
        <v>6.4904560626606269</v>
      </c>
      <c r="I815" s="34">
        <f t="shared" si="77"/>
        <v>6.6456082743795184</v>
      </c>
      <c r="W815" s="83"/>
      <c r="X815" s="92"/>
      <c r="Y815" s="92"/>
      <c r="Z815" s="92"/>
      <c r="AA815" s="92"/>
      <c r="AB815" s="92"/>
    </row>
    <row r="816" spans="2:28" x14ac:dyDescent="0.3">
      <c r="B816" s="90">
        <v>43548</v>
      </c>
      <c r="C816" s="91">
        <v>5.5865035871211548</v>
      </c>
      <c r="D816" s="34">
        <f t="shared" si="72"/>
        <v>6.3995833554285584</v>
      </c>
      <c r="E816" s="34">
        <f t="shared" si="73"/>
        <v>6.0134117837626642</v>
      </c>
      <c r="F816" s="34">
        <f t="shared" si="74"/>
        <v>6.1952606192018456</v>
      </c>
      <c r="G816" s="34">
        <f t="shared" si="75"/>
        <v>6.324447159779842</v>
      </c>
      <c r="H816" s="34">
        <f t="shared" si="76"/>
        <v>6.4929376853307144</v>
      </c>
      <c r="I816" s="34">
        <f t="shared" si="77"/>
        <v>6.6444278471449723</v>
      </c>
      <c r="W816" s="83"/>
      <c r="X816" s="92"/>
      <c r="Y816" s="92"/>
      <c r="Z816" s="92"/>
      <c r="AA816" s="92"/>
      <c r="AB816" s="92"/>
    </row>
    <row r="817" spans="2:28" x14ac:dyDescent="0.3">
      <c r="B817" s="90">
        <v>43549</v>
      </c>
      <c r="C817" s="91">
        <v>6.7728693902387995</v>
      </c>
      <c r="D817" s="34">
        <f t="shared" si="72"/>
        <v>6.7264555321177895</v>
      </c>
      <c r="E817" s="34">
        <f t="shared" si="73"/>
        <v>6.3324788073803289</v>
      </c>
      <c r="F817" s="34">
        <f t="shared" si="74"/>
        <v>6.3446036542784681</v>
      </c>
      <c r="G817" s="34">
        <f t="shared" si="75"/>
        <v>6.3793847045192322</v>
      </c>
      <c r="H817" s="34">
        <f t="shared" si="76"/>
        <v>6.4542768527890466</v>
      </c>
      <c r="I817" s="34">
        <f t="shared" si="77"/>
        <v>6.6306075411370538</v>
      </c>
      <c r="W817" s="83"/>
      <c r="X817" s="92"/>
      <c r="Y817" s="92"/>
      <c r="Z817" s="92"/>
      <c r="AA817" s="92"/>
      <c r="AB817" s="92"/>
    </row>
    <row r="818" spans="2:28" x14ac:dyDescent="0.3">
      <c r="B818" s="90">
        <v>43550</v>
      </c>
      <c r="C818" s="91">
        <v>4.2818195859428991</v>
      </c>
      <c r="D818" s="34">
        <f t="shared" si="72"/>
        <v>6.7476353688789033</v>
      </c>
      <c r="E818" s="34">
        <f t="shared" si="73"/>
        <v>6.3213629765060615</v>
      </c>
      <c r="F818" s="34">
        <f t="shared" si="74"/>
        <v>6.3546285154135118</v>
      </c>
      <c r="G818" s="34">
        <f t="shared" si="75"/>
        <v>6.365650427943554</v>
      </c>
      <c r="H818" s="34">
        <f t="shared" si="76"/>
        <v>6.4537652256181373</v>
      </c>
      <c r="I818" s="34">
        <f t="shared" si="77"/>
        <v>6.5976830811767302</v>
      </c>
      <c r="W818" s="83"/>
      <c r="X818" s="92"/>
      <c r="Y818" s="92"/>
      <c r="Z818" s="92"/>
      <c r="AA818" s="92"/>
      <c r="AB818" s="92"/>
    </row>
    <row r="819" spans="2:28" x14ac:dyDescent="0.3">
      <c r="B819" s="90">
        <v>43551</v>
      </c>
      <c r="C819" s="91">
        <v>8.43948011103158</v>
      </c>
      <c r="D819" s="34">
        <f t="shared" si="72"/>
        <v>6.0011772368019711</v>
      </c>
      <c r="E819" s="34">
        <f t="shared" si="73"/>
        <v>6.1648553453724118</v>
      </c>
      <c r="F819" s="34">
        <f t="shared" si="74"/>
        <v>6.306563132304893</v>
      </c>
      <c r="G819" s="34">
        <f t="shared" si="75"/>
        <v>6.4754912992497449</v>
      </c>
      <c r="H819" s="34">
        <f t="shared" si="76"/>
        <v>6.4869228951157947</v>
      </c>
      <c r="I819" s="34">
        <f t="shared" si="77"/>
        <v>6.6062328039493465</v>
      </c>
      <c r="W819" s="83"/>
      <c r="X819" s="92"/>
      <c r="Y819" s="92"/>
      <c r="Z819" s="92"/>
      <c r="AA819" s="92"/>
      <c r="AB819" s="92"/>
    </row>
    <row r="820" spans="2:28" x14ac:dyDescent="0.3">
      <c r="B820" s="90">
        <v>43552</v>
      </c>
      <c r="C820" s="91">
        <v>7.9352347850124687</v>
      </c>
      <c r="D820" s="34">
        <f t="shared" si="72"/>
        <v>6.0014243610185565</v>
      </c>
      <c r="E820" s="34">
        <f t="shared" si="73"/>
        <v>6.3202034164907301</v>
      </c>
      <c r="F820" s="34">
        <f t="shared" si="74"/>
        <v>6.2795549325543227</v>
      </c>
      <c r="G820" s="34">
        <f t="shared" si="75"/>
        <v>6.5733370170075025</v>
      </c>
      <c r="H820" s="34">
        <f t="shared" si="76"/>
        <v>6.5667787212930602</v>
      </c>
      <c r="I820" s="34">
        <f t="shared" si="77"/>
        <v>6.6281800528757424</v>
      </c>
      <c r="W820" s="83"/>
      <c r="X820" s="92"/>
      <c r="Y820" s="92"/>
      <c r="Z820" s="92"/>
      <c r="AA820" s="92"/>
      <c r="AB820" s="92"/>
    </row>
    <row r="821" spans="2:28" x14ac:dyDescent="0.3">
      <c r="B821" s="90">
        <v>43553</v>
      </c>
      <c r="C821" s="91">
        <v>5.4419417153200609</v>
      </c>
      <c r="D821" s="34">
        <f t="shared" si="72"/>
        <v>5.8762913525054818</v>
      </c>
      <c r="E821" s="34">
        <f t="shared" si="73"/>
        <v>6.4607192247855467</v>
      </c>
      <c r="F821" s="34">
        <f t="shared" si="74"/>
        <v>6.6309154153831029</v>
      </c>
      <c r="G821" s="34">
        <f t="shared" si="75"/>
        <v>6.5027938609966371</v>
      </c>
      <c r="H821" s="34">
        <f t="shared" si="76"/>
        <v>6.5241872821518818</v>
      </c>
      <c r="I821" s="34">
        <f t="shared" si="77"/>
        <v>6.5890032513745371</v>
      </c>
      <c r="W821" s="83"/>
      <c r="X821" s="92"/>
      <c r="Y821" s="92"/>
      <c r="Z821" s="92"/>
      <c r="AA821" s="92"/>
      <c r="AB821" s="92"/>
    </row>
    <row r="822" spans="2:28" x14ac:dyDescent="0.3">
      <c r="B822" s="90">
        <v>43554</v>
      </c>
      <c r="C822" s="91">
        <v>3.550391482946833</v>
      </c>
      <c r="D822" s="34">
        <f t="shared" si="72"/>
        <v>6.3330891245330525</v>
      </c>
      <c r="E822" s="34">
        <f t="shared" si="73"/>
        <v>6.4118107321554323</v>
      </c>
      <c r="F822" s="34">
        <f t="shared" si="74"/>
        <v>6.5332629845197818</v>
      </c>
      <c r="G822" s="34">
        <f t="shared" si="75"/>
        <v>6.478599200787114</v>
      </c>
      <c r="H822" s="34">
        <f t="shared" si="76"/>
        <v>6.5932490823072456</v>
      </c>
      <c r="I822" s="34">
        <f t="shared" si="77"/>
        <v>6.6235287572873229</v>
      </c>
      <c r="W822" s="83"/>
      <c r="X822" s="92"/>
      <c r="Y822" s="92"/>
      <c r="Z822" s="92"/>
      <c r="AA822" s="92"/>
      <c r="AB822" s="92"/>
    </row>
    <row r="823" spans="2:28" x14ac:dyDescent="0.3">
      <c r="B823" s="90">
        <v>43555</v>
      </c>
      <c r="C823" s="91">
        <v>5.5882334566372469</v>
      </c>
      <c r="D823" s="34">
        <f t="shared" si="72"/>
        <v>5.9301273353162669</v>
      </c>
      <c r="E823" s="34">
        <f t="shared" si="73"/>
        <v>6.4066327955780977</v>
      </c>
      <c r="F823" s="34">
        <f t="shared" si="74"/>
        <v>6.548631343379423</v>
      </c>
      <c r="G823" s="34">
        <f t="shared" si="75"/>
        <v>6.5083850399793439</v>
      </c>
      <c r="H823" s="34">
        <f t="shared" si="76"/>
        <v>6.5632482677892128</v>
      </c>
      <c r="I823" s="34">
        <f t="shared" si="77"/>
        <v>6.5924690092612339</v>
      </c>
      <c r="W823" s="83"/>
      <c r="X823" s="92"/>
      <c r="Y823" s="92"/>
      <c r="Z823" s="92"/>
      <c r="AA823" s="92"/>
      <c r="AB823" s="92"/>
    </row>
    <row r="824" spans="2:28" x14ac:dyDescent="0.3">
      <c r="B824" s="90">
        <v>43556</v>
      </c>
      <c r="C824" s="91">
        <v>5.8969383306472842</v>
      </c>
      <c r="D824" s="34">
        <f t="shared" si="72"/>
        <v>5.9139513008636726</v>
      </c>
      <c r="E824" s="34">
        <f t="shared" si="73"/>
        <v>6.5520399919470673</v>
      </c>
      <c r="F824" s="34">
        <f t="shared" si="74"/>
        <v>6.6333146460586905</v>
      </c>
      <c r="G824" s="34">
        <f t="shared" si="75"/>
        <v>6.6922202145340552</v>
      </c>
      <c r="H824" s="34">
        <f t="shared" si="76"/>
        <v>6.497314706020342</v>
      </c>
      <c r="I824" s="34">
        <f t="shared" si="77"/>
        <v>6.5535486932286791</v>
      </c>
      <c r="W824" s="83"/>
      <c r="X824" s="92"/>
      <c r="Y824" s="92"/>
      <c r="Z824" s="92"/>
      <c r="AA824" s="92"/>
      <c r="AB824" s="92"/>
    </row>
    <row r="825" spans="2:28" x14ac:dyDescent="0.3">
      <c r="B825" s="90">
        <v>43557</v>
      </c>
      <c r="C825" s="91">
        <v>7.4794039901358937</v>
      </c>
      <c r="D825" s="34">
        <f t="shared" si="72"/>
        <v>6.1738030806921875</v>
      </c>
      <c r="E825" s="34">
        <f t="shared" si="73"/>
        <v>6.6450760625401353</v>
      </c>
      <c r="F825" s="34">
        <f t="shared" si="74"/>
        <v>6.6229094491057037</v>
      </c>
      <c r="G825" s="34">
        <f t="shared" si="75"/>
        <v>6.6785604215875294</v>
      </c>
      <c r="H825" s="34">
        <f t="shared" si="76"/>
        <v>6.5025770039362847</v>
      </c>
      <c r="I825" s="34">
        <f t="shared" si="77"/>
        <v>6.5790633358928758</v>
      </c>
      <c r="W825" s="83"/>
      <c r="X825" s="92"/>
      <c r="Y825" s="92"/>
      <c r="Z825" s="92"/>
      <c r="AA825" s="92"/>
      <c r="AB825" s="92"/>
    </row>
    <row r="826" spans="2:28" x14ac:dyDescent="0.3">
      <c r="B826" s="90">
        <v>43558</v>
      </c>
      <c r="C826" s="91">
        <v>5.6187475865140826</v>
      </c>
      <c r="D826" s="34">
        <f t="shared" si="72"/>
        <v>6.8224442275088943</v>
      </c>
      <c r="E826" s="34">
        <f t="shared" si="73"/>
        <v>6.6231553373548548</v>
      </c>
      <c r="F826" s="34">
        <f t="shared" si="74"/>
        <v>6.6061096235148815</v>
      </c>
      <c r="G826" s="34">
        <f t="shared" si="75"/>
        <v>6.6664630297867316</v>
      </c>
      <c r="H826" s="34">
        <f t="shared" si="76"/>
        <v>6.4983644543562189</v>
      </c>
      <c r="I826" s="34">
        <f t="shared" si="77"/>
        <v>6.5728156726533564</v>
      </c>
      <c r="W826" s="83"/>
      <c r="X826" s="92"/>
      <c r="Y826" s="92"/>
      <c r="Z826" s="92"/>
      <c r="AA826" s="92"/>
      <c r="AB826" s="92"/>
    </row>
    <row r="827" spans="2:28" x14ac:dyDescent="0.3">
      <c r="B827" s="90">
        <v>43559</v>
      </c>
      <c r="C827" s="91">
        <v>7.8220025438443077</v>
      </c>
      <c r="D827" s="34">
        <f t="shared" si="72"/>
        <v>6.8118412301376372</v>
      </c>
      <c r="E827" s="34">
        <f t="shared" si="73"/>
        <v>6.5867442030291397</v>
      </c>
      <c r="F827" s="34">
        <f t="shared" si="74"/>
        <v>6.6693803178035349</v>
      </c>
      <c r="G827" s="34">
        <f t="shared" si="75"/>
        <v>6.7206356339230044</v>
      </c>
      <c r="H827" s="34">
        <f t="shared" si="76"/>
        <v>6.5061547212837425</v>
      </c>
      <c r="I827" s="34">
        <f t="shared" si="77"/>
        <v>6.5835336066252959</v>
      </c>
      <c r="W827" s="83"/>
      <c r="X827" s="92"/>
      <c r="Y827" s="92"/>
      <c r="Z827" s="92"/>
      <c r="AA827" s="92"/>
      <c r="AB827" s="92"/>
    </row>
    <row r="828" spans="2:28" x14ac:dyDescent="0.3">
      <c r="B828" s="90">
        <v>43560</v>
      </c>
      <c r="C828" s="91">
        <v>7.2609041741196689</v>
      </c>
      <c r="D828" s="34">
        <f t="shared" si="72"/>
        <v>7.2277886313886501</v>
      </c>
      <c r="E828" s="34">
        <f t="shared" si="73"/>
        <v>6.5605464892191003</v>
      </c>
      <c r="F828" s="34">
        <f t="shared" si="74"/>
        <v>6.6600715319603481</v>
      </c>
      <c r="G828" s="34">
        <f t="shared" si="75"/>
        <v>6.7342613150111168</v>
      </c>
      <c r="H828" s="34">
        <f t="shared" si="76"/>
        <v>6.5423112135674808</v>
      </c>
      <c r="I828" s="34">
        <f t="shared" si="77"/>
        <v>6.5750018205061327</v>
      </c>
      <c r="W828" s="83"/>
      <c r="X828" s="92"/>
      <c r="Y828" s="92"/>
      <c r="Z828" s="92"/>
      <c r="AA828" s="92"/>
      <c r="AB828" s="92"/>
    </row>
    <row r="829" spans="2:28" x14ac:dyDescent="0.3">
      <c r="B829" s="90">
        <v>43561</v>
      </c>
      <c r="C829" s="91">
        <v>8.0908795106637754</v>
      </c>
      <c r="D829" s="34">
        <f t="shared" si="72"/>
        <v>6.957063000547218</v>
      </c>
      <c r="E829" s="34">
        <f t="shared" si="73"/>
        <v>6.9085758168713349</v>
      </c>
      <c r="F829" s="34">
        <f t="shared" si="74"/>
        <v>6.8015349526236806</v>
      </c>
      <c r="G829" s="34">
        <f t="shared" si="75"/>
        <v>6.7254760590018288</v>
      </c>
      <c r="H829" s="34">
        <f t="shared" si="76"/>
        <v>6.4625198958251291</v>
      </c>
      <c r="I829" s="34">
        <f t="shared" si="77"/>
        <v>6.6021836421488471</v>
      </c>
      <c r="W829" s="83"/>
      <c r="X829" s="92"/>
      <c r="Y829" s="92"/>
      <c r="Z829" s="92"/>
      <c r="AA829" s="92"/>
      <c r="AB829" s="92"/>
    </row>
    <row r="830" spans="2:28" x14ac:dyDescent="0.3">
      <c r="B830" s="90">
        <v>43562</v>
      </c>
      <c r="C830" s="91">
        <v>5.5140124750384514</v>
      </c>
      <c r="D830" s="34">
        <f t="shared" si="72"/>
        <v>7.316183339393441</v>
      </c>
      <c r="E830" s="34">
        <f t="shared" si="73"/>
        <v>7.0033582961960201</v>
      </c>
      <c r="F830" s="34">
        <f t="shared" si="74"/>
        <v>6.7554229212394539</v>
      </c>
      <c r="G830" s="34">
        <f t="shared" si="75"/>
        <v>6.723741639693027</v>
      </c>
      <c r="H830" s="34">
        <f t="shared" si="76"/>
        <v>6.5068378970550169</v>
      </c>
      <c r="I830" s="34">
        <f t="shared" si="77"/>
        <v>6.5803781375313326</v>
      </c>
      <c r="W830" s="83"/>
      <c r="X830" s="92"/>
      <c r="Y830" s="92"/>
      <c r="Z830" s="92"/>
      <c r="AA830" s="92"/>
      <c r="AB830" s="92"/>
    </row>
    <row r="831" spans="2:28" x14ac:dyDescent="0.3">
      <c r="B831" s="90">
        <v>43563</v>
      </c>
      <c r="C831" s="91">
        <v>8.8085701394043756</v>
      </c>
      <c r="D831" s="34">
        <f t="shared" si="72"/>
        <v>7.2595371051946076</v>
      </c>
      <c r="E831" s="34">
        <f t="shared" si="73"/>
        <v>7.051961621687779</v>
      </c>
      <c r="F831" s="34">
        <f t="shared" si="74"/>
        <v>6.7186956678580758</v>
      </c>
      <c r="G831" s="34">
        <f t="shared" si="75"/>
        <v>6.6426073504848135</v>
      </c>
      <c r="H831" s="34">
        <f t="shared" si="76"/>
        <v>6.7094691108328774</v>
      </c>
      <c r="I831" s="34">
        <f t="shared" si="77"/>
        <v>6.5649161413049626</v>
      </c>
      <c r="W831" s="83"/>
      <c r="X831" s="92"/>
      <c r="Y831" s="92"/>
      <c r="Z831" s="92"/>
      <c r="AA831" s="92"/>
      <c r="AB831" s="92"/>
    </row>
    <row r="832" spans="2:28" x14ac:dyDescent="0.3">
      <c r="B832" s="90">
        <v>43564</v>
      </c>
      <c r="C832" s="91">
        <v>5.5843245742458683</v>
      </c>
      <c r="D832" s="34">
        <f t="shared" si="72"/>
        <v>6.9472898977460158</v>
      </c>
      <c r="E832" s="34">
        <f t="shared" si="73"/>
        <v>7.0357578666689946</v>
      </c>
      <c r="F832" s="34">
        <f t="shared" si="74"/>
        <v>6.7298032970551862</v>
      </c>
      <c r="G832" s="34">
        <f t="shared" si="75"/>
        <v>6.7107531092309403</v>
      </c>
      <c r="H832" s="34">
        <f t="shared" si="76"/>
        <v>6.6681005809609655</v>
      </c>
      <c r="I832" s="34">
        <f t="shared" si="77"/>
        <v>6.5726368690798544</v>
      </c>
      <c r="W832" s="83"/>
      <c r="X832" s="92"/>
      <c r="Y832" s="92"/>
      <c r="Z832" s="92"/>
      <c r="AA832" s="92"/>
      <c r="AB832" s="92"/>
    </row>
    <row r="833" spans="2:28" x14ac:dyDescent="0.3">
      <c r="B833" s="90">
        <v>43565</v>
      </c>
      <c r="C833" s="91">
        <v>8.1325899584376415</v>
      </c>
      <c r="D833" s="34">
        <f t="shared" si="72"/>
        <v>6.9947074062337773</v>
      </c>
      <c r="E833" s="34">
        <f t="shared" si="73"/>
        <v>7.1680707142010487</v>
      </c>
      <c r="F833" s="34">
        <f t="shared" si="74"/>
        <v>6.9669089997351143</v>
      </c>
      <c r="G833" s="34">
        <f t="shared" si="75"/>
        <v>6.5836330509620096</v>
      </c>
      <c r="H833" s="34">
        <f t="shared" si="76"/>
        <v>6.6590976898350993</v>
      </c>
      <c r="I833" s="34">
        <f t="shared" si="77"/>
        <v>6.5512279079117244</v>
      </c>
      <c r="W833" s="83"/>
      <c r="X833" s="92"/>
      <c r="Y833" s="92"/>
      <c r="Z833" s="92"/>
      <c r="AA833" s="92"/>
      <c r="AB833" s="92"/>
    </row>
    <row r="834" spans="2:28" x14ac:dyDescent="0.3">
      <c r="B834" s="90">
        <v>43566</v>
      </c>
      <c r="C834" s="91">
        <v>7.4254789044524685</v>
      </c>
      <c r="D834" s="34">
        <f t="shared" si="72"/>
        <v>7.1948753622544048</v>
      </c>
      <c r="E834" s="34">
        <f t="shared" si="73"/>
        <v>7.1210678513552761</v>
      </c>
      <c r="F834" s="34">
        <f t="shared" si="74"/>
        <v>6.9645140659178493</v>
      </c>
      <c r="G834" s="34">
        <f t="shared" si="75"/>
        <v>6.4792671664326784</v>
      </c>
      <c r="H834" s="34">
        <f t="shared" si="76"/>
        <v>6.6743200911424116</v>
      </c>
      <c r="I834" s="34">
        <f t="shared" si="77"/>
        <v>6.5342960207469041</v>
      </c>
      <c r="W834" s="83"/>
      <c r="X834" s="92"/>
      <c r="Y834" s="92"/>
      <c r="Z834" s="92"/>
      <c r="AA834" s="92"/>
      <c r="AB834" s="92"/>
    </row>
    <row r="835" spans="2:28" x14ac:dyDescent="0.3">
      <c r="B835" s="90">
        <v>43567</v>
      </c>
      <c r="C835" s="91">
        <v>5.075173721979521</v>
      </c>
      <c r="D835" s="34">
        <f t="shared" si="72"/>
        <v>6.8761346119869078</v>
      </c>
      <c r="E835" s="34">
        <f t="shared" si="73"/>
        <v>7.007803405236686</v>
      </c>
      <c r="F835" s="34">
        <f t="shared" si="74"/>
        <v>6.8980460164779238</v>
      </c>
      <c r="G835" s="34">
        <f t="shared" si="75"/>
        <v>6.5909462039641342</v>
      </c>
      <c r="H835" s="34">
        <f t="shared" si="76"/>
        <v>6.7605132394339584</v>
      </c>
      <c r="I835" s="34">
        <f t="shared" si="77"/>
        <v>6.5365712722405078</v>
      </c>
      <c r="W835" s="83"/>
      <c r="X835" s="92"/>
      <c r="Y835" s="92"/>
      <c r="Z835" s="92"/>
      <c r="AA835" s="92"/>
      <c r="AB835" s="92"/>
    </row>
    <row r="836" spans="2:28" x14ac:dyDescent="0.3">
      <c r="B836" s="90">
        <v>43568</v>
      </c>
      <c r="C836" s="91">
        <v>8.4228020700781112</v>
      </c>
      <c r="D836" s="34">
        <f t="shared" si="72"/>
        <v>7.1144527327907721</v>
      </c>
      <c r="E836" s="34">
        <f t="shared" si="73"/>
        <v>7.0391413858482244</v>
      </c>
      <c r="F836" s="34">
        <f t="shared" si="74"/>
        <v>6.8366411041302362</v>
      </c>
      <c r="G836" s="34">
        <f t="shared" si="75"/>
        <v>6.6694685513862479</v>
      </c>
      <c r="H836" s="34">
        <f t="shared" si="76"/>
        <v>6.7714927956700732</v>
      </c>
      <c r="I836" s="34">
        <f t="shared" si="77"/>
        <v>6.5357592441180277</v>
      </c>
      <c r="W836" s="83"/>
      <c r="X836" s="92"/>
      <c r="Y836" s="92"/>
      <c r="Z836" s="92"/>
      <c r="AA836" s="92"/>
      <c r="AB836" s="92"/>
    </row>
    <row r="837" spans="2:28" x14ac:dyDescent="0.3">
      <c r="B837" s="90">
        <v>43569</v>
      </c>
      <c r="C837" s="91">
        <v>6.9151881671828503</v>
      </c>
      <c r="D837" s="34">
        <f t="shared" si="72"/>
        <v>7.0199580890086546</v>
      </c>
      <c r="E837" s="34">
        <f t="shared" si="73"/>
        <v>7.0408504838079571</v>
      </c>
      <c r="F837" s="34">
        <f t="shared" si="74"/>
        <v>6.8014682895105913</v>
      </c>
      <c r="G837" s="34">
        <f t="shared" si="75"/>
        <v>6.7535509537011933</v>
      </c>
      <c r="H837" s="34">
        <f t="shared" si="76"/>
        <v>6.8019854613218955</v>
      </c>
      <c r="I837" s="34">
        <f t="shared" si="77"/>
        <v>6.5267033401236336</v>
      </c>
      <c r="W837" s="83"/>
      <c r="X837" s="92"/>
      <c r="Y837" s="92"/>
      <c r="Z837" s="92"/>
      <c r="AA837" s="92"/>
      <c r="AB837" s="92"/>
    </row>
    <row r="838" spans="2:28" x14ac:dyDescent="0.3">
      <c r="B838" s="90">
        <v>43570</v>
      </c>
      <c r="C838" s="91">
        <v>6.577384887531899</v>
      </c>
      <c r="D838" s="34">
        <f t="shared" si="72"/>
        <v>6.9825985975159446</v>
      </c>
      <c r="E838" s="34">
        <f t="shared" si="73"/>
        <v>6.7331747090225615</v>
      </c>
      <c r="F838" s="34">
        <f t="shared" si="74"/>
        <v>6.6677057882890134</v>
      </c>
      <c r="G838" s="34">
        <f t="shared" si="75"/>
        <v>6.8979642625591513</v>
      </c>
      <c r="H838" s="34">
        <f t="shared" si="76"/>
        <v>6.8065985025718456</v>
      </c>
      <c r="I838" s="34">
        <f t="shared" si="77"/>
        <v>6.5074782473686188</v>
      </c>
      <c r="W838" s="83"/>
      <c r="X838" s="92"/>
      <c r="Y838" s="92"/>
      <c r="Z838" s="92"/>
      <c r="AA838" s="92"/>
      <c r="AB838" s="92"/>
    </row>
    <row r="839" spans="2:28" x14ac:dyDescent="0.3">
      <c r="B839" s="90">
        <v>43571</v>
      </c>
      <c r="C839" s="91">
        <v>7.2525514198729146</v>
      </c>
      <c r="D839" s="34">
        <f t="shared" si="72"/>
        <v>7.0683169127273553</v>
      </c>
      <c r="E839" s="34">
        <f t="shared" si="73"/>
        <v>6.7764301559217452</v>
      </c>
      <c r="F839" s="34">
        <f t="shared" si="74"/>
        <v>6.7299939117214498</v>
      </c>
      <c r="G839" s="34">
        <f t="shared" si="75"/>
        <v>6.8414693831884152</v>
      </c>
      <c r="H839" s="34">
        <f t="shared" si="76"/>
        <v>6.7816504171922514</v>
      </c>
      <c r="I839" s="34">
        <f t="shared" si="77"/>
        <v>6.5038339385783699</v>
      </c>
      <c r="W839" s="83"/>
      <c r="X839" s="92"/>
      <c r="Y839" s="92"/>
      <c r="Z839" s="92"/>
      <c r="AA839" s="92"/>
      <c r="AB839" s="92"/>
    </row>
    <row r="840" spans="2:28" x14ac:dyDescent="0.3">
      <c r="B840" s="90">
        <v>43572</v>
      </c>
      <c r="C840" s="91">
        <v>7.4711274519628219</v>
      </c>
      <c r="D840" s="34">
        <f t="shared" ref="D840:D903" si="78">AVERAGE($C837:$C843)</f>
        <v>7.0835753654626723</v>
      </c>
      <c r="E840" s="34">
        <f t="shared" si="73"/>
        <v>6.5441107645691643</v>
      </c>
      <c r="F840" s="34">
        <f t="shared" si="74"/>
        <v>6.6184766593453661</v>
      </c>
      <c r="G840" s="34">
        <f t="shared" si="75"/>
        <v>6.9062188620664386</v>
      </c>
      <c r="H840" s="34">
        <f t="shared" si="76"/>
        <v>6.7534682690399954</v>
      </c>
      <c r="I840" s="34">
        <f t="shared" si="77"/>
        <v>6.5259675857014834</v>
      </c>
      <c r="W840" s="83"/>
      <c r="X840" s="92"/>
      <c r="Y840" s="92"/>
      <c r="Z840" s="92"/>
      <c r="AA840" s="92"/>
      <c r="AB840" s="92"/>
    </row>
    <row r="841" spans="2:28" x14ac:dyDescent="0.3">
      <c r="B841" s="90">
        <v>43573</v>
      </c>
      <c r="C841" s="91">
        <v>7.1639624640034993</v>
      </c>
      <c r="D841" s="34">
        <f t="shared" si="78"/>
        <v>6.8868256053615076</v>
      </c>
      <c r="E841" s="34">
        <f t="shared" si="73"/>
        <v>6.3717901298362163</v>
      </c>
      <c r="F841" s="34">
        <f t="shared" si="74"/>
        <v>6.734120861555712</v>
      </c>
      <c r="G841" s="34">
        <f t="shared" si="75"/>
        <v>6.8513784284682488</v>
      </c>
      <c r="H841" s="34">
        <f t="shared" si="76"/>
        <v>6.7373114986697731</v>
      </c>
      <c r="I841" s="34">
        <f t="shared" si="77"/>
        <v>6.5452760491641486</v>
      </c>
      <c r="W841" s="83"/>
      <c r="X841" s="92"/>
      <c r="Y841" s="92"/>
      <c r="Z841" s="92"/>
      <c r="AA841" s="92"/>
      <c r="AB841" s="92"/>
    </row>
    <row r="842" spans="2:28" x14ac:dyDescent="0.3">
      <c r="B842" s="90">
        <v>43574</v>
      </c>
      <c r="C842" s="91">
        <v>5.6752019284593942</v>
      </c>
      <c r="D842" s="34">
        <f t="shared" si="78"/>
        <v>6.5902148060582126</v>
      </c>
      <c r="E842" s="34">
        <f t="shared" si="73"/>
        <v>6.6213459187091663</v>
      </c>
      <c r="F842" s="34">
        <f t="shared" si="74"/>
        <v>6.7880228062826529</v>
      </c>
      <c r="G842" s="34">
        <f t="shared" si="75"/>
        <v>6.910410246758163</v>
      </c>
      <c r="H842" s="34">
        <f t="shared" si="76"/>
        <v>6.6963550396659075</v>
      </c>
      <c r="I842" s="34">
        <f t="shared" si="77"/>
        <v>6.5551413871863797</v>
      </c>
      <c r="W842" s="83"/>
      <c r="X842" s="92"/>
      <c r="Y842" s="92"/>
      <c r="Z842" s="92"/>
      <c r="AA842" s="92"/>
      <c r="AB842" s="92"/>
    </row>
    <row r="843" spans="2:28" x14ac:dyDescent="0.3">
      <c r="B843" s="90">
        <v>43575</v>
      </c>
      <c r="C843" s="91">
        <v>8.5296112392253285</v>
      </c>
      <c r="D843" s="34">
        <f t="shared" si="78"/>
        <v>6.4384075790527167</v>
      </c>
      <c r="E843" s="34">
        <f t="shared" ref="E843:E906" si="79">AVERAGE($C837:$C850)</f>
        <v>6.430361285901161</v>
      </c>
      <c r="F843" s="34">
        <f t="shared" si="74"/>
        <v>6.8029381774021491</v>
      </c>
      <c r="G843" s="34">
        <f t="shared" si="75"/>
        <v>6.9513338274273915</v>
      </c>
      <c r="H843" s="34">
        <f t="shared" si="76"/>
        <v>6.8255042604342444</v>
      </c>
      <c r="I843" s="34">
        <f t="shared" si="77"/>
        <v>6.5467735426665055</v>
      </c>
      <c r="W843" s="83"/>
      <c r="X843" s="92"/>
      <c r="Y843" s="92"/>
      <c r="Z843" s="92"/>
      <c r="AA843" s="92"/>
      <c r="AB843" s="92"/>
    </row>
    <row r="844" spans="2:28" x14ac:dyDescent="0.3">
      <c r="B844" s="90">
        <v>43576</v>
      </c>
      <c r="C844" s="91">
        <v>5.5379398464746954</v>
      </c>
      <c r="D844" s="34">
        <f t="shared" si="78"/>
        <v>6.0682634401296767</v>
      </c>
      <c r="E844" s="34">
        <f t="shared" si="79"/>
        <v>6.5037436112063665</v>
      </c>
      <c r="F844" s="34">
        <f t="shared" si="74"/>
        <v>6.7695640362907712</v>
      </c>
      <c r="G844" s="34">
        <f t="shared" si="75"/>
        <v>6.9996617941937922</v>
      </c>
      <c r="H844" s="34">
        <f t="shared" si="76"/>
        <v>6.8133537480481721</v>
      </c>
      <c r="I844" s="34">
        <f t="shared" si="77"/>
        <v>6.5249354528636294</v>
      </c>
      <c r="W844" s="83"/>
      <c r="X844" s="92"/>
      <c r="Y844" s="92"/>
      <c r="Z844" s="92"/>
      <c r="AA844" s="92"/>
      <c r="AB844" s="92"/>
    </row>
    <row r="845" spans="2:28" x14ac:dyDescent="0.3">
      <c r="B845" s="90">
        <v>43577</v>
      </c>
      <c r="C845" s="91">
        <v>4.5011092924088336</v>
      </c>
      <c r="D845" s="34">
        <f t="shared" si="78"/>
        <v>5.760981662156488</v>
      </c>
      <c r="E845" s="34">
        <f t="shared" si="79"/>
        <v>6.7439669034305245</v>
      </c>
      <c r="F845" s="34">
        <f t="shared" si="74"/>
        <v>6.715325536226131</v>
      </c>
      <c r="G845" s="34">
        <f t="shared" si="75"/>
        <v>6.9338777578842317</v>
      </c>
      <c r="H845" s="34">
        <f t="shared" si="76"/>
        <v>6.8028009726159269</v>
      </c>
      <c r="I845" s="34">
        <f t="shared" si="77"/>
        <v>6.5226126204770969</v>
      </c>
      <c r="W845" s="83"/>
      <c r="X845" s="92"/>
      <c r="Y845" s="92"/>
      <c r="Z845" s="92"/>
      <c r="AA845" s="92"/>
      <c r="AB845" s="92"/>
    </row>
    <row r="846" spans="2:28" x14ac:dyDescent="0.3">
      <c r="B846" s="90">
        <v>43578</v>
      </c>
      <c r="C846" s="91">
        <v>6.1899008308344481</v>
      </c>
      <c r="D846" s="34">
        <f t="shared" si="78"/>
        <v>6.1743749246909783</v>
      </c>
      <c r="E846" s="34">
        <f t="shared" si="79"/>
        <v>6.6471808997078368</v>
      </c>
      <c r="F846" s="34">
        <f t="shared" si="74"/>
        <v>6.8981170297622141</v>
      </c>
      <c r="G846" s="34">
        <f t="shared" si="75"/>
        <v>6.849937594518309</v>
      </c>
      <c r="H846" s="34">
        <f t="shared" si="76"/>
        <v>6.7888656901931306</v>
      </c>
      <c r="I846" s="34">
        <f t="shared" si="77"/>
        <v>6.541641250107288</v>
      </c>
      <c r="W846" s="83"/>
      <c r="X846" s="92"/>
      <c r="Y846" s="92"/>
      <c r="Z846" s="92"/>
      <c r="AA846" s="92"/>
      <c r="AB846" s="92"/>
    </row>
    <row r="847" spans="2:28" x14ac:dyDescent="0.3">
      <c r="B847" s="90">
        <v>43579</v>
      </c>
      <c r="C847" s="91">
        <v>4.8801184795015358</v>
      </c>
      <c r="D847" s="34">
        <f t="shared" si="78"/>
        <v>5.7771472063396478</v>
      </c>
      <c r="E847" s="34">
        <f t="shared" si="79"/>
        <v>6.6443670099318313</v>
      </c>
      <c r="F847" s="34">
        <f t="shared" ref="F847:F910" si="80">AVERAGE($C837:$C857)</f>
        <v>6.9368759678252658</v>
      </c>
      <c r="G847" s="34">
        <f t="shared" si="75"/>
        <v>6.8186247348825662</v>
      </c>
      <c r="H847" s="34">
        <f t="shared" si="76"/>
        <v>6.8204592664235193</v>
      </c>
      <c r="I847" s="34">
        <f t="shared" si="77"/>
        <v>6.5599943583393623</v>
      </c>
      <c r="W847" s="83"/>
      <c r="X847" s="92"/>
      <c r="Y847" s="92"/>
      <c r="Z847" s="92"/>
      <c r="AA847" s="92"/>
      <c r="AB847" s="92"/>
    </row>
    <row r="848" spans="2:28" x14ac:dyDescent="0.3">
      <c r="B848" s="90">
        <v>43580</v>
      </c>
      <c r="C848" s="91">
        <v>5.0129900181911839</v>
      </c>
      <c r="D848" s="34">
        <f t="shared" si="78"/>
        <v>6.1206616170512236</v>
      </c>
      <c r="E848" s="34">
        <f t="shared" si="79"/>
        <v>6.5816890055812225</v>
      </c>
      <c r="F848" s="34">
        <f t="shared" si="80"/>
        <v>6.934590604840257</v>
      </c>
      <c r="G848" s="34">
        <f t="shared" si="75"/>
        <v>6.8125951464900911</v>
      </c>
      <c r="H848" s="34">
        <f t="shared" si="76"/>
        <v>6.80396659470731</v>
      </c>
      <c r="I848" s="34">
        <f t="shared" si="77"/>
        <v>6.5850152942082687</v>
      </c>
      <c r="W848" s="83"/>
      <c r="X848" s="92"/>
      <c r="Y848" s="92"/>
      <c r="Z848" s="92"/>
      <c r="AA848" s="92"/>
      <c r="AB848" s="92"/>
    </row>
    <row r="849" spans="2:28" x14ac:dyDescent="0.3">
      <c r="B849" s="90">
        <v>43581</v>
      </c>
      <c r="C849" s="91">
        <v>8.5689547662008199</v>
      </c>
      <c r="D849" s="34">
        <f t="shared" si="78"/>
        <v>6.8977190008028364</v>
      </c>
      <c r="E849" s="34">
        <f t="shared" si="79"/>
        <v>6.8130170882796417</v>
      </c>
      <c r="F849" s="34">
        <f t="shared" si="80"/>
        <v>6.9531254731833405</v>
      </c>
      <c r="G849" s="34">
        <f t="shared" si="75"/>
        <v>6.7642593148893129</v>
      </c>
      <c r="H849" s="34">
        <f t="shared" si="76"/>
        <v>6.7802201855198874</v>
      </c>
      <c r="I849" s="34">
        <f t="shared" si="77"/>
        <v>6.5782804643736226</v>
      </c>
      <c r="W849" s="83"/>
      <c r="X849" s="92"/>
      <c r="Y849" s="92"/>
      <c r="Z849" s="92"/>
      <c r="AA849" s="92"/>
      <c r="AB849" s="92"/>
    </row>
    <row r="850" spans="2:28" x14ac:dyDescent="0.3">
      <c r="B850" s="90">
        <v>43582</v>
      </c>
      <c r="C850" s="91">
        <v>5.7490172107660218</v>
      </c>
      <c r="D850" s="34">
        <f t="shared" si="78"/>
        <v>6.8559542203629542</v>
      </c>
      <c r="E850" s="34">
        <f t="shared" si="79"/>
        <v>6.8635262690065613</v>
      </c>
      <c r="F850" s="34">
        <f t="shared" si="80"/>
        <v>6.7617658817608213</v>
      </c>
      <c r="G850" s="34">
        <f t="shared" ref="G850:G913" si="81">AVERAGE($C837:$C864)</f>
        <v>6.7839684822157009</v>
      </c>
      <c r="H850" s="34">
        <f t="shared" si="76"/>
        <v>6.7724388266555593</v>
      </c>
      <c r="I850" s="34">
        <f t="shared" si="77"/>
        <v>6.5544764965512723</v>
      </c>
      <c r="W850" s="83"/>
      <c r="X850" s="92"/>
      <c r="Y850" s="92"/>
      <c r="Z850" s="92"/>
      <c r="AA850" s="92"/>
      <c r="AB850" s="92"/>
    </row>
    <row r="851" spans="2:28" x14ac:dyDescent="0.3">
      <c r="B851" s="90">
        <v>43583</v>
      </c>
      <c r="C851" s="91">
        <v>7.9425407214557238</v>
      </c>
      <c r="D851" s="34">
        <f t="shared" si="78"/>
        <v>7.2204705797339885</v>
      </c>
      <c r="E851" s="34">
        <f t="shared" si="79"/>
        <v>6.9584731045796318</v>
      </c>
      <c r="F851" s="34">
        <f t="shared" si="80"/>
        <v>6.7515136168405387</v>
      </c>
      <c r="G851" s="34">
        <f t="shared" si="81"/>
        <v>6.7183514739742503</v>
      </c>
      <c r="H851" s="34">
        <f t="shared" si="76"/>
        <v>6.7753946580445623</v>
      </c>
      <c r="I851" s="34">
        <f t="shared" si="77"/>
        <v>6.5076171552441258</v>
      </c>
      <c r="W851" s="83"/>
      <c r="X851" s="92"/>
      <c r="Y851" s="92"/>
      <c r="Z851" s="92"/>
      <c r="AA851" s="92"/>
      <c r="AB851" s="92"/>
    </row>
    <row r="852" spans="2:28" x14ac:dyDescent="0.3">
      <c r="B852" s="90">
        <v>43584</v>
      </c>
      <c r="C852" s="91">
        <v>9.940510978670126</v>
      </c>
      <c r="D852" s="34">
        <f t="shared" si="78"/>
        <v>7.4023963490059588</v>
      </c>
      <c r="E852" s="34">
        <f t="shared" si="79"/>
        <v>7.1345808067459044</v>
      </c>
      <c r="F852" s="34">
        <f t="shared" si="80"/>
        <v>6.755927329481473</v>
      </c>
      <c r="G852" s="34">
        <f t="shared" si="81"/>
        <v>6.6782206480800026</v>
      </c>
      <c r="H852" s="34">
        <f t="shared" si="76"/>
        <v>6.6969448883209539</v>
      </c>
      <c r="I852" s="34">
        <f t="shared" si="77"/>
        <v>6.5622313102757834</v>
      </c>
      <c r="W852" s="83"/>
      <c r="X852" s="92"/>
      <c r="Y852" s="92"/>
      <c r="Z852" s="92"/>
      <c r="AA852" s="92"/>
      <c r="AB852" s="92"/>
    </row>
    <row r="853" spans="2:28" x14ac:dyDescent="0.3">
      <c r="B853" s="90">
        <v>43585</v>
      </c>
      <c r="C853" s="91">
        <v>5.8975473677552763</v>
      </c>
      <c r="D853" s="34">
        <f t="shared" si="78"/>
        <v>7.4516592518683069</v>
      </c>
      <c r="E853" s="34">
        <f t="shared" si="79"/>
        <v>6.9234450331148727</v>
      </c>
      <c r="F853" s="34">
        <f t="shared" si="80"/>
        <v>6.6629067822766315</v>
      </c>
      <c r="G853" s="34">
        <f t="shared" si="81"/>
        <v>6.6654196019552012</v>
      </c>
      <c r="H853" s="34">
        <f t="shared" si="76"/>
        <v>6.6888109451847884</v>
      </c>
      <c r="I853" s="34">
        <f t="shared" si="77"/>
        <v>6.5657357500306368</v>
      </c>
      <c r="W853" s="83"/>
      <c r="X853" s="92"/>
      <c r="Y853" s="92"/>
      <c r="Z853" s="92"/>
      <c r="AA853" s="92"/>
      <c r="AB853" s="92"/>
    </row>
    <row r="854" spans="2:28" x14ac:dyDescent="0.3">
      <c r="B854" s="90">
        <v>43586</v>
      </c>
      <c r="C854" s="91">
        <v>7.431732995098753</v>
      </c>
      <c r="D854" s="34">
        <f t="shared" si="78"/>
        <v>7.9499053316734756</v>
      </c>
      <c r="E854" s="34">
        <f t="shared" si="79"/>
        <v>7.0931387051959689</v>
      </c>
      <c r="F854" s="34">
        <f t="shared" si="80"/>
        <v>6.6840995211333754</v>
      </c>
      <c r="G854" s="34">
        <f t="shared" si="81"/>
        <v>6.6466535425347564</v>
      </c>
      <c r="H854" s="34">
        <f t="shared" si="76"/>
        <v>6.6325564709099334</v>
      </c>
      <c r="I854" s="34">
        <f t="shared" si="77"/>
        <v>6.5503669339839208</v>
      </c>
      <c r="W854" s="83"/>
      <c r="X854" s="92"/>
      <c r="Y854" s="92"/>
      <c r="Z854" s="92"/>
      <c r="AA854" s="92"/>
      <c r="AB854" s="92"/>
    </row>
    <row r="855" spans="2:28" x14ac:dyDescent="0.3">
      <c r="B855" s="90">
        <v>43587</v>
      </c>
      <c r="C855" s="91">
        <v>6.2864704030949836</v>
      </c>
      <c r="D855" s="34">
        <f t="shared" si="78"/>
        <v>7.796284592108039</v>
      </c>
      <c r="E855" s="34">
        <f t="shared" si="79"/>
        <v>7.253400163143966</v>
      </c>
      <c r="F855" s="34">
        <f t="shared" si="80"/>
        <v>6.6621934301784975</v>
      </c>
      <c r="G855" s="34">
        <f t="shared" si="81"/>
        <v>6.6454159663833261</v>
      </c>
      <c r="H855" s="34">
        <f t="shared" si="76"/>
        <v>6.6072900532438057</v>
      </c>
      <c r="I855" s="34">
        <f t="shared" si="77"/>
        <v>6.5702499442078439</v>
      </c>
      <c r="W855" s="83"/>
      <c r="X855" s="92"/>
      <c r="Y855" s="92"/>
      <c r="Z855" s="92"/>
      <c r="AA855" s="92"/>
      <c r="AB855" s="92"/>
    </row>
    <row r="856" spans="2:28" x14ac:dyDescent="0.3">
      <c r="B856" s="90">
        <v>43588</v>
      </c>
      <c r="C856" s="91">
        <v>8.913795086237263</v>
      </c>
      <c r="D856" s="34">
        <f t="shared" si="78"/>
        <v>7.3714426126889743</v>
      </c>
      <c r="E856" s="34">
        <f t="shared" si="79"/>
        <v>6.9071727110694585</v>
      </c>
      <c r="F856" s="34">
        <f t="shared" si="80"/>
        <v>6.7075559287539326</v>
      </c>
      <c r="G856" s="34">
        <f t="shared" si="81"/>
        <v>6.6664285756614889</v>
      </c>
      <c r="H856" s="34">
        <f t="shared" si="76"/>
        <v>6.6180721511076559</v>
      </c>
      <c r="I856" s="34">
        <f t="shared" si="77"/>
        <v>6.594885686411895</v>
      </c>
      <c r="W856" s="83"/>
      <c r="X856" s="92"/>
      <c r="Y856" s="92"/>
      <c r="Z856" s="92"/>
      <c r="AA856" s="92"/>
      <c r="AB856" s="92"/>
    </row>
    <row r="857" spans="2:28" x14ac:dyDescent="0.3">
      <c r="B857" s="90">
        <v>43589</v>
      </c>
      <c r="C857" s="91">
        <v>9.2367397694022024</v>
      </c>
      <c r="D857" s="34">
        <f t="shared" si="78"/>
        <v>6.9909358458667921</v>
      </c>
      <c r="E857" s="34">
        <f t="shared" si="79"/>
        <v>7.1375756785302418</v>
      </c>
      <c r="F857" s="34">
        <f t="shared" si="80"/>
        <v>6.7410902762560294</v>
      </c>
      <c r="G857" s="34">
        <f t="shared" si="81"/>
        <v>6.6390875470592281</v>
      </c>
      <c r="H857" s="34">
        <f t="shared" ref="H857:H920" si="82">AVERAGE($C837:$C878)</f>
        <v>6.5810624255754266</v>
      </c>
      <c r="I857" s="34">
        <f t="shared" si="77"/>
        <v>6.585457416901134</v>
      </c>
      <c r="W857" s="83"/>
      <c r="X857" s="92"/>
      <c r="Y857" s="92"/>
      <c r="Z857" s="92"/>
      <c r="AA857" s="92"/>
      <c r="AB857" s="92"/>
    </row>
    <row r="858" spans="2:28" x14ac:dyDescent="0.3">
      <c r="B858" s="90">
        <v>43590</v>
      </c>
      <c r="C858" s="91">
        <v>6.8671955444976742</v>
      </c>
      <c r="D858" s="34">
        <f t="shared" si="78"/>
        <v>6.965806830657951</v>
      </c>
      <c r="E858" s="34">
        <f t="shared" si="79"/>
        <v>6.9329593367421323</v>
      </c>
      <c r="F858" s="34">
        <f t="shared" si="80"/>
        <v>6.8394502433364481</v>
      </c>
      <c r="G858" s="34">
        <f t="shared" si="81"/>
        <v>6.6426667451628685</v>
      </c>
      <c r="H858" s="34">
        <f t="shared" si="82"/>
        <v>6.560468994916552</v>
      </c>
      <c r="I858" s="34">
        <f t="shared" si="77"/>
        <v>6.5971031709420087</v>
      </c>
      <c r="W858" s="83"/>
      <c r="X858" s="92"/>
      <c r="Y858" s="92"/>
      <c r="Z858" s="92"/>
      <c r="AA858" s="92"/>
      <c r="AB858" s="92"/>
    </row>
    <row r="859" spans="2:28" x14ac:dyDescent="0.3">
      <c r="B859" s="90">
        <v>43591</v>
      </c>
      <c r="C859" s="91">
        <v>6.9666171227366656</v>
      </c>
      <c r="D859" s="34">
        <f t="shared" si="78"/>
        <v>7.1044039772819749</v>
      </c>
      <c r="E859" s="34">
        <f t="shared" si="79"/>
        <v>6.6124743927294807</v>
      </c>
      <c r="F859" s="34">
        <f t="shared" si="80"/>
        <v>6.9402274011256058</v>
      </c>
      <c r="G859" s="34">
        <f t="shared" si="81"/>
        <v>6.6788299779701532</v>
      </c>
      <c r="H859" s="34">
        <f t="shared" si="82"/>
        <v>6.5606796419481883</v>
      </c>
      <c r="I859" s="34">
        <f t="shared" si="77"/>
        <v>6.5894175481647581</v>
      </c>
      <c r="W859" s="83"/>
      <c r="X859" s="92"/>
      <c r="Y859" s="92"/>
      <c r="Z859" s="92"/>
      <c r="AA859" s="92"/>
      <c r="AB859" s="92"/>
    </row>
    <row r="860" spans="2:28" x14ac:dyDescent="0.3">
      <c r="B860" s="90">
        <v>43592</v>
      </c>
      <c r="C860" s="91">
        <v>3.234</v>
      </c>
      <c r="D860" s="34">
        <f t="shared" si="78"/>
        <v>6.362686170270611</v>
      </c>
      <c r="E860" s="34">
        <f t="shared" si="79"/>
        <v>6.6836583042025648</v>
      </c>
      <c r="F860" s="34">
        <f t="shared" si="80"/>
        <v>6.8304464593183258</v>
      </c>
      <c r="G860" s="34">
        <f t="shared" si="81"/>
        <v>6.6450013398163135</v>
      </c>
      <c r="H860" s="34">
        <f t="shared" si="82"/>
        <v>6.5539026515386043</v>
      </c>
      <c r="I860" s="34">
        <f t="shared" si="77"/>
        <v>6.6516809078430486</v>
      </c>
      <c r="W860" s="83"/>
      <c r="X860" s="92"/>
      <c r="Y860" s="92"/>
      <c r="Z860" s="92"/>
      <c r="AA860" s="92"/>
      <c r="AB860" s="92"/>
    </row>
    <row r="861" spans="2:28" x14ac:dyDescent="0.3">
      <c r="B861" s="90">
        <v>43593</v>
      </c>
      <c r="C861" s="91">
        <v>7.2558298886368648</v>
      </c>
      <c r="D861" s="34">
        <f t="shared" si="78"/>
        <v>6.325246025387008</v>
      </c>
      <c r="E861" s="34">
        <f t="shared" si="79"/>
        <v>6.6489400751376788</v>
      </c>
      <c r="F861" s="34">
        <f t="shared" si="80"/>
        <v>6.9264009939657569</v>
      </c>
      <c r="G861" s="34">
        <f t="shared" si="81"/>
        <v>6.6767793240803206</v>
      </c>
      <c r="H861" s="34">
        <f t="shared" si="82"/>
        <v>6.565012276287173</v>
      </c>
      <c r="I861" s="34">
        <f t="shared" si="77"/>
        <v>6.6309140349532871</v>
      </c>
      <c r="W861" s="83"/>
      <c r="X861" s="92"/>
      <c r="Y861" s="92"/>
      <c r="Z861" s="92"/>
      <c r="AA861" s="92"/>
      <c r="AB861" s="92"/>
    </row>
    <row r="862" spans="2:28" x14ac:dyDescent="0.3">
      <c r="B862" s="90">
        <v>43594</v>
      </c>
      <c r="C862" s="91">
        <v>7.2566504294631482</v>
      </c>
      <c r="D862" s="34">
        <f t="shared" si="78"/>
        <v>6.0696340813762264</v>
      </c>
      <c r="E862" s="34">
        <f t="shared" si="79"/>
        <v>6.7091429271854306</v>
      </c>
      <c r="F862" s="34">
        <f t="shared" si="80"/>
        <v>6.8166684545334153</v>
      </c>
      <c r="G862" s="34">
        <f t="shared" si="81"/>
        <v>6.7250400149476022</v>
      </c>
      <c r="H862" s="34">
        <f t="shared" si="82"/>
        <v>6.523773377035238</v>
      </c>
      <c r="I862" s="34">
        <f t="shared" si="77"/>
        <v>6.6210872590428043</v>
      </c>
      <c r="W862" s="83"/>
      <c r="X862" s="92"/>
      <c r="Y862" s="92"/>
      <c r="Z862" s="92"/>
      <c r="AA862" s="92"/>
      <c r="AB862" s="92"/>
    </row>
    <row r="863" spans="2:28" x14ac:dyDescent="0.3">
      <c r="B863" s="90">
        <v>43595</v>
      </c>
      <c r="C863" s="91">
        <v>3.7217704371577121</v>
      </c>
      <c r="D863" s="34">
        <f t="shared" si="78"/>
        <v>5.8535061727699871</v>
      </c>
      <c r="E863" s="34">
        <f t="shared" si="79"/>
        <v>6.5198400630433335</v>
      </c>
      <c r="F863" s="34">
        <f t="shared" si="80"/>
        <v>6.6058669703592567</v>
      </c>
      <c r="G863" s="34">
        <f t="shared" si="81"/>
        <v>6.6164352673069002</v>
      </c>
      <c r="H863" s="34">
        <f t="shared" si="82"/>
        <v>6.5860954922208768</v>
      </c>
      <c r="I863" s="34">
        <f t="shared" si="77"/>
        <v>6.6346055738793117</v>
      </c>
      <c r="W863" s="83"/>
      <c r="X863" s="92"/>
      <c r="Y863" s="92"/>
      <c r="Z863" s="92"/>
      <c r="AA863" s="92"/>
      <c r="AB863" s="92"/>
    </row>
    <row r="864" spans="2:28" x14ac:dyDescent="0.3">
      <c r="B864" s="90">
        <v>43596</v>
      </c>
      <c r="C864" s="91">
        <v>8.9746587552169856</v>
      </c>
      <c r="D864" s="34">
        <f t="shared" si="78"/>
        <v>6.3763807625383375</v>
      </c>
      <c r="E864" s="34">
        <f t="shared" si="79"/>
        <v>6.414648825111894</v>
      </c>
      <c r="F864" s="34">
        <f t="shared" si="80"/>
        <v>6.5746837129674311</v>
      </c>
      <c r="G864" s="34">
        <f t="shared" si="81"/>
        <v>6.656412995412559</v>
      </c>
      <c r="H864" s="34">
        <f t="shared" si="82"/>
        <v>6.5002980030257662</v>
      </c>
      <c r="I864" s="34">
        <f t="shared" si="77"/>
        <v>6.6494749913662838</v>
      </c>
      <c r="W864" s="83"/>
      <c r="X864" s="92"/>
      <c r="Y864" s="92"/>
      <c r="Z864" s="92"/>
      <c r="AA864" s="92"/>
      <c r="AB864" s="92"/>
    </row>
    <row r="865" spans="2:28" x14ac:dyDescent="0.3">
      <c r="B865" s="90">
        <v>43597</v>
      </c>
      <c r="C865" s="91">
        <v>5.0779119364222138</v>
      </c>
      <c r="D865" s="34">
        <f t="shared" si="78"/>
        <v>6.3320733196174084</v>
      </c>
      <c r="E865" s="34">
        <f t="shared" si="79"/>
        <v>6.3268603857461017</v>
      </c>
      <c r="F865" s="34">
        <f t="shared" si="80"/>
        <v>6.4955489055290956</v>
      </c>
      <c r="G865" s="34">
        <f t="shared" si="81"/>
        <v>6.5888316867716457</v>
      </c>
      <c r="H865" s="34">
        <f t="shared" si="82"/>
        <v>6.4866226379380478</v>
      </c>
      <c r="I865" s="34">
        <f t="shared" si="77"/>
        <v>6.6914016047204825</v>
      </c>
      <c r="W865" s="83"/>
      <c r="X865" s="92"/>
      <c r="Y865" s="92"/>
      <c r="Z865" s="92"/>
      <c r="AA865" s="92"/>
      <c r="AB865" s="92"/>
    </row>
    <row r="866" spans="2:28" x14ac:dyDescent="0.3">
      <c r="B866" s="90">
        <v>43598</v>
      </c>
      <c r="C866" s="91">
        <v>5.4537217624929859</v>
      </c>
      <c r="D866" s="34">
        <f t="shared" si="78"/>
        <v>6.3138818770888863</v>
      </c>
      <c r="E866" s="34">
        <f t="shared" si="79"/>
        <v>6.2230791491943984</v>
      </c>
      <c r="F866" s="34">
        <f t="shared" si="80"/>
        <v>6.4992545702614821</v>
      </c>
      <c r="G866" s="34">
        <f t="shared" si="81"/>
        <v>6.4690360112070184</v>
      </c>
      <c r="H866" s="34">
        <f t="shared" si="82"/>
        <v>6.5479105349338518</v>
      </c>
      <c r="I866" s="34">
        <f t="shared" si="77"/>
        <v>6.7079179761456089</v>
      </c>
      <c r="W866" s="83"/>
      <c r="X866" s="92"/>
      <c r="Y866" s="92"/>
      <c r="Z866" s="92"/>
      <c r="AA866" s="92"/>
      <c r="AB866" s="92"/>
    </row>
    <row r="867" spans="2:28" x14ac:dyDescent="0.3">
      <c r="B867" s="90">
        <v>43599</v>
      </c>
      <c r="C867" s="91">
        <v>6.8941221283784477</v>
      </c>
      <c r="D867" s="34">
        <f t="shared" si="78"/>
        <v>6.6769939558160587</v>
      </c>
      <c r="E867" s="34">
        <f t="shared" si="79"/>
        <v>6.3665576465177498</v>
      </c>
      <c r="F867" s="34">
        <f t="shared" si="80"/>
        <v>6.3380272724530959</v>
      </c>
      <c r="G867" s="34">
        <f t="shared" si="81"/>
        <v>6.5072635274539845</v>
      </c>
      <c r="H867" s="34">
        <f t="shared" si="82"/>
        <v>6.580705496278294</v>
      </c>
      <c r="I867" s="34">
        <f t="shared" si="77"/>
        <v>6.7066904795289304</v>
      </c>
      <c r="W867" s="83"/>
      <c r="X867" s="92"/>
      <c r="Y867" s="92"/>
      <c r="Z867" s="92"/>
      <c r="AA867" s="92"/>
      <c r="AB867" s="92"/>
    </row>
    <row r="868" spans="2:28" x14ac:dyDescent="0.3">
      <c r="B868" s="90">
        <v>43600</v>
      </c>
      <c r="C868" s="91">
        <v>6.9456777881903653</v>
      </c>
      <c r="D868" s="34">
        <f t="shared" si="78"/>
        <v>6.5040516248367819</v>
      </c>
      <c r="E868" s="34">
        <f t="shared" si="79"/>
        <v>6.2604199429646687</v>
      </c>
      <c r="F868" s="34">
        <f t="shared" si="80"/>
        <v>6.2252488833255839</v>
      </c>
      <c r="G868" s="34">
        <f t="shared" si="81"/>
        <v>6.5253349094648403</v>
      </c>
      <c r="H868" s="34">
        <f t="shared" si="82"/>
        <v>6.6216242623225074</v>
      </c>
      <c r="I868" s="34">
        <f t="shared" si="77"/>
        <v>6.702405330196358</v>
      </c>
      <c r="W868" s="83"/>
      <c r="X868" s="92"/>
      <c r="Y868" s="92"/>
      <c r="Z868" s="92"/>
      <c r="AA868" s="92"/>
      <c r="AB868" s="92"/>
    </row>
    <row r="869" spans="2:28" x14ac:dyDescent="0.3">
      <c r="B869" s="90">
        <v>43601</v>
      </c>
      <c r="C869" s="91">
        <v>7.1293103317634934</v>
      </c>
      <c r="D869" s="34">
        <f t="shared" si="78"/>
        <v>6.5840866901159769</v>
      </c>
      <c r="E869" s="34">
        <f t="shared" si="79"/>
        <v>6.1966798667512366</v>
      </c>
      <c r="F869" s="34">
        <f t="shared" si="80"/>
        <v>6.186347384992847</v>
      </c>
      <c r="G869" s="34">
        <f t="shared" si="81"/>
        <v>6.4948155627622457</v>
      </c>
      <c r="H869" s="34">
        <f t="shared" si="82"/>
        <v>6.6638758671327976</v>
      </c>
      <c r="I869" s="34">
        <f t="shared" si="77"/>
        <v>6.702807868314939</v>
      </c>
      <c r="W869" s="83"/>
      <c r="X869" s="92"/>
      <c r="Y869" s="92"/>
      <c r="Z869" s="92"/>
      <c r="AA869" s="92"/>
      <c r="AB869" s="92"/>
    </row>
    <row r="870" spans="2:28" x14ac:dyDescent="0.3">
      <c r="B870" s="90">
        <v>43602</v>
      </c>
      <c r="C870" s="91">
        <v>6.26355498824792</v>
      </c>
      <c r="D870" s="34">
        <f t="shared" si="78"/>
        <v>6.5926521256188098</v>
      </c>
      <c r="E870" s="34">
        <f t="shared" si="79"/>
        <v>6.3256978235443402</v>
      </c>
      <c r="F870" s="34">
        <f t="shared" si="80"/>
        <v>6.1682338107130343</v>
      </c>
      <c r="G870" s="34">
        <f t="shared" si="81"/>
        <v>6.472634694191493</v>
      </c>
      <c r="H870" s="34">
        <f t="shared" si="82"/>
        <v>6.614249715179767</v>
      </c>
      <c r="I870" s="34">
        <f t="shared" si="77"/>
        <v>6.6987918922769882</v>
      </c>
      <c r="W870" s="83"/>
      <c r="X870" s="92"/>
      <c r="Y870" s="92"/>
      <c r="Z870" s="92"/>
      <c r="AA870" s="92"/>
      <c r="AB870" s="92"/>
    </row>
    <row r="871" spans="2:28" x14ac:dyDescent="0.3">
      <c r="B871" s="90">
        <v>43603</v>
      </c>
      <c r="C871" s="91">
        <v>7.7640624383620471</v>
      </c>
      <c r="D871" s="34">
        <f t="shared" si="78"/>
        <v>6.3567345304971621</v>
      </c>
      <c r="E871" s="34">
        <f t="shared" si="79"/>
        <v>6.1752503122948728</v>
      </c>
      <c r="F871" s="34">
        <f t="shared" si="80"/>
        <v>6.3460394213163811</v>
      </c>
      <c r="G871" s="34">
        <f t="shared" si="81"/>
        <v>6.3186838700353691</v>
      </c>
      <c r="H871" s="34">
        <f t="shared" si="82"/>
        <v>6.6464330972774164</v>
      </c>
      <c r="I871" s="34">
        <f t="shared" si="77"/>
        <v>6.6601124460169077</v>
      </c>
      <c r="W871" s="83"/>
      <c r="X871" s="92"/>
      <c r="Y871" s="92"/>
      <c r="Z871" s="92"/>
      <c r="AA871" s="92"/>
      <c r="AB871" s="92"/>
    </row>
    <row r="872" spans="2:28" x14ac:dyDescent="0.3">
      <c r="B872" s="90">
        <v>43604</v>
      </c>
      <c r="C872" s="91">
        <v>5.6381573933765781</v>
      </c>
      <c r="D872" s="34">
        <f t="shared" si="78"/>
        <v>6.1887665663119282</v>
      </c>
      <c r="E872" s="34">
        <f t="shared" si="79"/>
        <v>6.2447040368011573</v>
      </c>
      <c r="F872" s="34">
        <f t="shared" si="80"/>
        <v>6.3785109357338055</v>
      </c>
      <c r="G872" s="34">
        <f t="shared" si="81"/>
        <v>6.2506974046172532</v>
      </c>
      <c r="H872" s="34">
        <f t="shared" si="82"/>
        <v>6.5083964134332311</v>
      </c>
      <c r="I872" s="34">
        <f t="shared" si="77"/>
        <v>6.6875047843225799</v>
      </c>
      <c r="W872" s="83"/>
      <c r="X872" s="92"/>
      <c r="Y872" s="92"/>
      <c r="Z872" s="92"/>
      <c r="AA872" s="92"/>
      <c r="AB872" s="92"/>
    </row>
    <row r="873" spans="2:28" x14ac:dyDescent="0.3">
      <c r="B873" s="90">
        <v>43605</v>
      </c>
      <c r="C873" s="91">
        <v>5.5136798110128158</v>
      </c>
      <c r="D873" s="34">
        <f t="shared" si="78"/>
        <v>6.0794778564135843</v>
      </c>
      <c r="E873" s="34">
        <f t="shared" si="79"/>
        <v>6.325597629684558</v>
      </c>
      <c r="F873" s="34">
        <f t="shared" si="80"/>
        <v>6.291619424589002</v>
      </c>
      <c r="G873" s="34">
        <f t="shared" si="81"/>
        <v>6.2545753990278214</v>
      </c>
      <c r="H873" s="34">
        <f t="shared" si="82"/>
        <v>6.4149935097186885</v>
      </c>
      <c r="I873" s="34">
        <f t="shared" si="77"/>
        <v>6.6480683819344808</v>
      </c>
      <c r="W873" s="83"/>
      <c r="X873" s="92"/>
      <c r="Y873" s="92"/>
      <c r="Z873" s="92"/>
      <c r="AA873" s="92"/>
      <c r="AB873" s="92"/>
    </row>
    <row r="874" spans="2:28" x14ac:dyDescent="0.3">
      <c r="B874" s="90">
        <v>43606</v>
      </c>
      <c r="C874" s="91">
        <v>5.2426989625269158</v>
      </c>
      <c r="D874" s="34">
        <f t="shared" si="78"/>
        <v>5.9744016912726208</v>
      </c>
      <c r="E874" s="34">
        <f t="shared" si="79"/>
        <v>6.3308687507054016</v>
      </c>
      <c r="F874" s="34">
        <f t="shared" si="80"/>
        <v>6.5092842021651212</v>
      </c>
      <c r="G874" s="34">
        <f t="shared" si="81"/>
        <v>6.4093357278599994</v>
      </c>
      <c r="H874" s="34">
        <f t="shared" si="82"/>
        <v>6.463370919100309</v>
      </c>
      <c r="I874" s="34">
        <f t="shared" si="77"/>
        <v>6.6748514115709661</v>
      </c>
      <c r="W874" s="83"/>
      <c r="X874" s="92"/>
      <c r="Y874" s="92"/>
      <c r="Z874" s="92"/>
      <c r="AA874" s="92"/>
      <c r="AB874" s="92"/>
    </row>
    <row r="875" spans="2:28" x14ac:dyDescent="0.3">
      <c r="B875" s="90">
        <v>43607</v>
      </c>
      <c r="C875" s="91">
        <v>5.7699020388937363</v>
      </c>
      <c r="D875" s="34">
        <f t="shared" si="78"/>
        <v>5.8464489997529627</v>
      </c>
      <c r="E875" s="34">
        <f t="shared" si="79"/>
        <v>6.4017297437920018</v>
      </c>
      <c r="F875" s="34">
        <f t="shared" si="80"/>
        <v>6.3164964849181562</v>
      </c>
      <c r="G875" s="34">
        <f t="shared" si="81"/>
        <v>6.3858670408857732</v>
      </c>
      <c r="H875" s="34">
        <f t="shared" si="82"/>
        <v>6.4416361781327414</v>
      </c>
      <c r="I875" s="34">
        <f t="shared" si="77"/>
        <v>6.6580326609142917</v>
      </c>
      <c r="W875" s="83"/>
      <c r="X875" s="92"/>
      <c r="Y875" s="92"/>
      <c r="Z875" s="92"/>
      <c r="AA875" s="92"/>
      <c r="AB875" s="92"/>
    </row>
    <row r="876" spans="2:28" x14ac:dyDescent="0.3">
      <c r="B876" s="90">
        <v>43608</v>
      </c>
      <c r="C876" s="91">
        <v>6.3642893624750867</v>
      </c>
      <c r="D876" s="34">
        <f t="shared" si="78"/>
        <v>5.9053213834863341</v>
      </c>
      <c r="E876" s="34">
        <f t="shared" si="79"/>
        <v>6.2804881983390581</v>
      </c>
      <c r="F876" s="34">
        <f t="shared" si="80"/>
        <v>6.3110518456975955</v>
      </c>
      <c r="G876" s="34">
        <f t="shared" si="81"/>
        <v>6.3691137191272116</v>
      </c>
      <c r="H876" s="34">
        <f t="shared" si="82"/>
        <v>6.4661797972732744</v>
      </c>
      <c r="I876" s="34">
        <f t="shared" si="77"/>
        <v>6.659439608186231</v>
      </c>
      <c r="W876" s="83"/>
      <c r="X876" s="92"/>
      <c r="Y876" s="92"/>
      <c r="Z876" s="92"/>
      <c r="AA876" s="92"/>
      <c r="AB876" s="92"/>
    </row>
    <row r="877" spans="2:28" x14ac:dyDescent="0.3">
      <c r="B877" s="90">
        <v>43609</v>
      </c>
      <c r="C877" s="91">
        <v>5.5280218322611692</v>
      </c>
      <c r="D877" s="34">
        <f t="shared" si="78"/>
        <v>6.0585431337503053</v>
      </c>
      <c r="E877" s="34">
        <f t="shared" si="79"/>
        <v>6.4254293253396524</v>
      </c>
      <c r="F877" s="34">
        <f t="shared" si="80"/>
        <v>6.3882651411137665</v>
      </c>
      <c r="G877" s="34">
        <f t="shared" si="81"/>
        <v>6.4677882172349204</v>
      </c>
      <c r="H877" s="34">
        <f t="shared" si="82"/>
        <v>6.429258133389828</v>
      </c>
      <c r="I877" s="34">
        <f t="shared" si="77"/>
        <v>6.6765821589326428</v>
      </c>
      <c r="W877" s="83"/>
      <c r="X877" s="92"/>
      <c r="Y877" s="92"/>
      <c r="Z877" s="92"/>
      <c r="AA877" s="92"/>
      <c r="AB877" s="92"/>
    </row>
    <row r="878" spans="2:28" x14ac:dyDescent="0.3">
      <c r="B878" s="90">
        <v>43610</v>
      </c>
      <c r="C878" s="91">
        <v>6.8683935977244355</v>
      </c>
      <c r="D878" s="34">
        <f t="shared" si="78"/>
        <v>6.3050029709136419</v>
      </c>
      <c r="E878" s="34">
        <f t="shared" si="79"/>
        <v>6.2227189149588416</v>
      </c>
      <c r="F878" s="34">
        <f t="shared" si="80"/>
        <v>6.4203207163005533</v>
      </c>
      <c r="G878" s="34">
        <f t="shared" si="81"/>
        <v>6.4008618066510037</v>
      </c>
      <c r="H878" s="34">
        <f t="shared" si="82"/>
        <v>6.3994220381321956</v>
      </c>
      <c r="I878" s="34">
        <f t="shared" ref="I878:I941" si="83">AVERAGE($C837:$C920)</f>
        <v>6.6758169121627997</v>
      </c>
      <c r="W878" s="83"/>
      <c r="X878" s="92"/>
      <c r="Y878" s="92"/>
      <c r="Z878" s="92"/>
      <c r="AA878" s="92"/>
      <c r="AB878" s="92"/>
    </row>
    <row r="879" spans="2:28" x14ac:dyDescent="0.3">
      <c r="B879" s="90">
        <v>43611</v>
      </c>
      <c r="C879" s="91">
        <v>6.0502640795101801</v>
      </c>
      <c r="D879" s="34">
        <f t="shared" si="78"/>
        <v>6.6146929212720744</v>
      </c>
      <c r="E879" s="34">
        <f t="shared" si="79"/>
        <v>6.174534423488403</v>
      </c>
      <c r="F879" s="34">
        <f t="shared" si="80"/>
        <v>6.4037982813085605</v>
      </c>
      <c r="G879" s="34">
        <f t="shared" si="81"/>
        <v>6.2961149517787831</v>
      </c>
      <c r="H879" s="34">
        <f t="shared" si="82"/>
        <v>6.3922208805621237</v>
      </c>
      <c r="I879" s="34">
        <f t="shared" si="83"/>
        <v>6.6629650050918281</v>
      </c>
      <c r="W879" s="83"/>
      <c r="X879" s="92"/>
      <c r="Y879" s="92"/>
      <c r="Z879" s="92"/>
      <c r="AA879" s="92"/>
      <c r="AB879" s="92"/>
    </row>
    <row r="880" spans="2:28" x14ac:dyDescent="0.3">
      <c r="B880" s="90">
        <v>43612</v>
      </c>
      <c r="C880" s="91">
        <v>6.5862320628606161</v>
      </c>
      <c r="D880" s="34">
        <f t="shared" si="78"/>
        <v>6.4814985402645329</v>
      </c>
      <c r="E880" s="34">
        <f t="shared" si="79"/>
        <v>6.2860716488612445</v>
      </c>
      <c r="F880" s="34">
        <f t="shared" si="80"/>
        <v>6.3875243331399858</v>
      </c>
      <c r="G880" s="34">
        <f t="shared" si="81"/>
        <v>6.3162530682132934</v>
      </c>
      <c r="H880" s="34">
        <f t="shared" si="82"/>
        <v>6.3722365937576706</v>
      </c>
      <c r="I880" s="34">
        <f t="shared" si="83"/>
        <v>6.6606159615844831</v>
      </c>
      <c r="W880" s="83"/>
      <c r="X880" s="92"/>
      <c r="Y880" s="92"/>
      <c r="Z880" s="92"/>
      <c r="AA880" s="92"/>
      <c r="AB880" s="92"/>
    </row>
    <row r="881" spans="2:28" x14ac:dyDescent="0.3">
      <c r="B881" s="90">
        <v>43613</v>
      </c>
      <c r="C881" s="91">
        <v>6.9679178226702758</v>
      </c>
      <c r="D881" s="34">
        <f t="shared" si="78"/>
        <v>6.8764569594066858</v>
      </c>
      <c r="E881" s="34">
        <f t="shared" si="79"/>
        <v>6.4521138092022481</v>
      </c>
      <c r="F881" s="34">
        <f t="shared" si="80"/>
        <v>6.3980529710412082</v>
      </c>
      <c r="G881" s="34">
        <f t="shared" si="81"/>
        <v>6.3532272265491798</v>
      </c>
      <c r="H881" s="34">
        <f t="shared" si="82"/>
        <v>6.5217113984938475</v>
      </c>
      <c r="I881" s="34">
        <f t="shared" si="83"/>
        <v>6.6569289270968541</v>
      </c>
      <c r="W881" s="83"/>
      <c r="X881" s="92"/>
      <c r="Y881" s="92"/>
      <c r="Z881" s="92"/>
      <c r="AA881" s="92"/>
      <c r="AB881" s="92"/>
    </row>
    <row r="882" spans="2:28" x14ac:dyDescent="0.3">
      <c r="B882" s="90">
        <v>43614</v>
      </c>
      <c r="C882" s="91">
        <v>7.9377316914027629</v>
      </c>
      <c r="D882" s="34">
        <f t="shared" si="78"/>
        <v>6.5989888301647222</v>
      </c>
      <c r="E882" s="34">
        <f t="shared" si="79"/>
        <v>6.5113141388068767</v>
      </c>
      <c r="F882" s="34">
        <f t="shared" si="80"/>
        <v>6.3664652005890776</v>
      </c>
      <c r="G882" s="34">
        <f t="shared" si="81"/>
        <v>6.3379842296302717</v>
      </c>
      <c r="H882" s="34">
        <f t="shared" si="82"/>
        <v>6.5083598008665815</v>
      </c>
      <c r="I882" s="34">
        <f t="shared" si="83"/>
        <v>6.6448872523369555</v>
      </c>
      <c r="W882" s="83"/>
      <c r="X882" s="92"/>
      <c r="Y882" s="92"/>
      <c r="Z882" s="92"/>
      <c r="AA882" s="92"/>
      <c r="AB882" s="92"/>
    </row>
    <row r="883" spans="2:28" x14ac:dyDescent="0.3">
      <c r="B883" s="90">
        <v>43615</v>
      </c>
      <c r="C883" s="91">
        <v>5.4319286954222941</v>
      </c>
      <c r="D883" s="34">
        <f t="shared" si="78"/>
        <v>6.4437474634904719</v>
      </c>
      <c r="E883" s="34">
        <f t="shared" si="79"/>
        <v>6.5415475715031874</v>
      </c>
      <c r="F883" s="34">
        <f t="shared" si="80"/>
        <v>6.2001243723330521</v>
      </c>
      <c r="G883" s="34">
        <f t="shared" si="81"/>
        <v>6.3446982323171968</v>
      </c>
      <c r="H883" s="34">
        <f t="shared" si="82"/>
        <v>6.5048630194158408</v>
      </c>
      <c r="I883" s="34">
        <f t="shared" si="83"/>
        <v>6.6382847392262176</v>
      </c>
      <c r="W883" s="83"/>
      <c r="X883" s="92"/>
      <c r="Y883" s="92"/>
      <c r="Z883" s="92"/>
      <c r="AA883" s="92"/>
      <c r="AB883" s="92"/>
    </row>
    <row r="884" spans="2:28" x14ac:dyDescent="0.3">
      <c r="B884" s="90">
        <v>43616</v>
      </c>
      <c r="C884" s="91">
        <v>8.2927307662562324</v>
      </c>
      <c r="D884" s="34">
        <f t="shared" si="78"/>
        <v>6.5136001639721837</v>
      </c>
      <c r="E884" s="34">
        <f t="shared" si="79"/>
        <v>6.6098786109255014</v>
      </c>
      <c r="F884" s="34">
        <f t="shared" si="80"/>
        <v>6.2241200490781212</v>
      </c>
      <c r="G884" s="34">
        <f t="shared" si="81"/>
        <v>6.3839671685630748</v>
      </c>
      <c r="H884" s="34">
        <f t="shared" si="82"/>
        <v>6.5728561080927213</v>
      </c>
      <c r="I884" s="34">
        <f t="shared" si="83"/>
        <v>6.6297193342354701</v>
      </c>
      <c r="W884" s="83"/>
      <c r="X884" s="92"/>
      <c r="Y884" s="92"/>
      <c r="Z884" s="92"/>
      <c r="AA884" s="92"/>
      <c r="AB884" s="92"/>
    </row>
    <row r="885" spans="2:28" x14ac:dyDescent="0.3">
      <c r="B885" s="90">
        <v>43617</v>
      </c>
      <c r="C885" s="91">
        <v>4.9261166930306937</v>
      </c>
      <c r="D885" s="34">
        <f t="shared" si="78"/>
        <v>6.5992246474908551</v>
      </c>
      <c r="E885" s="34">
        <f t="shared" si="79"/>
        <v>6.6264733010071364</v>
      </c>
      <c r="F885" s="34">
        <f t="shared" si="80"/>
        <v>6.3520581252331834</v>
      </c>
      <c r="G885" s="34">
        <f t="shared" si="81"/>
        <v>6.3918086446423468</v>
      </c>
      <c r="H885" s="34">
        <f t="shared" si="82"/>
        <v>6.4734457222983304</v>
      </c>
      <c r="I885" s="34">
        <f t="shared" si="83"/>
        <v>6.5890175683770815</v>
      </c>
      <c r="W885" s="83"/>
      <c r="X885" s="92"/>
      <c r="Y885" s="92"/>
      <c r="Z885" s="92"/>
      <c r="AA885" s="92"/>
      <c r="AB885" s="92"/>
    </row>
    <row r="886" spans="2:28" x14ac:dyDescent="0.3">
      <c r="B886" s="90">
        <v>43618</v>
      </c>
      <c r="C886" s="91">
        <v>4.9635745127904292</v>
      </c>
      <c r="D886" s="34">
        <f t="shared" si="78"/>
        <v>6.407935356341679</v>
      </c>
      <c r="E886" s="34">
        <f t="shared" si="79"/>
        <v>6.3475258667564081</v>
      </c>
      <c r="F886" s="34">
        <f t="shared" si="80"/>
        <v>6.3877234507363854</v>
      </c>
      <c r="G886" s="34">
        <f t="shared" si="81"/>
        <v>6.4249011279701334</v>
      </c>
      <c r="H886" s="34">
        <f t="shared" si="82"/>
        <v>6.5694494613928001</v>
      </c>
      <c r="I886" s="34">
        <f t="shared" si="83"/>
        <v>6.6095746400379065</v>
      </c>
      <c r="W886" s="83"/>
      <c r="X886" s="92"/>
      <c r="Y886" s="92"/>
      <c r="Z886" s="92"/>
      <c r="AA886" s="92"/>
      <c r="AB886" s="92"/>
    </row>
    <row r="887" spans="2:28" x14ac:dyDescent="0.3">
      <c r="B887" s="90">
        <v>43619</v>
      </c>
      <c r="C887" s="91">
        <v>7.0752009662325932</v>
      </c>
      <c r="D887" s="34">
        <f t="shared" si="78"/>
        <v>6.6015966027418411</v>
      </c>
      <c r="E887" s="34">
        <f t="shared" si="79"/>
        <v>6.3069085067420279</v>
      </c>
      <c r="F887" s="34">
        <f t="shared" si="80"/>
        <v>6.4331050242850676</v>
      </c>
      <c r="G887" s="34">
        <f t="shared" si="81"/>
        <v>6.4468153160393067</v>
      </c>
      <c r="H887" s="34">
        <f t="shared" si="82"/>
        <v>6.6130349796752954</v>
      </c>
      <c r="I887" s="34">
        <f t="shared" si="83"/>
        <v>6.6189344076049759</v>
      </c>
      <c r="W887" s="83"/>
      <c r="X887" s="92"/>
      <c r="Y887" s="92"/>
      <c r="Z887" s="92"/>
      <c r="AA887" s="92"/>
      <c r="AB887" s="92"/>
    </row>
    <row r="888" spans="2:28" x14ac:dyDescent="0.3">
      <c r="B888" s="90">
        <v>43620</v>
      </c>
      <c r="C888" s="91">
        <v>7.5672892073009814</v>
      </c>
      <c r="D888" s="34">
        <f t="shared" si="78"/>
        <v>6.343300262444318</v>
      </c>
      <c r="E888" s="34">
        <f t="shared" si="79"/>
        <v>6.3755857023929545</v>
      </c>
      <c r="F888" s="34">
        <f t="shared" si="80"/>
        <v>6.5204889943265592</v>
      </c>
      <c r="G888" s="34">
        <f t="shared" si="81"/>
        <v>6.5992882744818928</v>
      </c>
      <c r="H888" s="34">
        <f t="shared" si="82"/>
        <v>6.6245152688647329</v>
      </c>
      <c r="I888" s="34">
        <f t="shared" si="83"/>
        <v>6.6671890799874722</v>
      </c>
      <c r="W888" s="83"/>
      <c r="X888" s="92"/>
      <c r="Y888" s="92"/>
      <c r="Z888" s="92"/>
      <c r="AA888" s="92"/>
      <c r="AB888" s="92"/>
    </row>
    <row r="889" spans="2:28" x14ac:dyDescent="0.3">
      <c r="B889" s="90">
        <v>43621</v>
      </c>
      <c r="C889" s="91">
        <v>6.5987066533585246</v>
      </c>
      <c r="D889" s="34">
        <f t="shared" si="78"/>
        <v>6.6539577718495497</v>
      </c>
      <c r="E889" s="34">
        <f t="shared" si="79"/>
        <v>6.2742387154685408</v>
      </c>
      <c r="F889" s="34">
        <f t="shared" si="80"/>
        <v>6.5735951929388072</v>
      </c>
      <c r="G889" s="34">
        <f t="shared" si="81"/>
        <v>6.6323297298175357</v>
      </c>
      <c r="H889" s="34">
        <f t="shared" si="82"/>
        <v>6.5843513939691984</v>
      </c>
      <c r="I889" s="34">
        <f t="shared" si="83"/>
        <v>6.7006323244451593</v>
      </c>
      <c r="W889" s="83"/>
      <c r="X889" s="92"/>
      <c r="Y889" s="92"/>
      <c r="Z889" s="92"/>
      <c r="AA889" s="92"/>
      <c r="AB889" s="92"/>
    </row>
    <row r="890" spans="2:28" x14ac:dyDescent="0.3">
      <c r="B890" s="90">
        <v>43622</v>
      </c>
      <c r="C890" s="91">
        <v>6.7875574202234308</v>
      </c>
      <c r="D890" s="34">
        <f t="shared" si="78"/>
        <v>6.251304270022346</v>
      </c>
      <c r="E890" s="34">
        <f t="shared" si="79"/>
        <v>6.4089082662953336</v>
      </c>
      <c r="F890" s="34">
        <f t="shared" si="80"/>
        <v>6.5980943761313977</v>
      </c>
      <c r="G890" s="34">
        <f t="shared" si="81"/>
        <v>6.658954595748142</v>
      </c>
      <c r="H890" s="34">
        <f t="shared" si="82"/>
        <v>6.6016491419225671</v>
      </c>
      <c r="I890" s="34">
        <f t="shared" si="83"/>
        <v>6.7265273630252773</v>
      </c>
      <c r="W890" s="83"/>
      <c r="X890" s="92"/>
      <c r="Y890" s="92"/>
      <c r="Z890" s="92"/>
      <c r="AA890" s="92"/>
      <c r="AB890" s="92"/>
    </row>
    <row r="891" spans="2:28" x14ac:dyDescent="0.3">
      <c r="B891" s="90">
        <v>43623</v>
      </c>
      <c r="C891" s="91">
        <v>6.484656384173574</v>
      </c>
      <c r="D891" s="34">
        <f t="shared" si="78"/>
        <v>6.1002168495118729</v>
      </c>
      <c r="E891" s="34">
        <f t="shared" si="79"/>
        <v>6.3425050117864954</v>
      </c>
      <c r="F891" s="34">
        <f t="shared" si="80"/>
        <v>6.576239376802306</v>
      </c>
      <c r="G891" s="34">
        <f t="shared" si="81"/>
        <v>6.6964352503669105</v>
      </c>
      <c r="H891" s="34">
        <f t="shared" si="82"/>
        <v>6.61736359903409</v>
      </c>
      <c r="I891" s="34">
        <f t="shared" si="83"/>
        <v>6.7258123335193121</v>
      </c>
      <c r="W891" s="83"/>
      <c r="X891" s="92"/>
      <c r="Y891" s="92"/>
      <c r="Z891" s="92"/>
      <c r="AA891" s="92"/>
      <c r="AB891" s="92"/>
    </row>
    <row r="892" spans="2:28" x14ac:dyDescent="0.3">
      <c r="B892" s="90">
        <v>43624</v>
      </c>
      <c r="C892" s="91">
        <v>7.1007192588673114</v>
      </c>
      <c r="D892" s="34">
        <f t="shared" si="78"/>
        <v>6.1519467572950566</v>
      </c>
      <c r="E892" s="34">
        <f t="shared" si="79"/>
        <v>6.5608983743258511</v>
      </c>
      <c r="F892" s="34">
        <f t="shared" si="80"/>
        <v>6.6973833756713104</v>
      </c>
      <c r="G892" s="34">
        <f t="shared" si="81"/>
        <v>6.622543427300057</v>
      </c>
      <c r="H892" s="34">
        <f t="shared" si="82"/>
        <v>6.5477860653782542</v>
      </c>
      <c r="I892" s="34">
        <f t="shared" si="83"/>
        <v>6.7327635712750249</v>
      </c>
      <c r="W892" s="83"/>
      <c r="X892" s="92"/>
      <c r="Y892" s="92"/>
      <c r="Z892" s="92"/>
      <c r="AA892" s="92"/>
      <c r="AB892" s="92"/>
    </row>
    <row r="893" spans="2:28" x14ac:dyDescent="0.3">
      <c r="B893" s="90">
        <v>43625</v>
      </c>
      <c r="C893" s="91">
        <v>2.145</v>
      </c>
      <c r="D893" s="34">
        <f t="shared" si="78"/>
        <v>6.1405420745954036</v>
      </c>
      <c r="E893" s="34">
        <f t="shared" si="79"/>
        <v>6.6752678324518637</v>
      </c>
      <c r="F893" s="34">
        <f t="shared" si="80"/>
        <v>6.6382086659993584</v>
      </c>
      <c r="G893" s="34">
        <f t="shared" si="81"/>
        <v>6.7318221736886175</v>
      </c>
      <c r="H893" s="34">
        <f t="shared" si="82"/>
        <v>6.5996149106006001</v>
      </c>
      <c r="I893" s="34">
        <f t="shared" si="83"/>
        <v>6.6796764079753457</v>
      </c>
      <c r="W893" s="83"/>
      <c r="X893" s="92"/>
      <c r="Y893" s="92"/>
      <c r="Z893" s="92"/>
      <c r="AA893" s="92"/>
      <c r="AB893" s="92"/>
    </row>
    <row r="894" spans="2:28" x14ac:dyDescent="0.3">
      <c r="B894" s="90">
        <v>43626</v>
      </c>
      <c r="C894" s="91">
        <v>6.0175890226592861</v>
      </c>
      <c r="D894" s="34">
        <f t="shared" si="78"/>
        <v>6.2162199298488261</v>
      </c>
      <c r="E894" s="34">
        <f t="shared" si="79"/>
        <v>6.607558983217368</v>
      </c>
      <c r="F894" s="34">
        <f t="shared" si="80"/>
        <v>6.7181066142426777</v>
      </c>
      <c r="G894" s="34">
        <f t="shared" si="81"/>
        <v>6.7567536546706606</v>
      </c>
      <c r="H894" s="34">
        <f t="shared" si="82"/>
        <v>6.5991918755480086</v>
      </c>
      <c r="I894" s="34">
        <f t="shared" si="83"/>
        <v>6.6671239709231402</v>
      </c>
      <c r="W894" s="83"/>
      <c r="X894" s="92"/>
      <c r="Y894" s="92"/>
      <c r="Z894" s="92"/>
      <c r="AA894" s="92"/>
      <c r="AB894" s="92"/>
    </row>
    <row r="895" spans="2:28" x14ac:dyDescent="0.3">
      <c r="B895" s="90">
        <v>43627</v>
      </c>
      <c r="C895" s="91">
        <v>7.9293985617832634</v>
      </c>
      <c r="D895" s="34">
        <f t="shared" si="78"/>
        <v>6.3417097611286737</v>
      </c>
      <c r="E895" s="34">
        <f t="shared" si="79"/>
        <v>6.7464627397615402</v>
      </c>
      <c r="F895" s="34">
        <f t="shared" si="80"/>
        <v>6.6364280140203187</v>
      </c>
      <c r="G895" s="34">
        <f t="shared" si="81"/>
        <v>6.7713385279443958</v>
      </c>
      <c r="H895" s="34">
        <f t="shared" si="82"/>
        <v>6.6608918779571438</v>
      </c>
      <c r="I895" s="34">
        <f t="shared" si="83"/>
        <v>6.6767343037954303</v>
      </c>
      <c r="W895" s="83"/>
      <c r="X895" s="92"/>
      <c r="Y895" s="92"/>
      <c r="Z895" s="92"/>
      <c r="AA895" s="92"/>
      <c r="AB895" s="92"/>
    </row>
    <row r="896" spans="2:28" x14ac:dyDescent="0.3">
      <c r="B896" s="90">
        <v>43628</v>
      </c>
      <c r="C896" s="91">
        <v>6.5188738744609589</v>
      </c>
      <c r="D896" s="34">
        <f t="shared" si="78"/>
        <v>6.4678389768021516</v>
      </c>
      <c r="E896" s="34">
        <f t="shared" si="79"/>
        <v>6.7533453208281982</v>
      </c>
      <c r="F896" s="34">
        <f t="shared" si="80"/>
        <v>6.6303949596785019</v>
      </c>
      <c r="G896" s="34">
        <f t="shared" si="81"/>
        <v>6.6756622190577968</v>
      </c>
      <c r="H896" s="34">
        <f t="shared" si="82"/>
        <v>6.6835088509186491</v>
      </c>
      <c r="I896" s="34">
        <f t="shared" si="83"/>
        <v>6.6557347090322647</v>
      </c>
      <c r="W896" s="83"/>
      <c r="X896" s="92"/>
      <c r="Y896" s="92"/>
      <c r="Z896" s="92"/>
      <c r="AA896" s="92"/>
      <c r="AB896" s="92"/>
    </row>
    <row r="897" spans="2:28" x14ac:dyDescent="0.3">
      <c r="B897" s="90">
        <v>43629</v>
      </c>
      <c r="C897" s="91">
        <v>7.3173024069973893</v>
      </c>
      <c r="D897" s="34">
        <f t="shared" si="78"/>
        <v>7.0992313948813806</v>
      </c>
      <c r="E897" s="34">
        <f t="shared" si="79"/>
        <v>6.7763616199930974</v>
      </c>
      <c r="F897" s="34">
        <f t="shared" si="80"/>
        <v>6.8278470770880002</v>
      </c>
      <c r="G897" s="34">
        <f t="shared" si="81"/>
        <v>6.7622296137143207</v>
      </c>
      <c r="H897" s="34">
        <f t="shared" si="82"/>
        <v>6.7115891631286573</v>
      </c>
      <c r="I897" s="34">
        <f t="shared" si="83"/>
        <v>6.6648928290615261</v>
      </c>
      <c r="W897" s="83"/>
      <c r="X897" s="92"/>
      <c r="Y897" s="92"/>
      <c r="Z897" s="92"/>
      <c r="AA897" s="92"/>
      <c r="AB897" s="92"/>
    </row>
    <row r="898" spans="2:28" x14ac:dyDescent="0.3">
      <c r="B898" s="90">
        <v>43630</v>
      </c>
      <c r="C898" s="91">
        <v>7.3630852031325045</v>
      </c>
      <c r="D898" s="34">
        <f t="shared" si="78"/>
        <v>7.1149011169228631</v>
      </c>
      <c r="E898" s="34">
        <f t="shared" si="79"/>
        <v>6.7829918898083204</v>
      </c>
      <c r="F898" s="34">
        <f t="shared" si="80"/>
        <v>6.8378048182368198</v>
      </c>
      <c r="G898" s="34">
        <f t="shared" si="81"/>
        <v>6.7133307358813079</v>
      </c>
      <c r="H898" s="34">
        <f t="shared" si="82"/>
        <v>6.7350921667576289</v>
      </c>
      <c r="I898" s="34">
        <f t="shared" si="83"/>
        <v>6.6503998939170845</v>
      </c>
      <c r="W898" s="83"/>
      <c r="X898" s="92"/>
      <c r="Y898" s="92"/>
      <c r="Z898" s="92"/>
      <c r="AA898" s="92"/>
      <c r="AB898" s="92"/>
    </row>
    <row r="899" spans="2:28" x14ac:dyDescent="0.3">
      <c r="B899" s="90">
        <v>43631</v>
      </c>
      <c r="C899" s="91">
        <v>7.9836237685816656</v>
      </c>
      <c r="D899" s="34">
        <f t="shared" si="78"/>
        <v>7.3409787222280221</v>
      </c>
      <c r="E899" s="34">
        <f t="shared" si="79"/>
        <v>6.6186135535929784</v>
      </c>
      <c r="F899" s="34">
        <f t="shared" si="80"/>
        <v>6.8287098214289115</v>
      </c>
      <c r="G899" s="34">
        <f t="shared" si="81"/>
        <v>6.7103196405879615</v>
      </c>
      <c r="H899" s="34">
        <f t="shared" si="82"/>
        <v>6.7705713987501701</v>
      </c>
      <c r="I899" s="34">
        <f t="shared" si="83"/>
        <v>6.6213644084614209</v>
      </c>
      <c r="W899" s="83"/>
      <c r="X899" s="92"/>
      <c r="Y899" s="92"/>
      <c r="Z899" s="92"/>
      <c r="AA899" s="92"/>
      <c r="AB899" s="92"/>
    </row>
    <row r="900" spans="2:28" x14ac:dyDescent="0.3">
      <c r="B900" s="90">
        <v>43632</v>
      </c>
      <c r="C900" s="91">
        <v>6.5647469265545997</v>
      </c>
      <c r="D900" s="34">
        <f t="shared" si="78"/>
        <v>7.366148567060991</v>
      </c>
      <c r="E900" s="34">
        <f t="shared" si="79"/>
        <v>7.1161184806208277</v>
      </c>
      <c r="F900" s="34">
        <f t="shared" si="80"/>
        <v>6.7649045066298372</v>
      </c>
      <c r="G900" s="34">
        <f t="shared" si="81"/>
        <v>6.8121551541566978</v>
      </c>
      <c r="H900" s="34">
        <f t="shared" si="82"/>
        <v>6.7654610152670998</v>
      </c>
      <c r="I900" s="34">
        <f t="shared" si="83"/>
        <v>6.6322714689615152</v>
      </c>
      <c r="W900" s="83"/>
      <c r="X900" s="92"/>
      <c r="Y900" s="92"/>
      <c r="Z900" s="92"/>
      <c r="AA900" s="92"/>
      <c r="AB900" s="92"/>
    </row>
    <row r="901" spans="2:28" x14ac:dyDescent="0.3">
      <c r="B901" s="90">
        <v>43633</v>
      </c>
      <c r="C901" s="91">
        <v>6.1272770769496612</v>
      </c>
      <c r="D901" s="34">
        <f t="shared" si="78"/>
        <v>7.3365033101373669</v>
      </c>
      <c r="E901" s="34">
        <f t="shared" si="79"/>
        <v>7.2065988025992924</v>
      </c>
      <c r="F901" s="34">
        <f t="shared" si="80"/>
        <v>6.8157739507051494</v>
      </c>
      <c r="G901" s="34">
        <f t="shared" si="81"/>
        <v>6.7557519888913893</v>
      </c>
      <c r="H901" s="34">
        <f t="shared" si="82"/>
        <v>6.760552281220777</v>
      </c>
      <c r="I901" s="34">
        <f t="shared" si="83"/>
        <v>6.6243106017006319</v>
      </c>
      <c r="W901" s="83"/>
      <c r="X901" s="92"/>
      <c r="Y901" s="92"/>
      <c r="Z901" s="92"/>
      <c r="AA901" s="92"/>
      <c r="AB901" s="92"/>
    </row>
    <row r="902" spans="2:28" x14ac:dyDescent="0.3">
      <c r="B902" s="90">
        <v>43634</v>
      </c>
      <c r="C902" s="91">
        <v>9.5119417989193753</v>
      </c>
      <c r="D902" s="34">
        <f t="shared" si="78"/>
        <v>7.2242740184879679</v>
      </c>
      <c r="E902" s="34">
        <f t="shared" si="79"/>
        <v>7.1670913534958389</v>
      </c>
      <c r="F902" s="34">
        <f t="shared" si="80"/>
        <v>6.8366742270269709</v>
      </c>
      <c r="G902" s="34">
        <f t="shared" si="81"/>
        <v>6.7652809123345934</v>
      </c>
      <c r="H902" s="34">
        <f t="shared" si="82"/>
        <v>6.7599552026551022</v>
      </c>
      <c r="I902" s="34">
        <f t="shared" si="83"/>
        <v>6.6739838703583771</v>
      </c>
      <c r="W902" s="83"/>
      <c r="X902" s="92"/>
      <c r="Y902" s="92"/>
      <c r="Z902" s="92"/>
      <c r="AA902" s="92"/>
      <c r="AB902" s="92"/>
    </row>
    <row r="903" spans="2:28" x14ac:dyDescent="0.3">
      <c r="B903" s="90">
        <v>43635</v>
      </c>
      <c r="C903" s="91">
        <v>6.6950627882917404</v>
      </c>
      <c r="D903" s="34">
        <f t="shared" si="78"/>
        <v>6.7693881303838044</v>
      </c>
      <c r="E903" s="34">
        <f t="shared" si="79"/>
        <v>7.0770857226470527</v>
      </c>
      <c r="F903" s="34">
        <f t="shared" si="80"/>
        <v>6.7291069301674309</v>
      </c>
      <c r="G903" s="34">
        <f t="shared" si="81"/>
        <v>6.7696062069745384</v>
      </c>
      <c r="H903" s="34">
        <f t="shared" si="82"/>
        <v>6.7247622283867354</v>
      </c>
      <c r="I903" s="34">
        <f t="shared" si="83"/>
        <v>6.6681239097924587</v>
      </c>
      <c r="W903" s="83"/>
      <c r="X903" s="92"/>
      <c r="Y903" s="92"/>
      <c r="Z903" s="92"/>
      <c r="AA903" s="92"/>
      <c r="AB903" s="92"/>
    </row>
    <row r="904" spans="2:28" x14ac:dyDescent="0.3">
      <c r="B904" s="90">
        <v>43636</v>
      </c>
      <c r="C904" s="91">
        <v>7.1097856085320217</v>
      </c>
      <c r="D904" s="34">
        <f t="shared" ref="D904:D967" si="84">AVERAGE($C901:$C907)</f>
        <v>7.1330055663602749</v>
      </c>
      <c r="E904" s="34">
        <f t="shared" si="79"/>
        <v>7.1155509611333096</v>
      </c>
      <c r="F904" s="34">
        <f t="shared" si="80"/>
        <v>6.999105448868149</v>
      </c>
      <c r="G904" s="34">
        <f t="shared" si="81"/>
        <v>6.7966099589413949</v>
      </c>
      <c r="H904" s="34">
        <f t="shared" si="82"/>
        <v>6.7527961014171982</v>
      </c>
      <c r="I904" s="34">
        <f t="shared" si="83"/>
        <v>6.679528005568562</v>
      </c>
      <c r="W904" s="83"/>
      <c r="X904" s="92"/>
      <c r="Y904" s="92"/>
      <c r="Z904" s="92"/>
      <c r="AA904" s="92"/>
      <c r="AB904" s="92"/>
    </row>
    <row r="905" spans="2:28" x14ac:dyDescent="0.3">
      <c r="B905" s="90">
        <v>43637</v>
      </c>
      <c r="C905" s="91">
        <v>6.5774801615867045</v>
      </c>
      <c r="D905" s="34">
        <f t="shared" si="84"/>
        <v>7.2982964882757226</v>
      </c>
      <c r="E905" s="34">
        <f t="shared" si="79"/>
        <v>7.0841564599761204</v>
      </c>
      <c r="F905" s="34">
        <f t="shared" si="80"/>
        <v>6.9742637020178941</v>
      </c>
      <c r="G905" s="34">
        <f t="shared" si="81"/>
        <v>6.7976989446736935</v>
      </c>
      <c r="H905" s="34">
        <f t="shared" si="82"/>
        <v>6.6733431762500617</v>
      </c>
      <c r="I905" s="34">
        <f t="shared" si="83"/>
        <v>6.7076193777432582</v>
      </c>
      <c r="W905" s="83"/>
      <c r="X905" s="92"/>
      <c r="Y905" s="92"/>
      <c r="Z905" s="92"/>
      <c r="AA905" s="92"/>
      <c r="AB905" s="92"/>
    </row>
    <row r="906" spans="2:28" x14ac:dyDescent="0.3">
      <c r="B906" s="90">
        <v>43638</v>
      </c>
      <c r="C906" s="91">
        <v>4.7994225518525315</v>
      </c>
      <c r="D906" s="34">
        <f t="shared" si="84"/>
        <v>6.9932039847636531</v>
      </c>
      <c r="E906" s="34">
        <f t="shared" si="79"/>
        <v>6.859740906850071</v>
      </c>
      <c r="F906" s="34">
        <f t="shared" si="80"/>
        <v>6.9697256306811042</v>
      </c>
      <c r="G906" s="34">
        <f t="shared" si="81"/>
        <v>6.8426204476216865</v>
      </c>
      <c r="H906" s="34">
        <f t="shared" si="82"/>
        <v>6.6777371337283951</v>
      </c>
      <c r="I906" s="34">
        <f t="shared" si="83"/>
        <v>6.6973602651812243</v>
      </c>
      <c r="W906" s="83"/>
      <c r="X906" s="92"/>
      <c r="Y906" s="92"/>
      <c r="Z906" s="92"/>
      <c r="AA906" s="92"/>
      <c r="AB906" s="92"/>
    </row>
    <row r="907" spans="2:28" x14ac:dyDescent="0.3">
      <c r="B907" s="90">
        <v>43639</v>
      </c>
      <c r="C907" s="91">
        <v>9.11006897838989</v>
      </c>
      <c r="D907" s="34">
        <f t="shared" si="84"/>
        <v>6.7880228782331136</v>
      </c>
      <c r="E907" s="34">
        <f t="shared" ref="E907:E970" si="85">AVERAGE($C901:$C914)</f>
        <v>6.9490424758615319</v>
      </c>
      <c r="F907" s="34">
        <f t="shared" si="80"/>
        <v>6.9792942511009146</v>
      </c>
      <c r="G907" s="34">
        <f t="shared" si="81"/>
        <v>6.9744285895224465</v>
      </c>
      <c r="H907" s="34">
        <f t="shared" si="82"/>
        <v>6.7325266421377599</v>
      </c>
      <c r="I907" s="34">
        <f t="shared" si="83"/>
        <v>6.7126424406109004</v>
      </c>
      <c r="W907" s="83"/>
      <c r="X907" s="92"/>
      <c r="Y907" s="92"/>
      <c r="Z907" s="92"/>
      <c r="AA907" s="92"/>
      <c r="AB907" s="92"/>
    </row>
    <row r="908" spans="2:28" x14ac:dyDescent="0.3">
      <c r="B908" s="90">
        <v>43640</v>
      </c>
      <c r="C908" s="91">
        <v>7.2843135303577959</v>
      </c>
      <c r="D908" s="34">
        <f t="shared" si="84"/>
        <v>6.8945986121292551</v>
      </c>
      <c r="E908" s="34">
        <f t="shared" si="85"/>
        <v>6.9039449945654088</v>
      </c>
      <c r="F908" s="34">
        <f t="shared" si="80"/>
        <v>6.9900733019722479</v>
      </c>
      <c r="G908" s="34">
        <f t="shared" si="81"/>
        <v>6.9873741684601489</v>
      </c>
      <c r="H908" s="34">
        <f t="shared" si="82"/>
        <v>6.6899582802760937</v>
      </c>
      <c r="I908" s="34">
        <f t="shared" si="83"/>
        <v>6.7066787013967177</v>
      </c>
      <c r="W908" s="83"/>
      <c r="X908" s="92"/>
      <c r="Y908" s="92"/>
      <c r="Z908" s="92"/>
      <c r="AA908" s="92"/>
      <c r="AB908" s="92"/>
    </row>
    <row r="909" spans="2:28" x14ac:dyDescent="0.3">
      <c r="B909" s="90">
        <v>43641</v>
      </c>
      <c r="C909" s="91">
        <v>7.3762942743348976</v>
      </c>
      <c r="D909" s="34">
        <f t="shared" si="84"/>
        <v>6.9440389014642756</v>
      </c>
      <c r="E909" s="34">
        <f t="shared" si="85"/>
        <v>6.784099084907643</v>
      </c>
      <c r="F909" s="34">
        <f t="shared" si="80"/>
        <v>6.9496953391886995</v>
      </c>
      <c r="G909" s="34">
        <f t="shared" si="81"/>
        <v>6.9521399527861734</v>
      </c>
      <c r="H909" s="34">
        <f t="shared" si="82"/>
        <v>6.7536726636966451</v>
      </c>
      <c r="I909" s="34">
        <f t="shared" si="83"/>
        <v>6.6899521637401556</v>
      </c>
      <c r="W909" s="83"/>
      <c r="X909" s="92"/>
      <c r="Y909" s="92"/>
      <c r="Z909" s="92"/>
      <c r="AA909" s="92"/>
      <c r="AB909" s="92"/>
    </row>
    <row r="910" spans="2:28" x14ac:dyDescent="0.3">
      <c r="B910" s="90">
        <v>43642</v>
      </c>
      <c r="C910" s="91">
        <v>5.2587950425779608</v>
      </c>
      <c r="D910" s="34">
        <f t="shared" si="84"/>
        <v>6.9500936833163376</v>
      </c>
      <c r="E910" s="34">
        <f t="shared" si="85"/>
        <v>6.785867093120876</v>
      </c>
      <c r="F910" s="34">
        <f t="shared" si="80"/>
        <v>6.9675476045615294</v>
      </c>
      <c r="G910" s="34">
        <f t="shared" si="81"/>
        <v>6.9500239848458305</v>
      </c>
      <c r="H910" s="34">
        <f t="shared" si="82"/>
        <v>6.7796403865678068</v>
      </c>
      <c r="I910" s="34">
        <f t="shared" si="83"/>
        <v>6.6806075721373661</v>
      </c>
      <c r="W910" s="83"/>
      <c r="X910" s="92"/>
      <c r="Y910" s="92"/>
      <c r="Z910" s="92"/>
      <c r="AA910" s="92"/>
      <c r="AB910" s="92"/>
    </row>
    <row r="911" spans="2:28" x14ac:dyDescent="0.3">
      <c r="B911" s="90">
        <v>43643</v>
      </c>
      <c r="C911" s="91">
        <v>7.8558157458050024</v>
      </c>
      <c r="D911" s="34">
        <f t="shared" si="84"/>
        <v>6.7650793853627889</v>
      </c>
      <c r="E911" s="34">
        <f t="shared" si="85"/>
        <v>6.8168582978896888</v>
      </c>
      <c r="F911" s="34">
        <f t="shared" ref="F911:F974" si="86">AVERAGE($C901:$C921)</f>
        <v>6.9328276544028009</v>
      </c>
      <c r="G911" s="34">
        <f t="shared" si="81"/>
        <v>6.9247400189781265</v>
      </c>
      <c r="H911" s="34">
        <f t="shared" si="82"/>
        <v>6.7891788589177553</v>
      </c>
      <c r="I911" s="34">
        <f t="shared" si="83"/>
        <v>6.7266872110449443</v>
      </c>
      <c r="W911" s="83"/>
      <c r="X911" s="92"/>
      <c r="Y911" s="92"/>
      <c r="Z911" s="92"/>
      <c r="AA911" s="92"/>
      <c r="AB911" s="92"/>
    </row>
    <row r="912" spans="2:28" x14ac:dyDescent="0.3">
      <c r="B912" s="90">
        <v>43644</v>
      </c>
      <c r="C912" s="91">
        <v>6.9235621869318535</v>
      </c>
      <c r="D912" s="34">
        <f t="shared" si="84"/>
        <v>6.5095935008550976</v>
      </c>
      <c r="E912" s="34">
        <f t="shared" si="85"/>
        <v>6.8124059995390667</v>
      </c>
      <c r="F912" s="34">
        <f t="shared" si="86"/>
        <v>6.9448651856392436</v>
      </c>
      <c r="G912" s="34">
        <f t="shared" si="81"/>
        <v>6.838762258481843</v>
      </c>
      <c r="H912" s="34">
        <f t="shared" si="82"/>
        <v>6.8373749518588545</v>
      </c>
      <c r="I912" s="34">
        <f t="shared" si="83"/>
        <v>6.7299579127381932</v>
      </c>
      <c r="W912" s="83"/>
      <c r="X912" s="92"/>
      <c r="Y912" s="92"/>
      <c r="Z912" s="92"/>
      <c r="AA912" s="92"/>
      <c r="AB912" s="92"/>
    </row>
    <row r="913" spans="2:28" x14ac:dyDescent="0.3">
      <c r="B913" s="90">
        <v>43645</v>
      </c>
      <c r="C913" s="91">
        <v>4.8418060248169628</v>
      </c>
      <c r="D913" s="34">
        <f t="shared" si="84"/>
        <v>6.5749941850516365</v>
      </c>
      <c r="E913" s="34">
        <f t="shared" si="85"/>
        <v>7.0666273416503955</v>
      </c>
      <c r="F913" s="34">
        <f t="shared" si="86"/>
        <v>6.8225270296388896</v>
      </c>
      <c r="G913" s="34">
        <f t="shared" si="81"/>
        <v>6.7361565134296644</v>
      </c>
      <c r="H913" s="34">
        <f t="shared" si="82"/>
        <v>6.8190940452726334</v>
      </c>
      <c r="I913" s="34">
        <f t="shared" si="83"/>
        <v>6.7006191528079553</v>
      </c>
      <c r="W913" s="83"/>
      <c r="X913" s="92"/>
      <c r="Y913" s="92"/>
      <c r="Z913" s="92"/>
      <c r="AA913" s="92"/>
      <c r="AB913" s="92"/>
    </row>
    <row r="914" spans="2:28" x14ac:dyDescent="0.3">
      <c r="B914" s="90">
        <v>43646</v>
      </c>
      <c r="C914" s="91">
        <v>7.8149688927150498</v>
      </c>
      <c r="D914" s="34">
        <f t="shared" si="84"/>
        <v>6.7837113080086411</v>
      </c>
      <c r="E914" s="34">
        <f t="shared" si="85"/>
        <v>6.8327386984240652</v>
      </c>
      <c r="F914" s="34">
        <f t="shared" si="86"/>
        <v>6.8113157907741106</v>
      </c>
      <c r="G914" s="34">
        <f t="shared" ref="G914:G977" si="87">AVERAGE($C901:$C928)</f>
        <v>6.7611560469807079</v>
      </c>
      <c r="H914" s="34">
        <f t="shared" si="82"/>
        <v>6.8509564025174594</v>
      </c>
      <c r="I914" s="34">
        <f t="shared" si="83"/>
        <v>6.6546418049157001</v>
      </c>
      <c r="W914" s="83"/>
      <c r="X914" s="92"/>
      <c r="Y914" s="92"/>
      <c r="Z914" s="92"/>
      <c r="AA914" s="92"/>
      <c r="AB914" s="92"/>
    </row>
    <row r="915" spans="2:28" x14ac:dyDescent="0.3">
      <c r="B915" s="90">
        <v>43647</v>
      </c>
      <c r="C915" s="91">
        <v>5.4959123388039526</v>
      </c>
      <c r="D915" s="34">
        <f t="shared" si="84"/>
        <v>6.739117983650126</v>
      </c>
      <c r="E915" s="34">
        <f t="shared" si="85"/>
        <v>6.7681495343210063</v>
      </c>
      <c r="F915" s="34">
        <f t="shared" si="86"/>
        <v>6.7874855885917142</v>
      </c>
      <c r="G915" s="34">
        <f t="shared" si="87"/>
        <v>6.731157928805457</v>
      </c>
      <c r="H915" s="34">
        <f t="shared" si="82"/>
        <v>6.9192544321275919</v>
      </c>
      <c r="I915" s="34">
        <f t="shared" si="83"/>
        <v>6.6669956648388329</v>
      </c>
      <c r="W915" s="83"/>
      <c r="X915" s="92"/>
      <c r="Y915" s="92"/>
      <c r="Z915" s="92"/>
      <c r="AA915" s="92"/>
      <c r="AB915" s="92"/>
    </row>
    <row r="916" spans="2:28" x14ac:dyDescent="0.3">
      <c r="B916" s="90">
        <v>43648</v>
      </c>
      <c r="C916" s="91">
        <v>7.8340990637106716</v>
      </c>
      <c r="D916" s="34">
        <f t="shared" si="84"/>
        <v>6.6807730976138586</v>
      </c>
      <c r="E916" s="34">
        <f t="shared" si="85"/>
        <v>6.7371885520765105</v>
      </c>
      <c r="F916" s="34">
        <f t="shared" si="86"/>
        <v>6.7102583384798038</v>
      </c>
      <c r="G916" s="34">
        <f t="shared" si="87"/>
        <v>6.7572776256641953</v>
      </c>
      <c r="H916" s="34">
        <f t="shared" si="82"/>
        <v>6.8900976884905489</v>
      </c>
      <c r="I916" s="34">
        <f t="shared" si="83"/>
        <v>6.6930784383132318</v>
      </c>
      <c r="W916" s="83"/>
      <c r="X916" s="92"/>
      <c r="Y916" s="92"/>
      <c r="Z916" s="92"/>
      <c r="AA916" s="92"/>
      <c r="AB916" s="92"/>
    </row>
    <row r="917" spans="2:28" x14ac:dyDescent="0.3">
      <c r="B917" s="90">
        <v>43649</v>
      </c>
      <c r="C917" s="91">
        <v>6.7198149032769878</v>
      </c>
      <c r="D917" s="34">
        <f t="shared" si="84"/>
        <v>7.1831609999844535</v>
      </c>
      <c r="E917" s="34">
        <f t="shared" si="85"/>
        <v>6.8229622470446118</v>
      </c>
      <c r="F917" s="34">
        <f t="shared" si="86"/>
        <v>6.7250793077782873</v>
      </c>
      <c r="G917" s="34">
        <f t="shared" si="87"/>
        <v>6.7927879194376102</v>
      </c>
      <c r="H917" s="34">
        <f t="shared" si="82"/>
        <v>6.869833239931789</v>
      </c>
      <c r="I917" s="34">
        <f t="shared" si="83"/>
        <v>6.7038722061253635</v>
      </c>
      <c r="W917" s="83"/>
      <c r="X917" s="92"/>
      <c r="Y917" s="92"/>
      <c r="Z917" s="92"/>
      <c r="AA917" s="92"/>
      <c r="AB917" s="92"/>
    </row>
    <row r="918" spans="2:28" x14ac:dyDescent="0.3">
      <c r="B918" s="90">
        <v>43650</v>
      </c>
      <c r="C918" s="91">
        <v>7.5436624752954007</v>
      </c>
      <c r="D918" s="34">
        <f t="shared" si="84"/>
        <v>6.9003980114853416</v>
      </c>
      <c r="E918" s="34">
        <f t="shared" si="85"/>
        <v>6.7339290768229461</v>
      </c>
      <c r="F918" s="34">
        <f t="shared" si="86"/>
        <v>6.6372062071875204</v>
      </c>
      <c r="G918" s="34">
        <f t="shared" si="87"/>
        <v>6.7955874783800834</v>
      </c>
      <c r="H918" s="34">
        <f t="shared" si="82"/>
        <v>6.863605860849777</v>
      </c>
      <c r="I918" s="34">
        <f t="shared" si="83"/>
        <v>6.6856565764792659</v>
      </c>
      <c r="W918" s="83"/>
      <c r="X918" s="92"/>
      <c r="Y918" s="92"/>
      <c r="Z918" s="92"/>
      <c r="AA918" s="92"/>
      <c r="AB918" s="92"/>
    </row>
    <row r="919" spans="2:28" x14ac:dyDescent="0.3">
      <c r="B919" s="90">
        <v>43651</v>
      </c>
      <c r="C919" s="91">
        <v>6.5151479846779852</v>
      </c>
      <c r="D919" s="34">
        <f t="shared" si="84"/>
        <v>7.026705567786915</v>
      </c>
      <c r="E919" s="34">
        <f t="shared" si="85"/>
        <v>6.5933680569875692</v>
      </c>
      <c r="F919" s="34">
        <f t="shared" si="86"/>
        <v>6.5421117423153703</v>
      </c>
      <c r="G919" s="34">
        <f t="shared" si="87"/>
        <v>6.864566482884122</v>
      </c>
      <c r="H919" s="34">
        <f t="shared" si="82"/>
        <v>6.8715416544443384</v>
      </c>
      <c r="I919" s="34">
        <f t="shared" si="83"/>
        <v>6.7126422108153125</v>
      </c>
      <c r="W919" s="83"/>
      <c r="X919" s="92"/>
      <c r="Y919" s="92"/>
      <c r="Z919" s="92"/>
      <c r="AA919" s="92"/>
      <c r="AB919" s="92"/>
    </row>
    <row r="920" spans="2:28" x14ac:dyDescent="0.3">
      <c r="B920" s="90">
        <v>43652</v>
      </c>
      <c r="C920" s="91">
        <v>8.3585213414111301</v>
      </c>
      <c r="D920" s="34">
        <f t="shared" si="84"/>
        <v>6.8993829191013853</v>
      </c>
      <c r="E920" s="34">
        <f t="shared" si="85"/>
        <v>6.6125721200092631</v>
      </c>
      <c r="F920" s="34">
        <f t="shared" si="86"/>
        <v>6.6786355059643787</v>
      </c>
      <c r="G920" s="34">
        <f t="shared" si="87"/>
        <v>6.9193342911124613</v>
      </c>
      <c r="H920" s="34">
        <f t="shared" si="82"/>
        <v>6.8433067787906419</v>
      </c>
      <c r="I920" s="34">
        <f t="shared" si="83"/>
        <v>6.7169676918860386</v>
      </c>
      <c r="W920" s="83"/>
      <c r="X920" s="92"/>
      <c r="Y920" s="92"/>
      <c r="Z920" s="92"/>
      <c r="AA920" s="92"/>
      <c r="AB920" s="92"/>
    </row>
    <row r="921" spans="2:28" x14ac:dyDescent="0.3">
      <c r="B921" s="90">
        <v>43653</v>
      </c>
      <c r="C921" s="91">
        <v>5.8356279732212544</v>
      </c>
      <c r="D921" s="34">
        <f t="shared" si="84"/>
        <v>6.8622131860805817</v>
      </c>
      <c r="E921" s="34">
        <f t="shared" si="85"/>
        <v>6.5732696180998866</v>
      </c>
      <c r="F921" s="34">
        <f t="shared" si="86"/>
        <v>6.7943762665057781</v>
      </c>
      <c r="G921" s="34">
        <f t="shared" si="87"/>
        <v>6.7183753634657757</v>
      </c>
      <c r="H921" s="34">
        <f t="shared" ref="H921:H984" si="88">AVERAGE($C901:$C942)</f>
        <v>6.8723220573608996</v>
      </c>
      <c r="I921" s="34">
        <f t="shared" si="83"/>
        <v>6.7334283172197251</v>
      </c>
      <c r="W921" s="83"/>
      <c r="X921" s="92"/>
      <c r="Y921" s="92"/>
      <c r="Z921" s="92"/>
      <c r="AA921" s="92"/>
      <c r="AB921" s="92"/>
    </row>
    <row r="922" spans="2:28" x14ac:dyDescent="0.3">
      <c r="B922" s="90">
        <v>43654</v>
      </c>
      <c r="C922" s="91">
        <v>6.380065232914979</v>
      </c>
      <c r="D922" s="34">
        <f t="shared" si="84"/>
        <v>6.7287401699957661</v>
      </c>
      <c r="E922" s="34">
        <f t="shared" si="85"/>
        <v>6.5583708630455062</v>
      </c>
      <c r="F922" s="34">
        <f t="shared" si="86"/>
        <v>6.7625837671303612</v>
      </c>
      <c r="G922" s="34">
        <f t="shared" si="87"/>
        <v>6.7755822468917426</v>
      </c>
      <c r="H922" s="34">
        <f t="shared" si="88"/>
        <v>6.8763846096435897</v>
      </c>
      <c r="I922" s="34">
        <f t="shared" si="83"/>
        <v>6.7522144141160982</v>
      </c>
      <c r="W922" s="83"/>
      <c r="X922" s="92"/>
      <c r="Y922" s="92"/>
      <c r="Z922" s="92"/>
      <c r="AA922" s="92"/>
      <c r="AB922" s="92"/>
    </row>
    <row r="923" spans="2:28" x14ac:dyDescent="0.3">
      <c r="B923" s="90">
        <v>43655</v>
      </c>
      <c r="C923" s="91">
        <v>6.9428405229119585</v>
      </c>
      <c r="D923" s="34">
        <f t="shared" si="84"/>
        <v>6.5059630163612781</v>
      </c>
      <c r="E923" s="34">
        <f t="shared" si="85"/>
        <v>6.7304561664207512</v>
      </c>
      <c r="F923" s="34">
        <f t="shared" si="86"/>
        <v>6.8380756766907389</v>
      </c>
      <c r="G923" s="34">
        <f t="shared" si="87"/>
        <v>6.7516008559879088</v>
      </c>
      <c r="H923" s="34">
        <f t="shared" si="88"/>
        <v>6.8262563422229032</v>
      </c>
      <c r="I923" s="34">
        <f t="shared" si="83"/>
        <v>6.7224104019508077</v>
      </c>
      <c r="W923" s="83"/>
      <c r="X923" s="92"/>
      <c r="Y923" s="92"/>
      <c r="Z923" s="92"/>
      <c r="AA923" s="92"/>
      <c r="AB923" s="92"/>
    </row>
    <row r="924" spans="2:28" x14ac:dyDescent="0.3">
      <c r="B924" s="90">
        <v>43656</v>
      </c>
      <c r="C924" s="91">
        <v>6.4596267721313678</v>
      </c>
      <c r="D924" s="34">
        <f t="shared" si="84"/>
        <v>6.0419832400340718</v>
      </c>
      <c r="E924" s="34">
        <f t="shared" si="85"/>
        <v>6.799708745754347</v>
      </c>
      <c r="F924" s="34">
        <f t="shared" si="86"/>
        <v>6.9090811603778377</v>
      </c>
      <c r="G924" s="34">
        <f t="shared" si="87"/>
        <v>6.7662069985741606</v>
      </c>
      <c r="H924" s="34">
        <f t="shared" si="88"/>
        <v>6.8278880187183333</v>
      </c>
      <c r="I924" s="34">
        <f t="shared" si="83"/>
        <v>6.7336764097829818</v>
      </c>
      <c r="W924" s="83"/>
      <c r="X924" s="92"/>
      <c r="Y924" s="92"/>
      <c r="Z924" s="92"/>
      <c r="AA924" s="92"/>
      <c r="AB924" s="92"/>
    </row>
    <row r="925" spans="2:28" x14ac:dyDescent="0.3">
      <c r="B925" s="90">
        <v>43657</v>
      </c>
      <c r="C925" s="91">
        <v>6.6093513627016911</v>
      </c>
      <c r="D925" s="34">
        <f t="shared" si="84"/>
        <v>6.2461412247144334</v>
      </c>
      <c r="E925" s="34">
        <f t="shared" si="85"/>
        <v>6.774316658870478</v>
      </c>
      <c r="F925" s="34">
        <f t="shared" si="86"/>
        <v>6.7028073561667707</v>
      </c>
      <c r="G925" s="34">
        <f t="shared" si="87"/>
        <v>6.7376333107080137</v>
      </c>
      <c r="H925" s="34">
        <f t="shared" si="88"/>
        <v>6.854192991721284</v>
      </c>
      <c r="I925" s="34">
        <f t="shared" si="83"/>
        <v>6.7504833364466181</v>
      </c>
      <c r="W925" s="83"/>
      <c r="X925" s="92"/>
      <c r="Y925" s="92"/>
      <c r="Z925" s="92"/>
      <c r="AA925" s="92"/>
      <c r="AB925" s="92"/>
    </row>
    <row r="926" spans="2:28" x14ac:dyDescent="0.3">
      <c r="B926" s="90">
        <v>43658</v>
      </c>
      <c r="C926" s="91">
        <v>4.9557079092365628</v>
      </c>
      <c r="D926" s="34">
        <f t="shared" si="84"/>
        <v>6.0900361583040992</v>
      </c>
      <c r="E926" s="34">
        <f t="shared" si="85"/>
        <v>6.9167269662291773</v>
      </c>
      <c r="F926" s="34">
        <f t="shared" si="86"/>
        <v>6.8642451622372889</v>
      </c>
      <c r="G926" s="34">
        <f t="shared" si="87"/>
        <v>6.7652342516784509</v>
      </c>
      <c r="H926" s="34">
        <f t="shared" si="88"/>
        <v>6.8423826473937996</v>
      </c>
      <c r="I926" s="34">
        <f t="shared" si="83"/>
        <v>6.736867144340728</v>
      </c>
      <c r="W926" s="83"/>
      <c r="X926" s="92"/>
      <c r="Y926" s="92"/>
      <c r="Z926" s="92"/>
      <c r="AA926" s="92"/>
      <c r="AB926" s="92"/>
    </row>
    <row r="927" spans="2:28" x14ac:dyDescent="0.3">
      <c r="B927" s="90">
        <v>43659</v>
      </c>
      <c r="C927" s="91">
        <v>5.1106629071206902</v>
      </c>
      <c r="D927" s="34">
        <f t="shared" si="84"/>
        <v>6.5615294137401179</v>
      </c>
      <c r="E927" s="34">
        <f t="shared" si="85"/>
        <v>6.7720412405745263</v>
      </c>
      <c r="F927" s="34">
        <f t="shared" si="86"/>
        <v>6.810469746299999</v>
      </c>
      <c r="G927" s="34">
        <f t="shared" si="87"/>
        <v>6.8350897147609313</v>
      </c>
      <c r="H927" s="34">
        <f t="shared" si="88"/>
        <v>6.9212748080641191</v>
      </c>
      <c r="I927" s="34">
        <f t="shared" si="83"/>
        <v>6.7501995355717286</v>
      </c>
      <c r="W927" s="83"/>
      <c r="X927" s="92"/>
      <c r="Y927" s="92"/>
      <c r="Z927" s="92"/>
      <c r="AA927" s="92"/>
      <c r="AB927" s="92"/>
    </row>
    <row r="928" spans="2:28" x14ac:dyDescent="0.3">
      <c r="B928" s="90">
        <v>43660</v>
      </c>
      <c r="C928" s="91">
        <v>7.2647338659837848</v>
      </c>
      <c r="D928" s="34">
        <f t="shared" si="84"/>
        <v>6.7372043054281123</v>
      </c>
      <c r="E928" s="34">
        <f t="shared" si="85"/>
        <v>6.6040120285074861</v>
      </c>
      <c r="F928" s="34">
        <f t="shared" si="86"/>
        <v>6.7603722287626669</v>
      </c>
      <c r="G928" s="34">
        <f t="shared" si="87"/>
        <v>6.8339618481105857</v>
      </c>
      <c r="H928" s="34">
        <f t="shared" si="88"/>
        <v>6.8558354198290026</v>
      </c>
      <c r="I928" s="34">
        <f t="shared" si="83"/>
        <v>6.7595170255543433</v>
      </c>
      <c r="W928" s="83"/>
      <c r="X928" s="92"/>
      <c r="Y928" s="92"/>
      <c r="Z928" s="92"/>
      <c r="AA928" s="92"/>
      <c r="AB928" s="92"/>
    </row>
    <row r="929" spans="2:28" x14ac:dyDescent="0.3">
      <c r="B929" s="90">
        <v>43661</v>
      </c>
      <c r="C929" s="91">
        <v>5.2873297680426417</v>
      </c>
      <c r="D929" s="34">
        <f t="shared" si="84"/>
        <v>6.8198931477451907</v>
      </c>
      <c r="E929" s="34">
        <f t="shared" si="85"/>
        <v>6.7830149594624771</v>
      </c>
      <c r="F929" s="34">
        <f t="shared" si="86"/>
        <v>6.7371384197273088</v>
      </c>
      <c r="G929" s="34">
        <f t="shared" si="87"/>
        <v>6.8626044171826797</v>
      </c>
      <c r="H929" s="34">
        <f t="shared" si="88"/>
        <v>6.8003224231181427</v>
      </c>
      <c r="I929" s="34">
        <f t="shared" si="83"/>
        <v>6.7564707267262252</v>
      </c>
      <c r="W929" s="83"/>
      <c r="X929" s="92"/>
      <c r="Y929" s="92"/>
      <c r="Z929" s="92"/>
      <c r="AA929" s="92"/>
      <c r="AB929" s="92"/>
    </row>
    <row r="930" spans="2:28" x14ac:dyDescent="0.3">
      <c r="B930" s="90">
        <v>43662</v>
      </c>
      <c r="C930" s="91">
        <v>10.243293310964084</v>
      </c>
      <c r="D930" s="34">
        <f t="shared" si="84"/>
        <v>7.3274909160970774</v>
      </c>
      <c r="E930" s="34">
        <f t="shared" si="85"/>
        <v>6.7660131598993063</v>
      </c>
      <c r="F930" s="34">
        <f t="shared" si="86"/>
        <v>6.7933879696999808</v>
      </c>
      <c r="G930" s="34">
        <f t="shared" si="87"/>
        <v>6.8473349708805324</v>
      </c>
      <c r="H930" s="34">
        <f t="shared" si="88"/>
        <v>6.7553890586155774</v>
      </c>
      <c r="I930" s="34">
        <f t="shared" si="83"/>
        <v>6.7542944417776649</v>
      </c>
      <c r="W930" s="83"/>
      <c r="X930" s="92"/>
      <c r="Y930" s="92"/>
      <c r="Z930" s="92"/>
      <c r="AA930" s="92"/>
      <c r="AB930" s="92"/>
    </row>
    <row r="931" spans="2:28" x14ac:dyDescent="0.3">
      <c r="B931" s="90">
        <v>43663</v>
      </c>
      <c r="C931" s="91">
        <v>7.6893510139473342</v>
      </c>
      <c r="D931" s="34">
        <f t="shared" si="84"/>
        <v>7.5020992411149825</v>
      </c>
      <c r="E931" s="34">
        <f t="shared" si="85"/>
        <v>6.7094517501037085</v>
      </c>
      <c r="F931" s="34">
        <f t="shared" si="86"/>
        <v>6.7190659530197543</v>
      </c>
      <c r="G931" s="34">
        <f t="shared" si="87"/>
        <v>6.8488984815170628</v>
      </c>
      <c r="H931" s="34">
        <f t="shared" si="88"/>
        <v>6.7768637503055338</v>
      </c>
      <c r="I931" s="34">
        <f t="shared" si="83"/>
        <v>6.7339090789952145</v>
      </c>
      <c r="W931" s="83"/>
      <c r="X931" s="92"/>
      <c r="Y931" s="92"/>
      <c r="Z931" s="92"/>
      <c r="AA931" s="92"/>
      <c r="AB931" s="92"/>
    </row>
    <row r="932" spans="2:28" x14ac:dyDescent="0.3">
      <c r="B932" s="90">
        <v>43664</v>
      </c>
      <c r="C932" s="91">
        <v>7.1881732589212408</v>
      </c>
      <c r="D932" s="34">
        <f t="shared" si="84"/>
        <v>6.9618828323005388</v>
      </c>
      <c r="E932" s="34">
        <f t="shared" si="85"/>
        <v>6.7413375445930797</v>
      </c>
      <c r="F932" s="34">
        <f t="shared" si="86"/>
        <v>6.811816460319001</v>
      </c>
      <c r="G932" s="34">
        <f t="shared" si="87"/>
        <v>6.8728603386370803</v>
      </c>
      <c r="H932" s="34">
        <f t="shared" si="88"/>
        <v>6.8517252801673196</v>
      </c>
      <c r="I932" s="34">
        <f t="shared" si="83"/>
        <v>6.7353137050325991</v>
      </c>
      <c r="W932" s="83"/>
      <c r="X932" s="92"/>
      <c r="Y932" s="92"/>
      <c r="Z932" s="92"/>
      <c r="AA932" s="92"/>
      <c r="AB932" s="92"/>
    </row>
    <row r="933" spans="2:28" x14ac:dyDescent="0.3">
      <c r="B933" s="90">
        <v>43665</v>
      </c>
      <c r="C933" s="91">
        <v>8.508892287699771</v>
      </c>
      <c r="D933" s="34">
        <f t="shared" si="84"/>
        <v>7.4759937606208551</v>
      </c>
      <c r="E933" s="34">
        <f t="shared" si="85"/>
        <v>6.9371004463693327</v>
      </c>
      <c r="F933" s="34">
        <f t="shared" si="86"/>
        <v>6.8079040336479348</v>
      </c>
      <c r="G933" s="34">
        <f t="shared" si="87"/>
        <v>6.8573709713211652</v>
      </c>
      <c r="H933" s="34">
        <f t="shared" si="88"/>
        <v>6.8425522264422955</v>
      </c>
      <c r="I933" s="34">
        <f t="shared" si="83"/>
        <v>6.769070139089246</v>
      </c>
      <c r="W933" s="83"/>
      <c r="X933" s="92"/>
      <c r="Y933" s="92"/>
      <c r="Z933" s="92"/>
      <c r="AA933" s="92"/>
      <c r="AB933" s="92"/>
    </row>
    <row r="934" spans="2:28" x14ac:dyDescent="0.3">
      <c r="B934" s="90">
        <v>43666</v>
      </c>
      <c r="C934" s="91">
        <v>6.3329211822460207</v>
      </c>
      <c r="D934" s="34">
        <f t="shared" si="84"/>
        <v>6.9704969060584938</v>
      </c>
      <c r="E934" s="34">
        <f t="shared" si="85"/>
        <v>7.0576073095125968</v>
      </c>
      <c r="F934" s="34">
        <f t="shared" si="86"/>
        <v>6.8299856548069151</v>
      </c>
      <c r="G934" s="34">
        <f t="shared" si="87"/>
        <v>6.84859854127098</v>
      </c>
      <c r="H934" s="34">
        <f t="shared" si="88"/>
        <v>6.8534522402376536</v>
      </c>
      <c r="I934" s="34">
        <f t="shared" si="83"/>
        <v>6.755006523918003</v>
      </c>
      <c r="W934" s="83"/>
      <c r="X934" s="92"/>
      <c r="Y934" s="92"/>
      <c r="Z934" s="92"/>
      <c r="AA934" s="92"/>
      <c r="AB934" s="92"/>
    </row>
    <row r="935" spans="2:28" x14ac:dyDescent="0.3">
      <c r="B935" s="90">
        <v>43667</v>
      </c>
      <c r="C935" s="91">
        <v>3.4832190042826827</v>
      </c>
      <c r="D935" s="34">
        <f t="shared" si="84"/>
        <v>6.6816991947793039</v>
      </c>
      <c r="E935" s="34">
        <f t="shared" si="85"/>
        <v>7.0946540781212848</v>
      </c>
      <c r="F935" s="34">
        <f t="shared" si="86"/>
        <v>6.8444602466625568</v>
      </c>
      <c r="G935" s="34">
        <f t="shared" si="87"/>
        <v>6.8673837805314699</v>
      </c>
      <c r="H935" s="34">
        <f t="shared" si="88"/>
        <v>6.7096686992308037</v>
      </c>
      <c r="I935" s="34">
        <f t="shared" si="83"/>
        <v>6.8226165878822043</v>
      </c>
      <c r="W935" s="83"/>
      <c r="X935" s="92"/>
      <c r="Y935" s="92"/>
      <c r="Z935" s="92"/>
      <c r="AA935" s="92"/>
      <c r="AB935" s="92"/>
    </row>
    <row r="936" spans="2:28" x14ac:dyDescent="0.3">
      <c r="B936" s="90">
        <v>43668</v>
      </c>
      <c r="C936" s="91">
        <v>8.8861062662848571</v>
      </c>
      <c r="D936" s="34">
        <f t="shared" si="84"/>
        <v>6.6627819414409668</v>
      </c>
      <c r="E936" s="34">
        <f t="shared" si="85"/>
        <v>7.1668379713198522</v>
      </c>
      <c r="F936" s="34">
        <f t="shared" si="86"/>
        <v>6.9209003948508512</v>
      </c>
      <c r="G936" s="34">
        <f t="shared" si="87"/>
        <v>6.8164088675167092</v>
      </c>
      <c r="H936" s="34">
        <f t="shared" si="88"/>
        <v>6.7347994541296581</v>
      </c>
      <c r="I936" s="34">
        <f t="shared" si="83"/>
        <v>6.8401639592845482</v>
      </c>
      <c r="W936" s="83"/>
      <c r="X936" s="92"/>
      <c r="Y936" s="92"/>
      <c r="Z936" s="92"/>
      <c r="AA936" s="92"/>
      <c r="AB936" s="92"/>
    </row>
    <row r="937" spans="2:28" x14ac:dyDescent="0.3">
      <c r="B937" s="90">
        <v>43669</v>
      </c>
      <c r="C937" s="91">
        <v>6.7048153290275563</v>
      </c>
      <c r="D937" s="34">
        <f t="shared" si="84"/>
        <v>6.546709976641587</v>
      </c>
      <c r="E937" s="34">
        <f t="shared" si="85"/>
        <v>6.9642137753403128</v>
      </c>
      <c r="F937" s="34">
        <f t="shared" si="86"/>
        <v>6.9745069563077937</v>
      </c>
      <c r="G937" s="34">
        <f t="shared" si="87"/>
        <v>6.7644893118851099</v>
      </c>
      <c r="H937" s="34">
        <f t="shared" si="88"/>
        <v>6.7252649986693207</v>
      </c>
      <c r="I937" s="34">
        <f t="shared" si="83"/>
        <v>6.8502635845007216</v>
      </c>
      <c r="W937" s="83"/>
      <c r="X937" s="92"/>
      <c r="Y937" s="92"/>
      <c r="Z937" s="92"/>
      <c r="AA937" s="92"/>
      <c r="AB937" s="92"/>
    </row>
    <row r="938" spans="2:28" x14ac:dyDescent="0.3">
      <c r="B938" s="90">
        <v>43670</v>
      </c>
      <c r="C938" s="91">
        <v>5.6677670349930009</v>
      </c>
      <c r="D938" s="34">
        <f t="shared" si="84"/>
        <v>6.6131153779102112</v>
      </c>
      <c r="E938" s="34">
        <f t="shared" si="85"/>
        <v>6.8980882172797777</v>
      </c>
      <c r="F938" s="34">
        <f t="shared" si="86"/>
        <v>7.11747030834995</v>
      </c>
      <c r="G938" s="34">
        <f t="shared" si="87"/>
        <v>6.7538145019359943</v>
      </c>
      <c r="H938" s="34">
        <f t="shared" si="88"/>
        <v>6.7242355613320779</v>
      </c>
      <c r="I938" s="34">
        <f t="shared" si="83"/>
        <v>6.8567319638263147</v>
      </c>
      <c r="W938" s="83"/>
      <c r="X938" s="92"/>
      <c r="Y938" s="92"/>
      <c r="Z938" s="92"/>
      <c r="AA938" s="92"/>
      <c r="AB938" s="92"/>
    </row>
    <row r="939" spans="2:28" x14ac:dyDescent="0.3">
      <c r="B939" s="90">
        <v>43671</v>
      </c>
      <c r="C939" s="91">
        <v>7.0557524855528895</v>
      </c>
      <c r="D939" s="34">
        <f t="shared" si="84"/>
        <v>7.227425323942029</v>
      </c>
      <c r="E939" s="34">
        <f t="shared" si="85"/>
        <v>6.971404018403681</v>
      </c>
      <c r="F939" s="34">
        <f t="shared" si="86"/>
        <v>7.0744646324704838</v>
      </c>
      <c r="G939" s="34">
        <f t="shared" si="87"/>
        <v>6.910623381839506</v>
      </c>
      <c r="H939" s="34">
        <f t="shared" si="88"/>
        <v>6.6597239898298763</v>
      </c>
      <c r="I939" s="34">
        <f t="shared" si="83"/>
        <v>6.8540162140568865</v>
      </c>
      <c r="W939" s="83"/>
      <c r="X939" s="92"/>
      <c r="Y939" s="92"/>
      <c r="Z939" s="92"/>
      <c r="AA939" s="92"/>
      <c r="AB939" s="92"/>
    </row>
    <row r="940" spans="2:28" x14ac:dyDescent="0.3">
      <c r="B940" s="90">
        <v>43672</v>
      </c>
      <c r="C940" s="91">
        <v>7.6963885341041012</v>
      </c>
      <c r="D940" s="34">
        <f t="shared" si="84"/>
        <v>6.8576821820188494</v>
      </c>
      <c r="E940" s="34">
        <f t="shared" si="85"/>
        <v>6.7980149764131523</v>
      </c>
      <c r="F940" s="34">
        <f t="shared" si="86"/>
        <v>7.0585331039209125</v>
      </c>
      <c r="G940" s="34">
        <f t="shared" si="87"/>
        <v>6.9671443111696592</v>
      </c>
      <c r="H940" s="34">
        <f t="shared" si="88"/>
        <v>6.6901922548729962</v>
      </c>
      <c r="I940" s="34">
        <f t="shared" si="83"/>
        <v>6.8502689072789806</v>
      </c>
      <c r="W940" s="83"/>
      <c r="X940" s="92"/>
      <c r="Y940" s="92"/>
      <c r="Z940" s="92"/>
      <c r="AA940" s="92"/>
      <c r="AB940" s="92"/>
    </row>
    <row r="941" spans="2:28" x14ac:dyDescent="0.3">
      <c r="B941" s="90">
        <v>43673</v>
      </c>
      <c r="C941" s="91">
        <v>6.7977589911263863</v>
      </c>
      <c r="D941" s="34">
        <f t="shared" si="84"/>
        <v>6.9579306446221327</v>
      </c>
      <c r="E941" s="34">
        <f t="shared" si="85"/>
        <v>6.9251558419674364</v>
      </c>
      <c r="F941" s="34">
        <f t="shared" si="86"/>
        <v>6.832142611266776</v>
      </c>
      <c r="G941" s="34">
        <f t="shared" si="87"/>
        <v>6.9738923003518485</v>
      </c>
      <c r="H941" s="34">
        <f t="shared" si="88"/>
        <v>6.6633639850219071</v>
      </c>
      <c r="I941" s="34">
        <f t="shared" si="83"/>
        <v>6.8248001004693215</v>
      </c>
      <c r="W941" s="83"/>
      <c r="X941" s="92"/>
      <c r="Y941" s="92"/>
      <c r="Z941" s="92"/>
      <c r="AA941" s="92"/>
      <c r="AB941" s="92"/>
    </row>
    <row r="942" spans="2:28" x14ac:dyDescent="0.3">
      <c r="B942" s="90">
        <v>43674</v>
      </c>
      <c r="C942" s="91">
        <v>7.7833886265054151</v>
      </c>
      <c r="D942" s="34">
        <f t="shared" si="84"/>
        <v>7.1144772397802516</v>
      </c>
      <c r="E942" s="34">
        <f t="shared" si="85"/>
        <v>7.1307555325554564</v>
      </c>
      <c r="F942" s="34">
        <f t="shared" si="86"/>
        <v>6.7593512341052895</v>
      </c>
      <c r="G942" s="34">
        <f t="shared" si="87"/>
        <v>6.7778682397962609</v>
      </c>
      <c r="H942" s="34">
        <f t="shared" si="88"/>
        <v>6.7013956191723496</v>
      </c>
      <c r="I942" s="34">
        <f t="shared" ref="I942:I1005" si="89">AVERAGE($C901:$C984)</f>
        <v>6.8357644116344227</v>
      </c>
      <c r="W942" s="83"/>
      <c r="X942" s="92"/>
      <c r="Y942" s="92"/>
      <c r="Z942" s="92"/>
      <c r="AA942" s="92"/>
      <c r="AB942" s="92"/>
    </row>
    <row r="943" spans="2:28" x14ac:dyDescent="0.3">
      <c r="B943" s="90">
        <v>43675</v>
      </c>
      <c r="C943" s="91">
        <v>6.2979042728226018</v>
      </c>
      <c r="D943" s="34">
        <f t="shared" si="84"/>
        <v>7.2800260953663951</v>
      </c>
      <c r="E943" s="34">
        <f t="shared" si="85"/>
        <v>6.8498027755709439</v>
      </c>
      <c r="F943" s="34">
        <f t="shared" si="86"/>
        <v>6.940866793204278</v>
      </c>
      <c r="G943" s="34">
        <f t="shared" si="87"/>
        <v>6.8230137496717314</v>
      </c>
      <c r="H943" s="34">
        <f t="shared" si="88"/>
        <v>6.7438765470114213</v>
      </c>
      <c r="I943" s="34">
        <f t="shared" si="89"/>
        <v>6.8464996159809592</v>
      </c>
      <c r="W943" s="83"/>
      <c r="X943" s="92"/>
      <c r="Y943" s="92"/>
      <c r="Z943" s="92"/>
      <c r="AA943" s="92"/>
      <c r="AB943" s="92"/>
    </row>
    <row r="944" spans="2:28" x14ac:dyDescent="0.3">
      <c r="B944" s="90">
        <v>43676</v>
      </c>
      <c r="C944" s="91">
        <v>7.4065545672505388</v>
      </c>
      <c r="D944" s="34">
        <f t="shared" si="84"/>
        <v>7.0493199761847185</v>
      </c>
      <c r="E944" s="34">
        <f t="shared" si="85"/>
        <v>6.7629654638709145</v>
      </c>
      <c r="F944" s="34">
        <f t="shared" si="86"/>
        <v>6.8470287761938531</v>
      </c>
      <c r="G944" s="34">
        <f t="shared" si="87"/>
        <v>6.7226694147936055</v>
      </c>
      <c r="H944" s="34">
        <f t="shared" si="88"/>
        <v>6.6848656012465169</v>
      </c>
      <c r="I944" s="34">
        <f t="shared" si="89"/>
        <v>6.8125708100163047</v>
      </c>
      <c r="W944" s="83"/>
      <c r="X944" s="92"/>
      <c r="Y944" s="92"/>
      <c r="Z944" s="92"/>
      <c r="AA944" s="92"/>
      <c r="AB944" s="92"/>
    </row>
    <row r="945" spans="2:28" x14ac:dyDescent="0.3">
      <c r="B945" s="90">
        <v>43677</v>
      </c>
      <c r="C945" s="91">
        <v>6.7635932010998356</v>
      </c>
      <c r="D945" s="34">
        <f t="shared" si="84"/>
        <v>7.2371963060246598</v>
      </c>
      <c r="E945" s="34">
        <f t="shared" si="85"/>
        <v>6.798177253768281</v>
      </c>
      <c r="F945" s="34">
        <f t="shared" si="86"/>
        <v>6.7978233200974714</v>
      </c>
      <c r="G945" s="34">
        <f t="shared" si="87"/>
        <v>6.6864989691209464</v>
      </c>
      <c r="H945" s="34">
        <f t="shared" si="88"/>
        <v>6.7425905911792299</v>
      </c>
      <c r="I945" s="34">
        <f t="shared" si="89"/>
        <v>6.8048969753801005</v>
      </c>
      <c r="W945" s="83"/>
      <c r="X945" s="92"/>
      <c r="Y945" s="92"/>
      <c r="Z945" s="92"/>
      <c r="AA945" s="92"/>
      <c r="AB945" s="92"/>
    </row>
    <row r="946" spans="2:28" x14ac:dyDescent="0.3">
      <c r="B946" s="90">
        <v>43678</v>
      </c>
      <c r="C946" s="91">
        <v>8.2145944746558843</v>
      </c>
      <c r="D946" s="34">
        <f t="shared" si="84"/>
        <v>7.0340857411688829</v>
      </c>
      <c r="E946" s="34">
        <f t="shared" si="85"/>
        <v>7.0799092190859341</v>
      </c>
      <c r="F946" s="34">
        <f t="shared" si="86"/>
        <v>6.7165300422948349</v>
      </c>
      <c r="G946" s="34">
        <f t="shared" si="87"/>
        <v>6.6024276553095778</v>
      </c>
      <c r="H946" s="34">
        <f t="shared" si="88"/>
        <v>6.7481705714760398</v>
      </c>
      <c r="I946" s="34">
        <f t="shared" si="89"/>
        <v>6.7773394002856282</v>
      </c>
      <c r="W946" s="83"/>
      <c r="X946" s="92"/>
      <c r="Y946" s="92"/>
      <c r="Z946" s="92"/>
      <c r="AA946" s="92"/>
      <c r="AB946" s="92"/>
    </row>
    <row r="947" spans="2:28" x14ac:dyDescent="0.3">
      <c r="B947" s="90">
        <v>43679</v>
      </c>
      <c r="C947" s="91">
        <v>6.0814456998323694</v>
      </c>
      <c r="D947" s="34">
        <f t="shared" si="84"/>
        <v>6.8419233691230374</v>
      </c>
      <c r="E947" s="34">
        <f t="shared" si="85"/>
        <v>6.9971881759699883</v>
      </c>
      <c r="F947" s="34">
        <f t="shared" si="86"/>
        <v>6.6053537460220255</v>
      </c>
      <c r="G947" s="34">
        <f t="shared" si="87"/>
        <v>6.5769248991949087</v>
      </c>
      <c r="H947" s="34">
        <f t="shared" si="88"/>
        <v>6.8003911124313969</v>
      </c>
      <c r="I947" s="34">
        <f t="shared" si="89"/>
        <v>6.7847562746574068</v>
      </c>
      <c r="W947" s="83"/>
      <c r="X947" s="92"/>
      <c r="Y947" s="92"/>
      <c r="Z947" s="92"/>
      <c r="AA947" s="92"/>
      <c r="AB947" s="92"/>
    </row>
    <row r="948" spans="2:28" x14ac:dyDescent="0.3">
      <c r="B948" s="90">
        <v>43680</v>
      </c>
      <c r="C948" s="91">
        <v>8.1128933000059771</v>
      </c>
      <c r="D948" s="34">
        <f t="shared" si="84"/>
        <v>6.5680002831196989</v>
      </c>
      <c r="E948" s="34">
        <f t="shared" si="85"/>
        <v>6.8901772911911028</v>
      </c>
      <c r="F948" s="34">
        <f t="shared" si="86"/>
        <v>6.6400602510386424</v>
      </c>
      <c r="G948" s="34">
        <f t="shared" si="87"/>
        <v>6.609025357245601</v>
      </c>
      <c r="H948" s="34">
        <f t="shared" si="88"/>
        <v>6.8226619374150657</v>
      </c>
      <c r="I948" s="34">
        <f t="shared" si="89"/>
        <v>6.8063659712353308</v>
      </c>
      <c r="W948" s="83"/>
      <c r="X948" s="92"/>
      <c r="Y948" s="92"/>
      <c r="Z948" s="92"/>
      <c r="AA948" s="92"/>
      <c r="AB948" s="92"/>
    </row>
    <row r="949" spans="2:28" x14ac:dyDescent="0.3">
      <c r="B949" s="90">
        <v>43681</v>
      </c>
      <c r="C949" s="91">
        <v>6.3616146725149747</v>
      </c>
      <c r="D949" s="34">
        <f t="shared" si="84"/>
        <v>6.4818772677563148</v>
      </c>
      <c r="E949" s="34">
        <f t="shared" si="85"/>
        <v>6.4610824014712387</v>
      </c>
      <c r="F949" s="34">
        <f t="shared" si="86"/>
        <v>6.6880988939014925</v>
      </c>
      <c r="G949" s="34">
        <f t="shared" si="87"/>
        <v>6.7500874145047849</v>
      </c>
      <c r="H949" s="34">
        <f t="shared" si="88"/>
        <v>6.786507408970933</v>
      </c>
      <c r="I949" s="34">
        <f t="shared" si="89"/>
        <v>6.791798084334788</v>
      </c>
      <c r="W949" s="83"/>
      <c r="X949" s="92"/>
      <c r="Y949" s="92"/>
      <c r="Z949" s="92"/>
      <c r="AA949" s="92"/>
      <c r="AB949" s="92"/>
    </row>
    <row r="950" spans="2:28" x14ac:dyDescent="0.3">
      <c r="B950" s="90">
        <v>43682</v>
      </c>
      <c r="C950" s="91">
        <v>4.9527676685016848</v>
      </c>
      <c r="D950" s="34">
        <f t="shared" si="84"/>
        <v>6.879792342805473</v>
      </c>
      <c r="E950" s="34">
        <f t="shared" si="85"/>
        <v>6.4791895280236131</v>
      </c>
      <c r="F950" s="34">
        <f t="shared" si="86"/>
        <v>6.5823095599324484</v>
      </c>
      <c r="G950" s="34">
        <f t="shared" si="87"/>
        <v>6.724307340785896</v>
      </c>
      <c r="H950" s="34">
        <f t="shared" si="88"/>
        <v>6.822983173176361</v>
      </c>
      <c r="I950" s="34">
        <f t="shared" si="89"/>
        <v>6.7568302987804811</v>
      </c>
      <c r="W950" s="83"/>
      <c r="X950" s="92"/>
      <c r="Y950" s="92"/>
      <c r="Z950" s="92"/>
      <c r="AA950" s="92"/>
      <c r="AB950" s="92"/>
    </row>
    <row r="951" spans="2:28" x14ac:dyDescent="0.3">
      <c r="B951" s="90">
        <v>43683</v>
      </c>
      <c r="C951" s="91">
        <v>5.4890929652271634</v>
      </c>
      <c r="D951" s="34">
        <f t="shared" si="84"/>
        <v>6.9450563757552572</v>
      </c>
      <c r="E951" s="34">
        <f t="shared" si="85"/>
        <v>6.4811250542468972</v>
      </c>
      <c r="F951" s="34">
        <f t="shared" si="86"/>
        <v>6.5869965400460178</v>
      </c>
      <c r="G951" s="34">
        <f t="shared" si="87"/>
        <v>6.644291821920123</v>
      </c>
      <c r="H951" s="34">
        <f t="shared" si="88"/>
        <v>6.7549162198586892</v>
      </c>
      <c r="I951" s="34">
        <f t="shared" si="89"/>
        <v>6.7296814989952125</v>
      </c>
      <c r="W951" s="83"/>
      <c r="X951" s="92"/>
      <c r="Y951" s="92"/>
      <c r="Z951" s="92"/>
      <c r="AA951" s="92"/>
      <c r="AB951" s="92"/>
    </row>
    <row r="952" spans="2:28" x14ac:dyDescent="0.3">
      <c r="B952" s="90">
        <v>43684</v>
      </c>
      <c r="C952" s="91">
        <v>6.1607320935561418</v>
      </c>
      <c r="D952" s="34">
        <f t="shared" si="84"/>
        <v>6.543158276357544</v>
      </c>
      <c r="E952" s="34">
        <f t="shared" si="85"/>
        <v>6.4749097209621151</v>
      </c>
      <c r="F952" s="34">
        <f t="shared" si="86"/>
        <v>6.6076620170240643</v>
      </c>
      <c r="G952" s="34">
        <f t="shared" si="87"/>
        <v>6.7591600117169923</v>
      </c>
      <c r="H952" s="34">
        <f t="shared" si="88"/>
        <v>6.6881777714226249</v>
      </c>
      <c r="I952" s="34">
        <f t="shared" si="89"/>
        <v>6.7520153158673288</v>
      </c>
      <c r="W952" s="83"/>
      <c r="X952" s="92"/>
      <c r="Y952" s="92"/>
      <c r="Z952" s="92"/>
      <c r="AA952" s="92"/>
      <c r="AB952" s="92"/>
    </row>
    <row r="953" spans="2:28" x14ac:dyDescent="0.3">
      <c r="B953" s="90">
        <v>43685</v>
      </c>
      <c r="C953" s="91">
        <v>11</v>
      </c>
      <c r="D953" s="34">
        <f t="shared" si="84"/>
        <v>5.8880790617735927</v>
      </c>
      <c r="E953" s="34">
        <f t="shared" si="85"/>
        <v>6.2334512922154754</v>
      </c>
      <c r="F953" s="34">
        <f t="shared" si="86"/>
        <v>6.5909747780257035</v>
      </c>
      <c r="G953" s="34">
        <f t="shared" si="87"/>
        <v>6.7515870849175217</v>
      </c>
      <c r="H953" s="34">
        <f t="shared" si="88"/>
        <v>6.6814485511474428</v>
      </c>
      <c r="I953" s="34">
        <f t="shared" si="89"/>
        <v>6.7335110833968068</v>
      </c>
      <c r="W953" s="83"/>
      <c r="X953" s="92"/>
      <c r="Y953" s="92"/>
      <c r="Z953" s="92"/>
      <c r="AA953" s="92"/>
      <c r="AB953" s="92"/>
    </row>
    <row r="954" spans="2:28" x14ac:dyDescent="0.3">
      <c r="B954" s="90">
        <v>43686</v>
      </c>
      <c r="C954" s="91">
        <v>6.5382939304808581</v>
      </c>
      <c r="D954" s="34">
        <f t="shared" si="84"/>
        <v>6.1164556869241888</v>
      </c>
      <c r="E954" s="34">
        <f t="shared" si="85"/>
        <v>6.3558348219766643</v>
      </c>
      <c r="F954" s="34">
        <f t="shared" si="86"/>
        <v>6.6798490603749094</v>
      </c>
      <c r="G954" s="34">
        <f t="shared" si="87"/>
        <v>6.7320364454624322</v>
      </c>
      <c r="H954" s="34">
        <f t="shared" si="88"/>
        <v>6.7007653263196403</v>
      </c>
      <c r="I954" s="34">
        <f t="shared" si="89"/>
        <v>6.7471245699214775</v>
      </c>
      <c r="W954" s="83"/>
      <c r="X954" s="92"/>
      <c r="Y954" s="92"/>
      <c r="Z954" s="92"/>
      <c r="AA954" s="92"/>
      <c r="AB954" s="92"/>
    </row>
    <row r="955" spans="2:28" x14ac:dyDescent="0.3">
      <c r="B955" s="90">
        <v>43687</v>
      </c>
      <c r="C955" s="91">
        <v>5.299606604221986</v>
      </c>
      <c r="D955" s="34">
        <f t="shared" si="84"/>
        <v>6.3942498253740947</v>
      </c>
      <c r="E955" s="34">
        <f t="shared" si="85"/>
        <v>6.2928948725237648</v>
      </c>
      <c r="F955" s="34">
        <f t="shared" si="86"/>
        <v>6.5397455476861186</v>
      </c>
      <c r="G955" s="34">
        <f t="shared" si="87"/>
        <v>6.7051892513663036</v>
      </c>
      <c r="H955" s="34">
        <f t="shared" si="88"/>
        <v>6.6909190025633745</v>
      </c>
      <c r="I955" s="34">
        <f t="shared" si="89"/>
        <v>6.7837390460296607</v>
      </c>
      <c r="W955" s="83"/>
      <c r="X955" s="92"/>
      <c r="Y955" s="92"/>
      <c r="Z955" s="92"/>
      <c r="AA955" s="92"/>
      <c r="AB955" s="92"/>
    </row>
    <row r="956" spans="2:28" x14ac:dyDescent="0.3">
      <c r="B956" s="90">
        <v>43688</v>
      </c>
      <c r="C956" s="91">
        <v>1.7760601704273147</v>
      </c>
      <c r="D956" s="34">
        <f t="shared" si="84"/>
        <v>6.4679421741679146</v>
      </c>
      <c r="E956" s="34">
        <f t="shared" si="85"/>
        <v>6.3694192964541116</v>
      </c>
      <c r="F956" s="34">
        <f t="shared" si="86"/>
        <v>6.6407209356959056</v>
      </c>
      <c r="G956" s="34">
        <f t="shared" si="87"/>
        <v>6.6324340743957562</v>
      </c>
      <c r="H956" s="34">
        <f t="shared" si="88"/>
        <v>6.79427677324695</v>
      </c>
      <c r="I956" s="34">
        <f t="shared" si="89"/>
        <v>6.7702608570591609</v>
      </c>
      <c r="W956" s="83"/>
      <c r="X956" s="92"/>
      <c r="Y956" s="92"/>
      <c r="Z956" s="92"/>
      <c r="AA956" s="92"/>
      <c r="AB956" s="92"/>
    </row>
    <row r="957" spans="2:28" x14ac:dyDescent="0.3">
      <c r="B957" s="90">
        <v>43689</v>
      </c>
      <c r="C957" s="91">
        <v>6.5514040445558539</v>
      </c>
      <c r="D957" s="34">
        <f t="shared" si="84"/>
        <v>5.5871102416254752</v>
      </c>
      <c r="E957" s="34">
        <f t="shared" si="85"/>
        <v>6.5988119060008446</v>
      </c>
      <c r="F957" s="34">
        <f t="shared" si="86"/>
        <v>6.5754407481012285</v>
      </c>
      <c r="G957" s="34">
        <f t="shared" si="87"/>
        <v>6.6510557741046155</v>
      </c>
      <c r="H957" s="34">
        <f t="shared" si="88"/>
        <v>6.7610734864415081</v>
      </c>
      <c r="I957" s="34">
        <f t="shared" si="89"/>
        <v>6.744734076342592</v>
      </c>
      <c r="W957" s="83"/>
      <c r="X957" s="92"/>
      <c r="Y957" s="92"/>
      <c r="Z957" s="92"/>
      <c r="AA957" s="92"/>
      <c r="AB957" s="92"/>
    </row>
    <row r="958" spans="2:28" x14ac:dyDescent="0.3">
      <c r="B958" s="90">
        <v>43690</v>
      </c>
      <c r="C958" s="91">
        <v>7.433651934376508</v>
      </c>
      <c r="D958" s="34">
        <f t="shared" si="84"/>
        <v>5.7666132681980722</v>
      </c>
      <c r="E958" s="34">
        <f t="shared" si="85"/>
        <v>6.5256181799693271</v>
      </c>
      <c r="F958" s="34">
        <f t="shared" si="86"/>
        <v>6.626275268555001</v>
      </c>
      <c r="G958" s="34">
        <f t="shared" si="87"/>
        <v>6.6502674421178734</v>
      </c>
      <c r="H958" s="34">
        <f t="shared" si="88"/>
        <v>6.8104294805108987</v>
      </c>
      <c r="I958" s="34">
        <f t="shared" si="89"/>
        <v>6.7365036560346301</v>
      </c>
      <c r="W958" s="83"/>
      <c r="X958" s="92"/>
      <c r="Y958" s="92"/>
      <c r="Z958" s="92"/>
      <c r="AA958" s="92"/>
      <c r="AB958" s="92"/>
    </row>
    <row r="959" spans="2:28" x14ac:dyDescent="0.3">
      <c r="B959" s="90">
        <v>43691</v>
      </c>
      <c r="C959" s="91">
        <v>6.6765785351128839</v>
      </c>
      <c r="D959" s="34">
        <f t="shared" si="84"/>
        <v>6.0426314686899847</v>
      </c>
      <c r="E959" s="34">
        <f t="shared" si="85"/>
        <v>6.7201427696657001</v>
      </c>
      <c r="F959" s="34">
        <f t="shared" si="86"/>
        <v>6.5278535664801813</v>
      </c>
      <c r="G959" s="34">
        <f t="shared" si="87"/>
        <v>6.5832225484940441</v>
      </c>
      <c r="H959" s="34">
        <f t="shared" si="88"/>
        <v>6.843630687720843</v>
      </c>
      <c r="I959" s="34">
        <f t="shared" si="89"/>
        <v>6.756559982248131</v>
      </c>
      <c r="W959" s="83"/>
      <c r="X959" s="92"/>
      <c r="Y959" s="92"/>
      <c r="Z959" s="92"/>
      <c r="AA959" s="92"/>
      <c r="AB959" s="92"/>
    </row>
    <row r="960" spans="2:28" x14ac:dyDescent="0.3">
      <c r="B960" s="90">
        <v>43692</v>
      </c>
      <c r="C960" s="91">
        <v>4.834176472202925</v>
      </c>
      <c r="D960" s="34">
        <f t="shared" si="84"/>
        <v>6.8507595311346297</v>
      </c>
      <c r="E960" s="34">
        <f t="shared" si="85"/>
        <v>6.4232649507491031</v>
      </c>
      <c r="F960" s="34">
        <f t="shared" si="86"/>
        <v>6.4985501854713785</v>
      </c>
      <c r="G960" s="34">
        <f t="shared" si="87"/>
        <v>6.5364708175193238</v>
      </c>
      <c r="H960" s="34">
        <f t="shared" si="88"/>
        <v>6.8444265672640006</v>
      </c>
      <c r="I960" s="34">
        <f t="shared" si="89"/>
        <v>6.7131112077279598</v>
      </c>
      <c r="W960" s="83"/>
      <c r="X960" s="92"/>
      <c r="Y960" s="92"/>
      <c r="Z960" s="92"/>
      <c r="AA960" s="92"/>
      <c r="AB960" s="92"/>
    </row>
    <row r="961" spans="2:28" x14ac:dyDescent="0.3">
      <c r="B961" s="90">
        <v>43693</v>
      </c>
      <c r="C961" s="91">
        <v>7.794815116489036</v>
      </c>
      <c r="D961" s="34">
        <f t="shared" si="84"/>
        <v>7.0811681250774985</v>
      </c>
      <c r="E961" s="34">
        <f t="shared" si="85"/>
        <v>6.4668847149548716</v>
      </c>
      <c r="F961" s="34">
        <f t="shared" si="86"/>
        <v>6.5874332424318087</v>
      </c>
      <c r="G961" s="34">
        <f t="shared" si="87"/>
        <v>6.6521405012728838</v>
      </c>
      <c r="H961" s="34">
        <f t="shared" si="88"/>
        <v>6.8289961601136255</v>
      </c>
      <c r="I961" s="34">
        <f t="shared" si="89"/>
        <v>6.7177119933212008</v>
      </c>
      <c r="W961" s="83"/>
      <c r="X961" s="92"/>
      <c r="Y961" s="92"/>
      <c r="Z961" s="92"/>
      <c r="AA961" s="92"/>
      <c r="AB961" s="92"/>
    </row>
    <row r="962" spans="2:28" x14ac:dyDescent="0.3">
      <c r="B962" s="90">
        <v>43694</v>
      </c>
      <c r="C962" s="91">
        <v>7.2317340076653744</v>
      </c>
      <c r="D962" s="34">
        <f t="shared" si="84"/>
        <v>6.6569865345645587</v>
      </c>
      <c r="E962" s="34">
        <f t="shared" si="85"/>
        <v>6.5202012115415</v>
      </c>
      <c r="F962" s="34">
        <f t="shared" si="86"/>
        <v>6.6776898284505979</v>
      </c>
      <c r="G962" s="34">
        <f t="shared" si="87"/>
        <v>6.5738005828613426</v>
      </c>
      <c r="H962" s="34">
        <f t="shared" si="88"/>
        <v>6.8062934221480047</v>
      </c>
      <c r="I962" s="34">
        <f t="shared" si="89"/>
        <v>6.6495034059234497</v>
      </c>
      <c r="W962" s="83"/>
      <c r="X962" s="92"/>
      <c r="Y962" s="92"/>
      <c r="Z962" s="92"/>
      <c r="AA962" s="92"/>
      <c r="AB962" s="92"/>
    </row>
    <row r="963" spans="2:28" x14ac:dyDescent="0.3">
      <c r="B963" s="90">
        <v>43695</v>
      </c>
      <c r="C963" s="91">
        <v>7.4329566075398326</v>
      </c>
      <c r="D963" s="34">
        <f t="shared" si="84"/>
        <v>6.9723433651634865</v>
      </c>
      <c r="E963" s="34">
        <f t="shared" si="85"/>
        <v>6.8037857473202719</v>
      </c>
      <c r="F963" s="34">
        <f t="shared" si="86"/>
        <v>6.6170043087399533</v>
      </c>
      <c r="G963" s="34">
        <f t="shared" si="87"/>
        <v>6.6260373935926964</v>
      </c>
      <c r="H963" s="34">
        <f t="shared" si="88"/>
        <v>6.7992067659079503</v>
      </c>
      <c r="I963" s="34">
        <f t="shared" si="89"/>
        <v>6.6906810330677766</v>
      </c>
      <c r="W963" s="83"/>
      <c r="X963" s="92"/>
      <c r="Y963" s="92"/>
      <c r="Z963" s="92"/>
      <c r="AA963" s="92"/>
      <c r="AB963" s="92"/>
    </row>
    <row r="964" spans="2:28" x14ac:dyDescent="0.3">
      <c r="B964" s="90">
        <v>43696</v>
      </c>
      <c r="C964" s="91">
        <v>8.1642642021559357</v>
      </c>
      <c r="D964" s="34">
        <f t="shared" si="84"/>
        <v>7.2594196598727345</v>
      </c>
      <c r="E964" s="34">
        <f t="shared" si="85"/>
        <v>6.822922020185616</v>
      </c>
      <c r="F964" s="34">
        <f t="shared" si="86"/>
        <v>6.4220303090906059</v>
      </c>
      <c r="G964" s="34">
        <f t="shared" si="87"/>
        <v>6.7167088418767884</v>
      </c>
      <c r="H964" s="34">
        <f t="shared" si="88"/>
        <v>6.8166146223183306</v>
      </c>
      <c r="I964" s="34">
        <f t="shared" si="89"/>
        <v>6.7061011104940764</v>
      </c>
      <c r="W964" s="83"/>
      <c r="X964" s="92"/>
      <c r="Y964" s="92"/>
      <c r="Z964" s="92"/>
      <c r="AA964" s="92"/>
      <c r="AB964" s="92"/>
    </row>
    <row r="965" spans="2:28" x14ac:dyDescent="0.3">
      <c r="B965" s="90">
        <v>43697</v>
      </c>
      <c r="C965" s="91">
        <v>4.464380800785924</v>
      </c>
      <c r="D965" s="34">
        <f t="shared" si="84"/>
        <v>7.1671561617116719</v>
      </c>
      <c r="E965" s="34">
        <f t="shared" si="85"/>
        <v>6.8194098299888495</v>
      </c>
      <c r="F965" s="34">
        <f t="shared" si="86"/>
        <v>6.5545018764454266</v>
      </c>
      <c r="G965" s="34">
        <f t="shared" si="87"/>
        <v>6.8341614888308868</v>
      </c>
      <c r="H965" s="34">
        <f t="shared" si="88"/>
        <v>6.7988852778097097</v>
      </c>
      <c r="I965" s="34">
        <f t="shared" si="89"/>
        <v>6.6907528680285422</v>
      </c>
      <c r="W965" s="83"/>
      <c r="X965" s="92"/>
      <c r="Y965" s="92"/>
      <c r="Z965" s="92"/>
      <c r="AA965" s="92"/>
      <c r="AB965" s="92"/>
    </row>
    <row r="966" spans="2:28" x14ac:dyDescent="0.3">
      <c r="B966" s="90">
        <v>43698</v>
      </c>
      <c r="C966" s="91">
        <v>8.8840763493053707</v>
      </c>
      <c r="D966" s="34">
        <f t="shared" si="84"/>
        <v>6.9977709543930171</v>
      </c>
      <c r="E966" s="34">
        <f t="shared" si="85"/>
        <v>6.6915353760259748</v>
      </c>
      <c r="F966" s="34">
        <f t="shared" si="86"/>
        <v>6.5840146850292767</v>
      </c>
      <c r="G966" s="34">
        <f t="shared" si="87"/>
        <v>6.8663574046971219</v>
      </c>
      <c r="H966" s="34">
        <f t="shared" si="88"/>
        <v>6.7819059320418686</v>
      </c>
      <c r="I966" s="34">
        <f t="shared" si="89"/>
        <v>6.700646103296001</v>
      </c>
      <c r="W966" s="83"/>
      <c r="X966" s="92"/>
      <c r="Y966" s="92"/>
      <c r="Z966" s="92"/>
      <c r="AA966" s="92"/>
      <c r="AB966" s="92"/>
    </row>
    <row r="967" spans="2:28" x14ac:dyDescent="0.3">
      <c r="B967" s="90">
        <v>43699</v>
      </c>
      <c r="C967" s="91">
        <v>6.8437105351676637</v>
      </c>
      <c r="D967" s="34">
        <f t="shared" si="84"/>
        <v>6.7568119635059158</v>
      </c>
      <c r="E967" s="34">
        <f t="shared" si="85"/>
        <v>6.8394903428231739</v>
      </c>
      <c r="F967" s="34">
        <f t="shared" si="86"/>
        <v>6.872023504199066</v>
      </c>
      <c r="G967" s="34">
        <f t="shared" si="87"/>
        <v>6.7266852413530298</v>
      </c>
      <c r="H967" s="34">
        <f t="shared" si="88"/>
        <v>6.7004858088499732</v>
      </c>
      <c r="I967" s="34">
        <f t="shared" si="89"/>
        <v>6.69772671698595</v>
      </c>
      <c r="W967" s="83"/>
      <c r="X967" s="92"/>
      <c r="Y967" s="92"/>
      <c r="Z967" s="92"/>
      <c r="AA967" s="92"/>
      <c r="AB967" s="92"/>
    </row>
    <row r="968" spans="2:28" x14ac:dyDescent="0.3">
      <c r="B968" s="90">
        <v>43700</v>
      </c>
      <c r="C968" s="91">
        <v>7.148970629361596</v>
      </c>
      <c r="D968" s="34">
        <f t="shared" ref="D968:D1031" si="90">AVERAGE($C965:$C971)</f>
        <v>6.5646759152937344</v>
      </c>
      <c r="E968" s="34">
        <f t="shared" si="85"/>
        <v>6.948446180569106</v>
      </c>
      <c r="F968" s="34">
        <f t="shared" si="86"/>
        <v>6.9167932268609871</v>
      </c>
      <c r="G968" s="34">
        <f t="shared" si="87"/>
        <v>6.7449001521854424</v>
      </c>
      <c r="H968" s="34">
        <f t="shared" si="88"/>
        <v>6.7271299019210149</v>
      </c>
      <c r="I968" s="34">
        <f t="shared" si="89"/>
        <v>6.7225852443092196</v>
      </c>
      <c r="W968" s="83"/>
      <c r="X968" s="92"/>
      <c r="Y968" s="92"/>
      <c r="Z968" s="92"/>
      <c r="AA968" s="92"/>
      <c r="AB968" s="92"/>
    </row>
    <row r="969" spans="2:28" x14ac:dyDescent="0.3">
      <c r="B969" s="90">
        <v>43701</v>
      </c>
      <c r="C969" s="91">
        <v>6.0460375564347935</v>
      </c>
      <c r="D969" s="34">
        <f t="shared" si="90"/>
        <v>6.9818331254131394</v>
      </c>
      <c r="E969" s="34">
        <f t="shared" si="85"/>
        <v>6.8547062931989222</v>
      </c>
      <c r="F969" s="34">
        <f t="shared" si="86"/>
        <v>6.9807987099831514</v>
      </c>
      <c r="G969" s="34">
        <f t="shared" si="87"/>
        <v>6.7643514876264543</v>
      </c>
      <c r="H969" s="34">
        <f t="shared" si="88"/>
        <v>6.6914571344065417</v>
      </c>
      <c r="I969" s="34">
        <f t="shared" si="89"/>
        <v>6.775992251297561</v>
      </c>
      <c r="W969" s="83"/>
      <c r="X969" s="92"/>
      <c r="Y969" s="92"/>
      <c r="Z969" s="92"/>
      <c r="AA969" s="92"/>
      <c r="AB969" s="92"/>
    </row>
    <row r="970" spans="2:28" x14ac:dyDescent="0.3">
      <c r="B970" s="90">
        <v>43702</v>
      </c>
      <c r="C970" s="91">
        <v>5.7462436713301255</v>
      </c>
      <c r="D970" s="34">
        <f t="shared" si="90"/>
        <v>6.4107273868884622</v>
      </c>
      <c r="E970" s="34">
        <f t="shared" si="85"/>
        <v>6.8826554907312829</v>
      </c>
      <c r="F970" s="34">
        <f t="shared" si="86"/>
        <v>6.9991624815401936</v>
      </c>
      <c r="G970" s="34">
        <f t="shared" si="87"/>
        <v>6.9682689481263056</v>
      </c>
      <c r="H970" s="34">
        <f t="shared" si="88"/>
        <v>6.7277607488405708</v>
      </c>
      <c r="I970" s="34">
        <f t="shared" si="89"/>
        <v>6.77480708037635</v>
      </c>
      <c r="W970" s="83"/>
      <c r="X970" s="92"/>
      <c r="Y970" s="92"/>
      <c r="Z970" s="92"/>
      <c r="AA970" s="92"/>
      <c r="AB970" s="92"/>
    </row>
    <row r="971" spans="2:28" x14ac:dyDescent="0.3">
      <c r="B971" s="90">
        <v>43703</v>
      </c>
      <c r="C971" s="91">
        <v>6.8193118646706692</v>
      </c>
      <c r="D971" s="34">
        <f t="shared" si="90"/>
        <v>6.4195610257736133</v>
      </c>
      <c r="E971" s="34">
        <f t="shared" ref="E971:E1034" si="91">AVERAGE($C965:$C978)</f>
        <v>6.834605777752734</v>
      </c>
      <c r="F971" s="34">
        <f t="shared" si="86"/>
        <v>7.1065435745955501</v>
      </c>
      <c r="G971" s="34">
        <f t="shared" si="87"/>
        <v>6.9853271694656867</v>
      </c>
      <c r="H971" s="34">
        <f t="shared" si="88"/>
        <v>6.7133381744428178</v>
      </c>
      <c r="I971" s="34">
        <f t="shared" si="89"/>
        <v>6.8231054499079873</v>
      </c>
      <c r="W971" s="83"/>
      <c r="X971" s="92"/>
      <c r="Y971" s="92"/>
      <c r="Z971" s="92"/>
      <c r="AA971" s="92"/>
      <c r="AB971" s="92"/>
    </row>
    <row r="972" spans="2:28" x14ac:dyDescent="0.3">
      <c r="B972" s="90">
        <v>43704</v>
      </c>
      <c r="C972" s="91">
        <v>7.3844812716217598</v>
      </c>
      <c r="D972" s="34">
        <f t="shared" si="90"/>
        <v>6.7297361994265357</v>
      </c>
      <c r="E972" s="34">
        <f t="shared" si="91"/>
        <v>7.1427047976924483</v>
      </c>
      <c r="F972" s="34">
        <f t="shared" si="86"/>
        <v>7.0709957801812342</v>
      </c>
      <c r="G972" s="34">
        <f t="shared" si="87"/>
        <v>6.957765389591116</v>
      </c>
      <c r="H972" s="34">
        <f t="shared" si="88"/>
        <v>6.7039739393748485</v>
      </c>
      <c r="I972" s="34">
        <f t="shared" si="89"/>
        <v>6.7585059504621814</v>
      </c>
      <c r="W972" s="83"/>
      <c r="X972" s="92"/>
      <c r="Y972" s="92"/>
      <c r="Z972" s="92"/>
      <c r="AA972" s="92"/>
      <c r="AB972" s="92"/>
    </row>
    <row r="973" spans="2:28" x14ac:dyDescent="0.3">
      <c r="B973" s="90">
        <v>43705</v>
      </c>
      <c r="C973" s="91">
        <v>4.8863361796326332</v>
      </c>
      <c r="D973" s="34">
        <f t="shared" si="90"/>
        <v>6.7116416320048273</v>
      </c>
      <c r="E973" s="34">
        <f t="shared" si="91"/>
        <v>7.0125720397285471</v>
      </c>
      <c r="F973" s="34">
        <f t="shared" si="86"/>
        <v>7.0049248272719451</v>
      </c>
      <c r="G973" s="34">
        <f t="shared" si="87"/>
        <v>6.9354040375817458</v>
      </c>
      <c r="H973" s="34">
        <f t="shared" si="88"/>
        <v>6.7271668814291221</v>
      </c>
      <c r="I973" s="34">
        <f t="shared" si="89"/>
        <v>6.797329242071517</v>
      </c>
      <c r="W973" s="83"/>
      <c r="X973" s="92"/>
      <c r="Y973" s="92"/>
      <c r="Z973" s="92"/>
      <c r="AA973" s="92"/>
      <c r="AB973" s="92"/>
    </row>
    <row r="974" spans="2:28" x14ac:dyDescent="0.3">
      <c r="B974" s="90">
        <v>43706</v>
      </c>
      <c r="C974" s="91">
        <v>6.9055460073637072</v>
      </c>
      <c r="D974" s="34">
        <f t="shared" si="90"/>
        <v>7.0084990179566518</v>
      </c>
      <c r="E974" s="34">
        <f t="shared" si="91"/>
        <v>7.0301055319569601</v>
      </c>
      <c r="F974" s="34">
        <f t="shared" si="86"/>
        <v>7.0074387537901979</v>
      </c>
      <c r="G974" s="34">
        <f t="shared" si="87"/>
        <v>6.9340030671672208</v>
      </c>
      <c r="H974" s="34">
        <f t="shared" si="88"/>
        <v>6.6152968866262922</v>
      </c>
      <c r="I974" s="34">
        <f t="shared" si="89"/>
        <v>6.7691528175940592</v>
      </c>
      <c r="W974" s="83"/>
      <c r="X974" s="92"/>
      <c r="Y974" s="92"/>
      <c r="Z974" s="92"/>
      <c r="AA974" s="92"/>
      <c r="AB974" s="92"/>
    </row>
    <row r="975" spans="2:28" x14ac:dyDescent="0.3">
      <c r="B975" s="90">
        <v>43707</v>
      </c>
      <c r="C975" s="91">
        <v>9.3201968449320738</v>
      </c>
      <c r="D975" s="34">
        <f t="shared" si="90"/>
        <v>7.1045356402117319</v>
      </c>
      <c r="E975" s="34">
        <f t="shared" si="91"/>
        <v>7.0229155894160149</v>
      </c>
      <c r="F975" s="34">
        <f t="shared" ref="F975:F1038" si="92">AVERAGE($C965:$C985)</f>
        <v>6.9533801842617526</v>
      </c>
      <c r="G975" s="34">
        <f t="shared" si="87"/>
        <v>6.9127774418931898</v>
      </c>
      <c r="H975" s="34">
        <f t="shared" si="88"/>
        <v>6.6516969134006603</v>
      </c>
      <c r="I975" s="34">
        <f t="shared" si="89"/>
        <v>6.7424906547898873</v>
      </c>
      <c r="W975" s="83"/>
      <c r="X975" s="92"/>
      <c r="Y975" s="92"/>
      <c r="Z975" s="92"/>
      <c r="AA975" s="92"/>
      <c r="AB975" s="92"/>
    </row>
    <row r="976" spans="2:28" x14ac:dyDescent="0.3">
      <c r="B976" s="90">
        <v>43708</v>
      </c>
      <c r="C976" s="91">
        <v>5.9193755844828209</v>
      </c>
      <c r="D976" s="34">
        <f t="shared" si="90"/>
        <v>7.303576469971758</v>
      </c>
      <c r="E976" s="34">
        <f t="shared" si="91"/>
        <v>7.0085017637114086</v>
      </c>
      <c r="F976" s="34">
        <f t="shared" si="92"/>
        <v>7.0580250079333027</v>
      </c>
      <c r="G976" s="34">
        <f t="shared" si="87"/>
        <v>6.8907382653479328</v>
      </c>
      <c r="H976" s="34">
        <f t="shared" si="88"/>
        <v>6.7140258518216642</v>
      </c>
      <c r="I976" s="34">
        <f t="shared" si="89"/>
        <v>6.747160629211896</v>
      </c>
      <c r="W976" s="83"/>
      <c r="X976" s="92"/>
      <c r="Y976" s="92"/>
      <c r="Z976" s="92"/>
      <c r="AA976" s="92"/>
      <c r="AB976" s="92"/>
    </row>
    <row r="977" spans="2:28" x14ac:dyDescent="0.3">
      <c r="B977" s="90">
        <v>43709</v>
      </c>
      <c r="C977" s="91">
        <v>7.8242453729928947</v>
      </c>
      <c r="D977" s="34">
        <f t="shared" si="90"/>
        <v>7.6144166925686312</v>
      </c>
      <c r="E977" s="34">
        <f t="shared" si="91"/>
        <v>7.1327521489323393</v>
      </c>
      <c r="F977" s="34">
        <f t="shared" si="92"/>
        <v>6.9230909283878335</v>
      </c>
      <c r="G977" s="34">
        <f t="shared" si="87"/>
        <v>6.9069314750338018</v>
      </c>
      <c r="H977" s="34">
        <f t="shared" si="88"/>
        <v>6.8308530148875164</v>
      </c>
      <c r="I977" s="34">
        <f t="shared" si="89"/>
        <v>6.7949504191343495</v>
      </c>
      <c r="W977" s="83"/>
      <c r="X977" s="92"/>
      <c r="Y977" s="92"/>
      <c r="Z977" s="92"/>
      <c r="AA977" s="92"/>
      <c r="AB977" s="92"/>
    </row>
    <row r="978" spans="2:28" x14ac:dyDescent="0.3">
      <c r="B978" s="90">
        <v>43710</v>
      </c>
      <c r="C978" s="91">
        <v>7.4915682204562426</v>
      </c>
      <c r="D978" s="34">
        <f t="shared" si="90"/>
        <v>7.6406500381403033</v>
      </c>
      <c r="E978" s="34">
        <f t="shared" si="91"/>
        <v>7.1477323187457609</v>
      </c>
      <c r="F978" s="34">
        <f t="shared" si="92"/>
        <v>6.8255308695987189</v>
      </c>
      <c r="G978" s="34">
        <f t="shared" ref="G978:G1041" si="93">AVERAGE($C965:$C992)</f>
        <v>6.7706013086638048</v>
      </c>
      <c r="H978" s="34">
        <f t="shared" si="88"/>
        <v>6.7546686985555269</v>
      </c>
      <c r="I978" s="34">
        <f t="shared" si="89"/>
        <v>6.7749839553489677</v>
      </c>
      <c r="W978" s="83"/>
      <c r="X978" s="92"/>
      <c r="Y978" s="92"/>
      <c r="Z978" s="92"/>
      <c r="AA978" s="92"/>
      <c r="AB978" s="92"/>
    </row>
    <row r="979" spans="2:28" x14ac:dyDescent="0.3">
      <c r="B979" s="90">
        <v>43711</v>
      </c>
      <c r="C979" s="91">
        <v>8.7777670799419329</v>
      </c>
      <c r="D979" s="34">
        <f t="shared" si="90"/>
        <v>7.3160949794054915</v>
      </c>
      <c r="E979" s="34">
        <f t="shared" si="91"/>
        <v>7.0961209491933852</v>
      </c>
      <c r="F979" s="34">
        <f t="shared" si="92"/>
        <v>6.8279845352870305</v>
      </c>
      <c r="G979" s="34">
        <f t="shared" si="93"/>
        <v>6.7931518190776092</v>
      </c>
      <c r="H979" s="34">
        <f t="shared" si="88"/>
        <v>6.7477423133999386</v>
      </c>
      <c r="I979" s="34">
        <f t="shared" si="89"/>
        <v>6.7823028126375782</v>
      </c>
      <c r="W979" s="83"/>
      <c r="X979" s="92"/>
      <c r="Y979" s="92"/>
      <c r="Z979" s="92"/>
      <c r="AA979" s="92"/>
      <c r="AB979" s="92"/>
    </row>
    <row r="980" spans="2:28" x14ac:dyDescent="0.3">
      <c r="B980" s="90">
        <v>43712</v>
      </c>
      <c r="C980" s="91">
        <v>7.062217737810748</v>
      </c>
      <c r="D980" s="34">
        <f t="shared" si="90"/>
        <v>7.30536189541799</v>
      </c>
      <c r="E980" s="34">
        <f t="shared" si="91"/>
        <v>7.179272699137516</v>
      </c>
      <c r="F980" s="34">
        <f t="shared" si="92"/>
        <v>6.8550607023329038</v>
      </c>
      <c r="G980" s="34">
        <f t="shared" si="93"/>
        <v>6.7306789373108362</v>
      </c>
      <c r="H980" s="34">
        <f t="shared" si="88"/>
        <v>6.7888844031641815</v>
      </c>
      <c r="I980" s="34">
        <f t="shared" si="89"/>
        <v>6.8071267868000893</v>
      </c>
      <c r="W980" s="83"/>
      <c r="X980" s="92"/>
      <c r="Y980" s="92"/>
      <c r="Z980" s="92"/>
      <c r="AA980" s="92"/>
      <c r="AB980" s="92"/>
    </row>
    <row r="981" spans="2:28" x14ac:dyDescent="0.3">
      <c r="B981" s="90">
        <v>43713</v>
      </c>
      <c r="C981" s="91">
        <v>7.0891794263654146</v>
      </c>
      <c r="D981" s="34">
        <f t="shared" si="90"/>
        <v>7.2570052799080269</v>
      </c>
      <c r="E981" s="34">
        <f t="shared" si="91"/>
        <v>7.0285157915112704</v>
      </c>
      <c r="F981" s="34">
        <f t="shared" si="92"/>
        <v>6.9569713122097641</v>
      </c>
      <c r="G981" s="34">
        <f t="shared" si="93"/>
        <v>6.7113128545648904</v>
      </c>
      <c r="H981" s="34">
        <f t="shared" si="88"/>
        <v>6.7664984256260414</v>
      </c>
      <c r="I981" s="34">
        <f t="shared" si="89"/>
        <v>6.7876674489795281</v>
      </c>
      <c r="W981" s="83"/>
      <c r="X981" s="92"/>
      <c r="Y981" s="92"/>
      <c r="Z981" s="92"/>
      <c r="AA981" s="92"/>
      <c r="AB981" s="92"/>
    </row>
    <row r="982" spans="2:28" x14ac:dyDescent="0.3">
      <c r="B982" s="90">
        <v>43714</v>
      </c>
      <c r="C982" s="91">
        <v>7.0483114337883936</v>
      </c>
      <c r="D982" s="34">
        <f t="shared" si="90"/>
        <v>7.1909289972797898</v>
      </c>
      <c r="E982" s="34">
        <f t="shared" si="91"/>
        <v>6.8771087032172762</v>
      </c>
      <c r="F982" s="34">
        <f t="shared" si="92"/>
        <v>6.8392431064538277</v>
      </c>
      <c r="G982" s="34">
        <f t="shared" si="93"/>
        <v>6.7441030126235573</v>
      </c>
      <c r="H982" s="34">
        <f t="shared" si="88"/>
        <v>6.7452317317694046</v>
      </c>
      <c r="I982" s="34">
        <f t="shared" si="89"/>
        <v>6.7929146203532795</v>
      </c>
      <c r="W982" s="83"/>
      <c r="X982" s="92"/>
      <c r="Y982" s="92"/>
      <c r="Z982" s="92"/>
      <c r="AA982" s="92"/>
      <c r="AB982" s="92"/>
    </row>
    <row r="983" spans="2:28" x14ac:dyDescent="0.3">
      <c r="B983" s="90">
        <v>43715</v>
      </c>
      <c r="C983" s="91">
        <v>5.8442439965703032</v>
      </c>
      <c r="D983" s="34">
        <f t="shared" si="90"/>
        <v>6.8886654284150124</v>
      </c>
      <c r="E983" s="34">
        <f t="shared" si="91"/>
        <v>6.9267702374969415</v>
      </c>
      <c r="F983" s="34">
        <f t="shared" si="92"/>
        <v>6.7302580502991001</v>
      </c>
      <c r="G983" s="34">
        <f t="shared" si="93"/>
        <v>6.8109381719617472</v>
      </c>
      <c r="H983" s="34">
        <f t="shared" si="88"/>
        <v>6.6356428268249905</v>
      </c>
      <c r="I983" s="34">
        <f t="shared" si="89"/>
        <v>6.7879342508632696</v>
      </c>
      <c r="W983" s="83"/>
      <c r="X983" s="92"/>
      <c r="Y983" s="92"/>
      <c r="Z983" s="92"/>
      <c r="AA983" s="92"/>
      <c r="AB983" s="92"/>
    </row>
    <row r="984" spans="2:28" x14ac:dyDescent="0.3">
      <c r="B984" s="90">
        <v>43716</v>
      </c>
      <c r="C984" s="91">
        <v>7.4857490644231479</v>
      </c>
      <c r="D984" s="34">
        <f t="shared" si="90"/>
        <v>6.7441287057064025</v>
      </c>
      <c r="E984" s="34">
        <f t="shared" si="91"/>
        <v>6.9312074593363198</v>
      </c>
      <c r="F984" s="34">
        <f t="shared" si="92"/>
        <v>6.8373294541182936</v>
      </c>
      <c r="G984" s="34">
        <f t="shared" si="93"/>
        <v>6.84438664867114</v>
      </c>
      <c r="H984" s="34">
        <f t="shared" si="88"/>
        <v>6.6799664469632045</v>
      </c>
      <c r="I984" s="34">
        <f t="shared" si="89"/>
        <v>6.7836156445933868</v>
      </c>
      <c r="W984" s="83"/>
      <c r="X984" s="92"/>
      <c r="Y984" s="92"/>
      <c r="Z984" s="92"/>
      <c r="AA984" s="92"/>
      <c r="AB984" s="92"/>
    </row>
    <row r="985" spans="2:28" x14ac:dyDescent="0.3">
      <c r="B985" s="90">
        <v>43717</v>
      </c>
      <c r="C985" s="91">
        <v>7.0290342420585823</v>
      </c>
      <c r="D985" s="34">
        <f t="shared" si="90"/>
        <v>6.4163815448822374</v>
      </c>
      <c r="E985" s="34">
        <f t="shared" si="91"/>
        <v>6.7065968395748765</v>
      </c>
      <c r="F985" s="34">
        <f t="shared" si="92"/>
        <v>6.808563464161983</v>
      </c>
      <c r="G985" s="34">
        <f t="shared" si="93"/>
        <v>6.720542037740481</v>
      </c>
      <c r="H985" s="34">
        <f t="shared" ref="H985:H1048" si="94">AVERAGE($C965:$C1006)</f>
        <v>6.6683256739767316</v>
      </c>
      <c r="I985" s="34">
        <f t="shared" si="89"/>
        <v>6.7584607069517206</v>
      </c>
      <c r="W985" s="83"/>
      <c r="X985" s="92"/>
      <c r="Y985" s="92"/>
      <c r="Z985" s="92"/>
      <c r="AA985" s="92"/>
      <c r="AB985" s="92"/>
    </row>
    <row r="986" spans="2:28" x14ac:dyDescent="0.3">
      <c r="B986" s="90">
        <v>43718</v>
      </c>
      <c r="C986" s="91">
        <v>6.661922097888497</v>
      </c>
      <c r="D986" s="34">
        <f t="shared" si="90"/>
        <v>6.43812242702906</v>
      </c>
      <c r="E986" s="34">
        <f t="shared" si="91"/>
        <v>6.4435988404627711</v>
      </c>
      <c r="F986" s="34">
        <f t="shared" si="92"/>
        <v>6.7488919503558957</v>
      </c>
      <c r="G986" s="34">
        <f t="shared" si="93"/>
        <v>6.7119085551054827</v>
      </c>
      <c r="H986" s="34">
        <f t="shared" si="94"/>
        <v>6.6966401348105702</v>
      </c>
      <c r="I986" s="34">
        <f t="shared" si="89"/>
        <v>6.7413122172748805</v>
      </c>
      <c r="W986" s="83"/>
      <c r="X986" s="92"/>
      <c r="Y986" s="92"/>
      <c r="Z986" s="92"/>
      <c r="AA986" s="92"/>
      <c r="AB986" s="92"/>
    </row>
    <row r="987" spans="2:28" x14ac:dyDescent="0.3">
      <c r="B987" s="90">
        <v>43719</v>
      </c>
      <c r="C987" s="91">
        <v>6.0504606788504862</v>
      </c>
      <c r="D987" s="34">
        <f t="shared" si="90"/>
        <v>6.5481785795758958</v>
      </c>
      <c r="E987" s="34">
        <f t="shared" si="91"/>
        <v>6.4487858348931244</v>
      </c>
      <c r="F987" s="34">
        <f t="shared" si="92"/>
        <v>6.8440370186140553</v>
      </c>
      <c r="G987" s="34">
        <f t="shared" si="93"/>
        <v>6.8375589167332835</v>
      </c>
      <c r="H987" s="34">
        <f t="shared" si="94"/>
        <v>6.6587016154127712</v>
      </c>
      <c r="I987" s="34">
        <f t="shared" si="89"/>
        <v>6.7486918942964778</v>
      </c>
      <c r="W987" s="83"/>
      <c r="X987" s="92"/>
      <c r="Y987" s="92"/>
      <c r="Z987" s="92"/>
      <c r="AA987" s="92"/>
      <c r="AB987" s="92"/>
    </row>
    <row r="988" spans="2:28" x14ac:dyDescent="0.3">
      <c r="B988" s="90">
        <v>43720</v>
      </c>
      <c r="C988" s="91">
        <v>4.794949300596258</v>
      </c>
      <c r="D988" s="34">
        <f t="shared" si="90"/>
        <v>6.6054096387646126</v>
      </c>
      <c r="E988" s="34">
        <f t="shared" si="91"/>
        <v>6.3925201771728215</v>
      </c>
      <c r="F988" s="34">
        <f t="shared" si="92"/>
        <v>6.7896825255759703</v>
      </c>
      <c r="G988" s="34">
        <f t="shared" si="93"/>
        <v>6.7300024670274761</v>
      </c>
      <c r="H988" s="34">
        <f t="shared" si="94"/>
        <v>6.6472828624958602</v>
      </c>
      <c r="I988" s="34">
        <f t="shared" si="89"/>
        <v>6.7526589560483856</v>
      </c>
      <c r="W988" s="83"/>
      <c r="X988" s="92"/>
      <c r="Y988" s="92"/>
      <c r="Z988" s="92"/>
      <c r="AA988" s="92"/>
      <c r="AB988" s="92"/>
    </row>
    <row r="989" spans="2:28" x14ac:dyDescent="0.3">
      <c r="B989" s="90">
        <v>43721</v>
      </c>
      <c r="C989" s="91">
        <v>7.2004976088161481</v>
      </c>
      <c r="D989" s="34">
        <f t="shared" si="90"/>
        <v>6.2222646818699641</v>
      </c>
      <c r="E989" s="34">
        <f t="shared" si="91"/>
        <v>6.4652904358310987</v>
      </c>
      <c r="F989" s="34">
        <f t="shared" si="92"/>
        <v>6.592544170250064</v>
      </c>
      <c r="G989" s="34">
        <f t="shared" si="93"/>
        <v>6.6436245073695535</v>
      </c>
      <c r="H989" s="34">
        <f t="shared" si="94"/>
        <v>6.6447793761870404</v>
      </c>
      <c r="I989" s="34">
        <f t="shared" si="89"/>
        <v>6.7636218432723592</v>
      </c>
      <c r="W989" s="83"/>
      <c r="X989" s="92"/>
      <c r="Y989" s="92"/>
      <c r="Z989" s="92"/>
      <c r="AA989" s="92"/>
      <c r="AB989" s="92"/>
    </row>
    <row r="990" spans="2:28" x14ac:dyDescent="0.3">
      <c r="B990" s="90">
        <v>43722</v>
      </c>
      <c r="C990" s="91">
        <v>6.614637064398142</v>
      </c>
      <c r="D990" s="34">
        <f t="shared" si="90"/>
        <v>5.9985322525105298</v>
      </c>
      <c r="E990" s="34">
        <f t="shared" si="91"/>
        <v>6.6133745802120876</v>
      </c>
      <c r="F990" s="34">
        <f t="shared" si="92"/>
        <v>6.5146859168167266</v>
      </c>
      <c r="G990" s="34">
        <f t="shared" si="93"/>
        <v>6.5261110936380247</v>
      </c>
      <c r="H990" s="34">
        <f t="shared" si="94"/>
        <v>6.7293225651800537</v>
      </c>
      <c r="I990" s="34">
        <f t="shared" si="89"/>
        <v>6.7506737326203545</v>
      </c>
      <c r="W990" s="83"/>
      <c r="X990" s="92"/>
      <c r="Y990" s="92"/>
      <c r="Z990" s="92"/>
      <c r="AA990" s="92"/>
      <c r="AB990" s="92"/>
    </row>
    <row r="991" spans="2:28" x14ac:dyDescent="0.3">
      <c r="B991" s="90">
        <v>43723</v>
      </c>
      <c r="C991" s="91">
        <v>7.886366478744181</v>
      </c>
      <c r="D991" s="34">
        <f t="shared" si="90"/>
        <v>6.1534429640798454</v>
      </c>
      <c r="E991" s="34">
        <f t="shared" si="91"/>
        <v>6.5560211484099415</v>
      </c>
      <c r="F991" s="34">
        <f t="shared" si="92"/>
        <v>6.5786063247881694</v>
      </c>
      <c r="G991" s="34">
        <f t="shared" si="93"/>
        <v>6.5786219250791618</v>
      </c>
      <c r="H991" s="34">
        <f t="shared" si="94"/>
        <v>6.7631067517817636</v>
      </c>
      <c r="I991" s="34">
        <f t="shared" si="89"/>
        <v>6.7604104370593037</v>
      </c>
      <c r="W991" s="83"/>
      <c r="X991" s="92"/>
      <c r="Y991" s="92"/>
      <c r="Z991" s="92"/>
      <c r="AA991" s="92"/>
      <c r="AB991" s="92"/>
    </row>
    <row r="992" spans="2:28" x14ac:dyDescent="0.3">
      <c r="B992" s="90">
        <v>43724</v>
      </c>
      <c r="C992" s="91">
        <v>4.3470195437960326</v>
      </c>
      <c r="D992" s="34">
        <f t="shared" si="90"/>
        <v>6.3686588094634047</v>
      </c>
      <c r="E992" s="34">
        <f t="shared" si="91"/>
        <v>6.2933517567352046</v>
      </c>
      <c r="F992" s="34">
        <f t="shared" si="92"/>
        <v>6.4264532766565354</v>
      </c>
      <c r="G992" s="34">
        <f t="shared" si="93"/>
        <v>6.5851856220887273</v>
      </c>
      <c r="H992" s="34">
        <f t="shared" si="94"/>
        <v>6.8232277266396109</v>
      </c>
      <c r="I992" s="34">
        <f t="shared" si="89"/>
        <v>6.8032883634854802</v>
      </c>
      <c r="W992" s="83"/>
      <c r="X992" s="92"/>
      <c r="Y992" s="92"/>
      <c r="Z992" s="92"/>
      <c r="AA992" s="92"/>
      <c r="AB992" s="92"/>
    </row>
    <row r="993" spans="2:28" x14ac:dyDescent="0.3">
      <c r="B993" s="90">
        <v>43725</v>
      </c>
      <c r="C993" s="91">
        <v>5.0957950923724624</v>
      </c>
      <c r="D993" s="34">
        <f t="shared" si="90"/>
        <v>6.4924584446331375</v>
      </c>
      <c r="E993" s="34">
        <f t="shared" si="91"/>
        <v>6.3276961610175828</v>
      </c>
      <c r="F993" s="34">
        <f t="shared" si="92"/>
        <v>6.4194676833575768</v>
      </c>
      <c r="G993" s="34">
        <f t="shared" si="93"/>
        <v>6.4736078033696289</v>
      </c>
      <c r="H993" s="34">
        <f t="shared" si="94"/>
        <v>6.7620956810656692</v>
      </c>
      <c r="I993" s="34">
        <f t="shared" si="89"/>
        <v>6.8392719576397276</v>
      </c>
      <c r="W993" s="83"/>
      <c r="X993" s="92"/>
      <c r="Y993" s="92"/>
      <c r="Z993" s="92"/>
      <c r="AA993" s="92"/>
      <c r="AB993" s="92"/>
    </row>
    <row r="994" spans="2:28" x14ac:dyDescent="0.3">
      <c r="B994" s="90">
        <v>43726</v>
      </c>
      <c r="C994" s="91">
        <v>7.134835659835705</v>
      </c>
      <c r="D994" s="34">
        <f t="shared" si="90"/>
        <v>6.6785705808482794</v>
      </c>
      <c r="E994" s="34">
        <f t="shared" si="91"/>
        <v>6.495845134329052</v>
      </c>
      <c r="F994" s="34">
        <f t="shared" si="92"/>
        <v>6.2663608263780377</v>
      </c>
      <c r="G994" s="34">
        <f t="shared" si="93"/>
        <v>6.4817664032548823</v>
      </c>
      <c r="H994" s="34">
        <f t="shared" si="94"/>
        <v>6.9064807127204055</v>
      </c>
      <c r="I994" s="34">
        <f t="shared" si="89"/>
        <v>6.8333907195359211</v>
      </c>
      <c r="W994" s="83"/>
      <c r="X994" s="92"/>
      <c r="Y994" s="92"/>
      <c r="Z994" s="92"/>
      <c r="AA994" s="92"/>
      <c r="AB994" s="92"/>
    </row>
    <row r="995" spans="2:28" x14ac:dyDescent="0.3">
      <c r="B995" s="90">
        <v>43727</v>
      </c>
      <c r="C995" s="91">
        <v>6.3014602182811581</v>
      </c>
      <c r="D995" s="34">
        <f t="shared" si="90"/>
        <v>6.5066326580552696</v>
      </c>
      <c r="E995" s="34">
        <f t="shared" si="91"/>
        <v>6.4314891425436818</v>
      </c>
      <c r="F995" s="34">
        <f t="shared" si="92"/>
        <v>6.3524941401362085</v>
      </c>
      <c r="G995" s="34">
        <f t="shared" si="93"/>
        <v>6.4558715277653116</v>
      </c>
      <c r="H995" s="34">
        <f t="shared" si="94"/>
        <v>6.8568570840406711</v>
      </c>
      <c r="I995" s="34">
        <f t="shared" si="89"/>
        <v>6.7846290838718781</v>
      </c>
      <c r="W995" s="83"/>
      <c r="X995" s="92"/>
      <c r="Y995" s="92"/>
      <c r="Z995" s="92"/>
      <c r="AA995" s="92"/>
      <c r="AB995" s="92"/>
    </row>
    <row r="996" spans="2:28" x14ac:dyDescent="0.3">
      <c r="B996" s="90">
        <v>43728</v>
      </c>
      <c r="C996" s="91">
        <v>8.0670950550042786</v>
      </c>
      <c r="D996" s="34">
        <f t="shared" si="90"/>
        <v>6.3644388316004434</v>
      </c>
      <c r="E996" s="34">
        <f t="shared" si="91"/>
        <v>6.4101403115218334</v>
      </c>
      <c r="F996" s="34">
        <f t="shared" si="92"/>
        <v>6.3832711636917088</v>
      </c>
      <c r="G996" s="34">
        <f t="shared" si="93"/>
        <v>6.4557112695725527</v>
      </c>
      <c r="H996" s="34">
        <f t="shared" si="94"/>
        <v>6.784215983260129</v>
      </c>
      <c r="I996" s="34">
        <f t="shared" si="89"/>
        <v>6.796710241855477</v>
      </c>
      <c r="W996" s="83"/>
      <c r="X996" s="92"/>
      <c r="Y996" s="92"/>
      <c r="Z996" s="92"/>
      <c r="AA996" s="92"/>
      <c r="AB996" s="92"/>
    </row>
    <row r="997" spans="2:28" x14ac:dyDescent="0.3">
      <c r="B997" s="90">
        <v>43729</v>
      </c>
      <c r="C997" s="91">
        <v>7.9174220179041379</v>
      </c>
      <c r="D997" s="34">
        <f t="shared" si="90"/>
        <v>6.6568600695246323</v>
      </c>
      <c r="E997" s="34">
        <f t="shared" si="91"/>
        <v>6.1254519497791078</v>
      </c>
      <c r="F997" s="34">
        <f t="shared" si="92"/>
        <v>6.335255261687835</v>
      </c>
      <c r="G997" s="34">
        <f t="shared" si="93"/>
        <v>6.5897329659143749</v>
      </c>
      <c r="H997" s="34">
        <f t="shared" si="94"/>
        <v>6.8034022558604121</v>
      </c>
      <c r="I997" s="34">
        <f t="shared" si="89"/>
        <v>6.8327622964017918</v>
      </c>
      <c r="W997" s="83"/>
      <c r="X997" s="92"/>
      <c r="Y997" s="92"/>
      <c r="Z997" s="92"/>
      <c r="AA997" s="92"/>
      <c r="AB997" s="92"/>
    </row>
    <row r="998" spans="2:28" x14ac:dyDescent="0.3">
      <c r="B998" s="90">
        <v>43730</v>
      </c>
      <c r="C998" s="91">
        <v>6.6828010191931169</v>
      </c>
      <c r="D998" s="34">
        <f t="shared" si="90"/>
        <v>6.8382473045782559</v>
      </c>
      <c r="E998" s="34">
        <f t="shared" si="91"/>
        <v>6.2260363908220047</v>
      </c>
      <c r="F998" s="34">
        <f t="shared" si="92"/>
        <v>6.3943123024377106</v>
      </c>
      <c r="G998" s="34">
        <f t="shared" si="93"/>
        <v>6.5782840532064757</v>
      </c>
      <c r="H998" s="34">
        <f t="shared" si="94"/>
        <v>6.795624065021741</v>
      </c>
      <c r="I998" s="34">
        <f t="shared" si="89"/>
        <v>6.9077951479789306</v>
      </c>
      <c r="W998" s="83"/>
      <c r="X998" s="92"/>
      <c r="Y998" s="92"/>
      <c r="Z998" s="92"/>
      <c r="AA998" s="92"/>
      <c r="AB998" s="92"/>
    </row>
    <row r="999" spans="2:28" x14ac:dyDescent="0.3">
      <c r="B999" s="90">
        <v>43731</v>
      </c>
      <c r="C999" s="91">
        <v>3.3516627586122492</v>
      </c>
      <c r="D999" s="34">
        <f t="shared" si="90"/>
        <v>6.4943194756239597</v>
      </c>
      <c r="E999" s="34">
        <f t="shared" si="91"/>
        <v>6.4637744046025807</v>
      </c>
      <c r="F999" s="34">
        <f t="shared" si="92"/>
        <v>6.4690348553930033</v>
      </c>
      <c r="G999" s="34">
        <f t="shared" si="93"/>
        <v>6.6609754305865367</v>
      </c>
      <c r="H999" s="34">
        <f t="shared" si="94"/>
        <v>6.7888944242564238</v>
      </c>
      <c r="I999" s="34">
        <f t="shared" si="89"/>
        <v>6.8888889812857785</v>
      </c>
      <c r="W999" s="83"/>
      <c r="X999" s="92"/>
      <c r="Y999" s="92"/>
      <c r="Z999" s="92"/>
      <c r="AA999" s="92"/>
      <c r="AB999" s="92"/>
    </row>
    <row r="1000" spans="2:28" x14ac:dyDescent="0.3">
      <c r="B1000" s="90">
        <v>43732</v>
      </c>
      <c r="C1000" s="91">
        <v>7.1427437578417878</v>
      </c>
      <c r="D1000" s="34">
        <f t="shared" si="90"/>
        <v>6.3278221784105302</v>
      </c>
      <c r="E1000" s="34">
        <f t="shared" si="91"/>
        <v>6.5036167662764868</v>
      </c>
      <c r="F1000" s="34">
        <f t="shared" si="92"/>
        <v>6.461574217087052</v>
      </c>
      <c r="G1000" s="34">
        <f t="shared" si="93"/>
        <v>6.5950830470018138</v>
      </c>
      <c r="H1000" s="34">
        <f t="shared" si="94"/>
        <v>6.754176144764255</v>
      </c>
      <c r="I1000" s="34">
        <f t="shared" si="89"/>
        <v>6.8377628828728758</v>
      </c>
      <c r="W1000" s="83"/>
      <c r="X1000" s="92"/>
      <c r="Y1000" s="92"/>
      <c r="Z1000" s="92"/>
      <c r="AA1000" s="92"/>
      <c r="AB1000" s="92"/>
    </row>
    <row r="1001" spans="2:28" x14ac:dyDescent="0.3">
      <c r="B1001" s="90">
        <v>43733</v>
      </c>
      <c r="C1001" s="91">
        <v>8.4045463052110687</v>
      </c>
      <c r="D1001" s="34">
        <f t="shared" si="90"/>
        <v>5.572333318709938</v>
      </c>
      <c r="E1001" s="34">
        <f t="shared" si="91"/>
        <v>6.5147469716166428</v>
      </c>
      <c r="F1001" s="34">
        <f t="shared" si="92"/>
        <v>6.6035844280272027</v>
      </c>
      <c r="G1001" s="34">
        <f t="shared" si="93"/>
        <v>6.7700847195118525</v>
      </c>
      <c r="H1001" s="34">
        <f t="shared" si="94"/>
        <v>6.7706228858793311</v>
      </c>
      <c r="I1001" s="34">
        <f t="shared" si="89"/>
        <v>6.8034846999729002</v>
      </c>
      <c r="W1001" s="83"/>
      <c r="X1001" s="92"/>
      <c r="Y1001" s="92"/>
      <c r="Z1001" s="92"/>
      <c r="AA1001" s="92"/>
      <c r="AB1001" s="92"/>
    </row>
    <row r="1002" spans="2:28" x14ac:dyDescent="0.3">
      <c r="B1002" s="90">
        <v>43734</v>
      </c>
      <c r="C1002" s="91">
        <v>3.8939654156010755</v>
      </c>
      <c r="D1002" s="34">
        <f t="shared" si="90"/>
        <v>5.9454401235887397</v>
      </c>
      <c r="E1002" s="34">
        <f t="shared" si="91"/>
        <v>6.5192228783578043</v>
      </c>
      <c r="F1002" s="34">
        <f t="shared" si="92"/>
        <v>6.569242191353764</v>
      </c>
      <c r="G1002" s="34">
        <f t="shared" si="93"/>
        <v>6.7710277303053727</v>
      </c>
      <c r="H1002" s="34">
        <f t="shared" si="94"/>
        <v>6.730908330695053</v>
      </c>
      <c r="I1002" s="34">
        <f t="shared" si="89"/>
        <v>6.8137817944662959</v>
      </c>
      <c r="W1002" s="83"/>
      <c r="X1002" s="92"/>
      <c r="Y1002" s="92"/>
      <c r="Z1002" s="92"/>
      <c r="AA1002" s="92"/>
      <c r="AB1002" s="92"/>
    </row>
    <row r="1003" spans="2:28" x14ac:dyDescent="0.3">
      <c r="B1003" s="90">
        <v>43735</v>
      </c>
      <c r="C1003" s="91">
        <v>6.9016139745102736</v>
      </c>
      <c r="D1003" s="34">
        <f t="shared" si="90"/>
        <v>6.5631099776047179</v>
      </c>
      <c r="E1003" s="34">
        <f t="shared" si="91"/>
        <v>6.4461321033140084</v>
      </c>
      <c r="F1003" s="34">
        <f t="shared" si="92"/>
        <v>6.8072123468253967</v>
      </c>
      <c r="G1003" s="34">
        <f t="shared" si="93"/>
        <v>6.7377696232815598</v>
      </c>
      <c r="H1003" s="34">
        <f t="shared" si="94"/>
        <v>6.75683308059293</v>
      </c>
      <c r="I1003" s="34">
        <f t="shared" si="89"/>
        <v>6.8093550396925346</v>
      </c>
      <c r="W1003" s="83"/>
      <c r="X1003" s="92"/>
      <c r="Y1003" s="92"/>
      <c r="Z1003" s="92"/>
      <c r="AA1003" s="92"/>
      <c r="AB1003" s="92"/>
    </row>
    <row r="1004" spans="2:28" x14ac:dyDescent="0.3">
      <c r="B1004" s="90">
        <v>43736</v>
      </c>
      <c r="C1004" s="91">
        <v>2.6290000000000004</v>
      </c>
      <c r="D1004" s="34">
        <f t="shared" si="90"/>
        <v>6.3503734630283404</v>
      </c>
      <c r="E1004" s="34">
        <f t="shared" si="91"/>
        <v>6.5660913516166657</v>
      </c>
      <c r="F1004" s="34">
        <f t="shared" si="92"/>
        <v>6.7939333118322436</v>
      </c>
      <c r="G1004" s="34">
        <f t="shared" si="93"/>
        <v>6.7417182650421514</v>
      </c>
      <c r="H1004" s="34">
        <f t="shared" si="94"/>
        <v>6.7695750795785319</v>
      </c>
      <c r="I1004" s="34">
        <f t="shared" si="89"/>
        <v>6.8086840709692433</v>
      </c>
      <c r="W1004" s="83"/>
      <c r="X1004" s="92"/>
      <c r="Y1004" s="92"/>
      <c r="Z1004" s="92"/>
      <c r="AA1004" s="92"/>
      <c r="AB1004" s="92"/>
    </row>
    <row r="1005" spans="2:28" x14ac:dyDescent="0.3">
      <c r="B1005" s="90">
        <v>43737</v>
      </c>
      <c r="C1005" s="91">
        <v>9.2945486533447284</v>
      </c>
      <c r="D1005" s="34">
        <f t="shared" si="90"/>
        <v>6.1912466386550289</v>
      </c>
      <c r="E1005" s="34">
        <f t="shared" si="91"/>
        <v>6.6005469580030134</v>
      </c>
      <c r="F1005" s="34">
        <f t="shared" si="92"/>
        <v>6.9756319713225219</v>
      </c>
      <c r="G1005" s="34">
        <f t="shared" si="93"/>
        <v>6.7278323678644565</v>
      </c>
      <c r="H1005" s="34">
        <f t="shared" si="94"/>
        <v>6.7680245232788199</v>
      </c>
      <c r="I1005" s="34">
        <f t="shared" si="89"/>
        <v>6.7611112376973415</v>
      </c>
      <c r="W1005" s="83"/>
      <c r="X1005" s="92"/>
      <c r="Y1005" s="92"/>
      <c r="Z1005" s="92"/>
      <c r="AA1005" s="92"/>
      <c r="AB1005" s="92"/>
    </row>
    <row r="1006" spans="2:28" x14ac:dyDescent="0.3">
      <c r="B1006" s="90">
        <v>43738</v>
      </c>
      <c r="C1006" s="91">
        <v>7.6753517367240871</v>
      </c>
      <c r="D1006" s="34">
        <f t="shared" si="90"/>
        <v>6.5441262810916498</v>
      </c>
      <c r="E1006" s="34">
        <f t="shared" si="91"/>
        <v>7.0285991044378715</v>
      </c>
      <c r="F1006" s="34">
        <f t="shared" si="92"/>
        <v>6.9051507039193636</v>
      </c>
      <c r="G1006" s="34">
        <f t="shared" si="93"/>
        <v>6.8300432165972031</v>
      </c>
      <c r="H1006" s="34">
        <f t="shared" si="94"/>
        <v>6.700306791585108</v>
      </c>
      <c r="I1006" s="34">
        <f t="shared" ref="I1006:I1056" si="95">AVERAGE($C965:$C1048)</f>
        <v>6.7920769976985893</v>
      </c>
      <c r="W1006" s="83"/>
      <c r="X1006" s="92"/>
      <c r="Y1006" s="92"/>
      <c r="Z1006" s="92"/>
      <c r="AA1006" s="92"/>
      <c r="AB1006" s="92"/>
    </row>
    <row r="1007" spans="2:28" x14ac:dyDescent="0.3">
      <c r="B1007" s="90">
        <v>43739</v>
      </c>
      <c r="C1007" s="91">
        <v>5.6535881558071512</v>
      </c>
      <c r="D1007" s="34">
        <f t="shared" si="90"/>
        <v>6.5644420282174876</v>
      </c>
      <c r="E1007" s="34">
        <f t="shared" si="91"/>
        <v>6.8624699329860475</v>
      </c>
      <c r="F1007" s="34">
        <f t="shared" si="92"/>
        <v>6.8195400161643684</v>
      </c>
      <c r="G1007" s="34">
        <f t="shared" si="93"/>
        <v>6.9094647969149987</v>
      </c>
      <c r="H1007" s="34">
        <f t="shared" si="94"/>
        <v>6.6837391567400504</v>
      </c>
      <c r="I1007" s="34">
        <f t="shared" si="95"/>
        <v>6.8154014343222986</v>
      </c>
      <c r="W1007" s="83"/>
      <c r="X1007" s="92"/>
      <c r="Y1007" s="92"/>
      <c r="Z1007" s="92"/>
      <c r="AA1007" s="92"/>
      <c r="AB1007" s="92"/>
    </row>
    <row r="1008" spans="2:28" x14ac:dyDescent="0.3">
      <c r="B1008" s="90">
        <v>43740</v>
      </c>
      <c r="C1008" s="91">
        <v>7.2906585345978803</v>
      </c>
      <c r="D1008" s="34">
        <f t="shared" si="90"/>
        <v>7.5598493845233943</v>
      </c>
      <c r="E1008" s="34">
        <f t="shared" si="91"/>
        <v>7.0443243046946549</v>
      </c>
      <c r="F1008" s="34">
        <f t="shared" si="92"/>
        <v>6.7627674931067752</v>
      </c>
      <c r="G1008" s="34">
        <f t="shared" si="93"/>
        <v>6.9315414113724358</v>
      </c>
      <c r="H1008" s="34">
        <f t="shared" si="94"/>
        <v>6.7154778565510833</v>
      </c>
      <c r="I1008" s="34">
        <f t="shared" si="95"/>
        <v>6.819332647370957</v>
      </c>
      <c r="W1008" s="83"/>
      <c r="X1008" s="92"/>
      <c r="Y1008" s="92"/>
      <c r="Z1008" s="92"/>
      <c r="AA1008" s="92"/>
      <c r="AB1008" s="92"/>
    </row>
    <row r="1009" spans="2:28" x14ac:dyDescent="0.3">
      <c r="B1009" s="90">
        <v>43741</v>
      </c>
      <c r="C1009" s="91">
        <v>6.3641229126574261</v>
      </c>
      <c r="D1009" s="34">
        <f t="shared" si="90"/>
        <v>7.2556537924172861</v>
      </c>
      <c r="E1009" s="34">
        <f t="shared" si="91"/>
        <v>7.1105663180670655</v>
      </c>
      <c r="F1009" s="34">
        <f t="shared" si="92"/>
        <v>6.8015656044675188</v>
      </c>
      <c r="G1009" s="34">
        <f t="shared" si="93"/>
        <v>6.9001024074561697</v>
      </c>
      <c r="H1009" s="34">
        <f t="shared" si="94"/>
        <v>6.8048321032467918</v>
      </c>
      <c r="I1009" s="34">
        <f t="shared" si="95"/>
        <v>6.8307270990827007</v>
      </c>
      <c r="W1009" s="83"/>
      <c r="X1009" s="92"/>
      <c r="Y1009" s="92"/>
      <c r="Z1009" s="92"/>
      <c r="AA1009" s="92"/>
      <c r="AB1009" s="92"/>
    </row>
    <row r="1010" spans="2:28" x14ac:dyDescent="0.3">
      <c r="B1010" s="90">
        <v>43742</v>
      </c>
      <c r="C1010" s="91">
        <v>7.0438242043911448</v>
      </c>
      <c r="D1010" s="34">
        <f t="shared" si="90"/>
        <v>7.4940882312710242</v>
      </c>
      <c r="E1010" s="34">
        <f t="shared" si="91"/>
        <v>7.0653989350412862</v>
      </c>
      <c r="F1010" s="34">
        <f t="shared" si="92"/>
        <v>6.9852446782627888</v>
      </c>
      <c r="G1010" s="34">
        <f t="shared" si="93"/>
        <v>6.9026044029738483</v>
      </c>
      <c r="H1010" s="34">
        <f t="shared" si="94"/>
        <v>6.8001137846236999</v>
      </c>
      <c r="I1010" s="34">
        <f t="shared" si="95"/>
        <v>6.8524131557646646</v>
      </c>
      <c r="W1010" s="83"/>
      <c r="X1010" s="92"/>
      <c r="Y1010" s="92"/>
      <c r="Z1010" s="92"/>
      <c r="AA1010" s="92"/>
      <c r="AB1010" s="92"/>
    </row>
    <row r="1011" spans="2:28" x14ac:dyDescent="0.3">
      <c r="B1011" s="90">
        <v>43743</v>
      </c>
      <c r="C1011" s="91">
        <v>9.5968514941413421</v>
      </c>
      <c r="D1011" s="34">
        <f t="shared" si="90"/>
        <v>7.3745664029437545</v>
      </c>
      <c r="E1011" s="34">
        <f t="shared" si="91"/>
        <v>7.3579845803051951</v>
      </c>
      <c r="F1011" s="34">
        <f t="shared" si="92"/>
        <v>6.9936663727117869</v>
      </c>
      <c r="G1011" s="34">
        <f t="shared" si="93"/>
        <v>6.8476753292617554</v>
      </c>
      <c r="H1011" s="34">
        <f t="shared" si="94"/>
        <v>6.8098903308341656</v>
      </c>
      <c r="I1011" s="34">
        <f t="shared" si="95"/>
        <v>6.8448914962332577</v>
      </c>
      <c r="W1011" s="83"/>
      <c r="X1011" s="92"/>
      <c r="Y1011" s="92"/>
      <c r="Z1011" s="92"/>
      <c r="AA1011" s="92"/>
      <c r="AB1011" s="92"/>
    </row>
    <row r="1012" spans="2:28" x14ac:dyDescent="0.3">
      <c r="B1012" s="90">
        <v>43744</v>
      </c>
      <c r="C1012" s="91">
        <v>7.1651795086019714</v>
      </c>
      <c r="D1012" s="34">
        <f t="shared" si="90"/>
        <v>7.8974019707342809</v>
      </c>
      <c r="E1012" s="34">
        <f t="shared" si="91"/>
        <v>7.2296283449069074</v>
      </c>
      <c r="F1012" s="34">
        <f t="shared" si="92"/>
        <v>6.9626394469704946</v>
      </c>
      <c r="G1012" s="34">
        <f t="shared" si="93"/>
        <v>6.8740262107132608</v>
      </c>
      <c r="H1012" s="34">
        <f t="shared" si="94"/>
        <v>6.7930601252780338</v>
      </c>
      <c r="I1012" s="34">
        <f t="shared" si="95"/>
        <v>6.8446805317797708</v>
      </c>
      <c r="W1012" s="83"/>
      <c r="X1012" s="92"/>
      <c r="Y1012" s="92"/>
      <c r="Z1012" s="92"/>
      <c r="AA1012" s="92"/>
      <c r="AB1012" s="92"/>
    </row>
    <row r="1013" spans="2:28" x14ac:dyDescent="0.3">
      <c r="B1013" s="90">
        <v>43745</v>
      </c>
      <c r="C1013" s="91">
        <v>9.3443928087002579</v>
      </c>
      <c r="D1013" s="34">
        <f t="shared" si="90"/>
        <v>7.6770063550424803</v>
      </c>
      <c r="E1013" s="34">
        <f t="shared" si="91"/>
        <v>7.1963120285918247</v>
      </c>
      <c r="F1013" s="34">
        <f t="shared" si="92"/>
        <v>7.0353633847335759</v>
      </c>
      <c r="G1013" s="34">
        <f t="shared" si="93"/>
        <v>6.9037843090100637</v>
      </c>
      <c r="H1013" s="34">
        <f t="shared" si="94"/>
        <v>6.8932385525281417</v>
      </c>
      <c r="I1013" s="34">
        <f t="shared" si="95"/>
        <v>6.8478486726057755</v>
      </c>
      <c r="W1013" s="83"/>
      <c r="X1013" s="92"/>
      <c r="Y1013" s="92"/>
      <c r="Z1013" s="92"/>
      <c r="AA1013" s="92"/>
      <c r="AB1013" s="92"/>
    </row>
    <row r="1014" spans="2:28" x14ac:dyDescent="0.3">
      <c r="B1014" s="90">
        <v>43746</v>
      </c>
      <c r="C1014" s="91">
        <v>4.8169353575162566</v>
      </c>
      <c r="D1014" s="34">
        <f t="shared" si="90"/>
        <v>7.5663558418650823</v>
      </c>
      <c r="E1014" s="34">
        <f t="shared" si="91"/>
        <v>7.3153128275535124</v>
      </c>
      <c r="F1014" s="34">
        <f t="shared" si="92"/>
        <v>7.0941984778282885</v>
      </c>
      <c r="G1014" s="34">
        <f t="shared" si="93"/>
        <v>6.8617606546012864</v>
      </c>
      <c r="H1014" s="34">
        <f t="shared" si="94"/>
        <v>6.9745699759046067</v>
      </c>
      <c r="I1014" s="34">
        <f t="shared" si="95"/>
        <v>6.8579313996600861</v>
      </c>
      <c r="W1014" s="83"/>
      <c r="X1014" s="92"/>
      <c r="Y1014" s="92"/>
      <c r="Z1014" s="92"/>
      <c r="AA1014" s="92"/>
      <c r="AB1014" s="92"/>
    </row>
    <row r="1015" spans="2:28" x14ac:dyDescent="0.3">
      <c r="B1015" s="90">
        <v>43747</v>
      </c>
      <c r="C1015" s="91">
        <v>10.950507509131565</v>
      </c>
      <c r="D1015" s="34">
        <f t="shared" si="90"/>
        <v>7.1561197760869941</v>
      </c>
      <c r="E1015" s="34">
        <f t="shared" si="91"/>
        <v>7.3483358511282306</v>
      </c>
      <c r="F1015" s="34">
        <f t="shared" si="92"/>
        <v>7.2727893327790305</v>
      </c>
      <c r="G1015" s="34">
        <f t="shared" si="93"/>
        <v>6.8252942176621021</v>
      </c>
      <c r="H1015" s="34">
        <f t="shared" si="94"/>
        <v>6.9396145576427228</v>
      </c>
      <c r="I1015" s="34">
        <f t="shared" si="95"/>
        <v>6.8660179797117538</v>
      </c>
      <c r="W1015" s="83"/>
      <c r="X1015" s="92"/>
      <c r="Y1015" s="92"/>
      <c r="Z1015" s="92"/>
      <c r="AA1015" s="92"/>
      <c r="AB1015" s="92"/>
    </row>
    <row r="1016" spans="2:28" x14ac:dyDescent="0.3">
      <c r="B1016" s="90">
        <v>43748</v>
      </c>
      <c r="C1016" s="91">
        <v>4.8213536028148312</v>
      </c>
      <c r="D1016" s="34">
        <f t="shared" si="90"/>
        <v>7.2036028973965287</v>
      </c>
      <c r="E1016" s="34">
        <f t="shared" si="91"/>
        <v>7.2809819365545376</v>
      </c>
      <c r="F1016" s="34">
        <f t="shared" si="92"/>
        <v>7.1835549064214357</v>
      </c>
      <c r="G1016" s="34">
        <f t="shared" si="93"/>
        <v>6.9915035835983517</v>
      </c>
      <c r="H1016" s="34">
        <f t="shared" si="94"/>
        <v>6.9539612811174667</v>
      </c>
      <c r="I1016" s="34">
        <f t="shared" si="95"/>
        <v>6.890756099952144</v>
      </c>
      <c r="W1016" s="83"/>
      <c r="X1016" s="92"/>
      <c r="Y1016" s="92"/>
      <c r="Z1016" s="92"/>
      <c r="AA1016" s="92"/>
      <c r="AB1016" s="92"/>
    </row>
    <row r="1017" spans="2:28" x14ac:dyDescent="0.3">
      <c r="B1017" s="90">
        <v>43749</v>
      </c>
      <c r="C1017" s="91">
        <v>6.2692706121493584</v>
      </c>
      <c r="D1017" s="34">
        <f t="shared" si="90"/>
        <v>6.8985358259126226</v>
      </c>
      <c r="E1017" s="34">
        <f t="shared" si="91"/>
        <v>7.3590767026336863</v>
      </c>
      <c r="F1017" s="34">
        <f t="shared" si="92"/>
        <v>7.0173424194785143</v>
      </c>
      <c r="G1017" s="34">
        <f t="shared" si="93"/>
        <v>6.9951005211746358</v>
      </c>
      <c r="H1017" s="34">
        <f t="shared" si="94"/>
        <v>6.9417235703102973</v>
      </c>
      <c r="I1017" s="34">
        <f t="shared" si="95"/>
        <v>6.8603441239781136</v>
      </c>
      <c r="W1017" s="83"/>
      <c r="X1017" s="92"/>
      <c r="Y1017" s="92"/>
      <c r="Z1017" s="92"/>
      <c r="AA1017" s="92"/>
      <c r="AB1017" s="92"/>
    </row>
    <row r="1018" spans="2:28" x14ac:dyDescent="0.3">
      <c r="B1018" s="90">
        <v>43750</v>
      </c>
      <c r="C1018" s="91">
        <v>6.7251990336947154</v>
      </c>
      <c r="D1018" s="34">
        <f t="shared" si="90"/>
        <v>7.2560592521632667</v>
      </c>
      <c r="E1018" s="34">
        <f t="shared" si="91"/>
        <v>7.1292593069068477</v>
      </c>
      <c r="F1018" s="34">
        <f t="shared" si="92"/>
        <v>7.0322230517922719</v>
      </c>
      <c r="G1018" s="34">
        <f t="shared" si="93"/>
        <v>7.1521095213616945</v>
      </c>
      <c r="H1018" s="34">
        <f t="shared" si="94"/>
        <v>6.9514987409819229</v>
      </c>
      <c r="I1018" s="34">
        <f t="shared" si="95"/>
        <v>6.8684560526848797</v>
      </c>
      <c r="W1018" s="83"/>
      <c r="X1018" s="92"/>
      <c r="Y1018" s="92"/>
      <c r="Z1018" s="92"/>
      <c r="AA1018" s="92"/>
      <c r="AB1018" s="92"/>
    </row>
    <row r="1019" spans="2:28" x14ac:dyDescent="0.3">
      <c r="B1019" s="90">
        <v>43751</v>
      </c>
      <c r="C1019" s="91">
        <v>7.4975613577687152</v>
      </c>
      <c r="D1019" s="34">
        <f t="shared" si="90"/>
        <v>6.7992697315221751</v>
      </c>
      <c r="E1019" s="34">
        <f t="shared" si="91"/>
        <v>7.1475054634235118</v>
      </c>
      <c r="F1019" s="34">
        <f t="shared" si="92"/>
        <v>7.0366434106644613</v>
      </c>
      <c r="G1019" s="34">
        <f t="shared" si="93"/>
        <v>7.0765719925060466</v>
      </c>
      <c r="H1019" s="34">
        <f t="shared" si="94"/>
        <v>6.9847372810703465</v>
      </c>
      <c r="I1019" s="34">
        <f t="shared" si="95"/>
        <v>6.805459208520098</v>
      </c>
      <c r="W1019" s="83"/>
      <c r="X1019" s="92"/>
      <c r="Y1019" s="92"/>
      <c r="Z1019" s="92"/>
      <c r="AA1019" s="92"/>
      <c r="AB1019" s="92"/>
    </row>
    <row r="1020" spans="2:28" x14ac:dyDescent="0.3">
      <c r="B1020" s="90">
        <v>43752</v>
      </c>
      <c r="C1020" s="91">
        <v>7.2089233083129134</v>
      </c>
      <c r="D1020" s="34">
        <f t="shared" si="90"/>
        <v>6.8849575180665923</v>
      </c>
      <c r="E1020" s="34">
        <f t="shared" si="91"/>
        <v>6.7789695135822585</v>
      </c>
      <c r="F1020" s="34">
        <f t="shared" si="92"/>
        <v>7.1406293511005838</v>
      </c>
      <c r="G1020" s="34">
        <f t="shared" si="93"/>
        <v>7.1079706264909195</v>
      </c>
      <c r="H1020" s="34">
        <f t="shared" si="94"/>
        <v>7.0231092640160337</v>
      </c>
      <c r="I1020" s="34">
        <f t="shared" si="95"/>
        <v>6.7977019640906651</v>
      </c>
      <c r="W1020" s="83"/>
      <c r="X1020" s="92"/>
      <c r="Y1020" s="92"/>
      <c r="Z1020" s="92"/>
      <c r="AA1020" s="92"/>
      <c r="AB1020" s="92"/>
    </row>
    <row r="1021" spans="2:28" x14ac:dyDescent="0.3">
      <c r="B1021" s="90">
        <v>43753</v>
      </c>
      <c r="C1021" s="91">
        <v>7.3195993412707701</v>
      </c>
      <c r="D1021" s="34">
        <f t="shared" si="90"/>
        <v>7.1517975634022886</v>
      </c>
      <c r="E1021" s="34">
        <f t="shared" si="91"/>
        <v>6.8610513762165288</v>
      </c>
      <c r="F1021" s="34">
        <f t="shared" si="92"/>
        <v>7.1386533521603504</v>
      </c>
      <c r="G1021" s="34">
        <f t="shared" si="93"/>
        <v>7.2100465807186671</v>
      </c>
      <c r="H1021" s="34">
        <f t="shared" si="94"/>
        <v>6.9277834523458166</v>
      </c>
      <c r="I1021" s="34">
        <f t="shared" si="95"/>
        <v>6.7519435886309047</v>
      </c>
      <c r="W1021" s="83"/>
      <c r="X1021" s="92"/>
      <c r="Y1021" s="92"/>
      <c r="Z1021" s="92"/>
      <c r="AA1021" s="92"/>
      <c r="AB1021" s="92"/>
    </row>
    <row r="1022" spans="2:28" x14ac:dyDescent="0.3">
      <c r="B1022" s="90">
        <v>43754</v>
      </c>
      <c r="C1022" s="91">
        <v>7.7529808646439307</v>
      </c>
      <c r="D1022" s="34">
        <f t="shared" si="90"/>
        <v>7.1023988377267013</v>
      </c>
      <c r="E1022" s="34">
        <f t="shared" si="91"/>
        <v>6.6062641306295493</v>
      </c>
      <c r="F1022" s="34">
        <f t="shared" si="92"/>
        <v>7.0161962336411277</v>
      </c>
      <c r="G1022" s="34">
        <f t="shared" si="93"/>
        <v>7.1520483506557619</v>
      </c>
      <c r="H1022" s="34">
        <f t="shared" si="94"/>
        <v>6.8180849967816206</v>
      </c>
      <c r="I1022" s="34">
        <f t="shared" si="95"/>
        <v>6.7684968575635462</v>
      </c>
      <c r="W1022" s="83"/>
      <c r="X1022" s="92"/>
      <c r="Y1022" s="92"/>
      <c r="Z1022" s="92"/>
      <c r="AA1022" s="92"/>
      <c r="AB1022" s="92"/>
    </row>
    <row r="1023" spans="2:28" x14ac:dyDescent="0.3">
      <c r="B1023" s="90">
        <v>43755</v>
      </c>
      <c r="C1023" s="91">
        <v>5.4211681086257446</v>
      </c>
      <c r="D1023" s="34">
        <f t="shared" si="90"/>
        <v>7.0914080294504913</v>
      </c>
      <c r="E1023" s="34">
        <f t="shared" si="91"/>
        <v>6.872440849129636</v>
      </c>
      <c r="F1023" s="34">
        <f t="shared" si="92"/>
        <v>7.016878059202301</v>
      </c>
      <c r="G1023" s="34">
        <f t="shared" si="93"/>
        <v>7.1713304824972965</v>
      </c>
      <c r="H1023" s="34">
        <f t="shared" si="94"/>
        <v>6.8610651633065549</v>
      </c>
      <c r="I1023" s="34">
        <f t="shared" si="95"/>
        <v>6.7488984471837625</v>
      </c>
      <c r="W1023" s="83"/>
      <c r="X1023" s="92"/>
      <c r="Y1023" s="92"/>
      <c r="Z1023" s="92"/>
      <c r="AA1023" s="92"/>
      <c r="AB1023" s="92"/>
    </row>
    <row r="1024" spans="2:28" x14ac:dyDescent="0.3">
      <c r="B1024" s="90">
        <v>43756</v>
      </c>
      <c r="C1024" s="91">
        <v>8.1371509294992297</v>
      </c>
      <c r="D1024" s="34">
        <f t="shared" si="90"/>
        <v>6.6594032012518909</v>
      </c>
      <c r="E1024" s="34">
        <f t="shared" si="91"/>
        <v>6.9248021073079817</v>
      </c>
      <c r="F1024" s="34">
        <f t="shared" si="92"/>
        <v>6.979264758230884</v>
      </c>
      <c r="G1024" s="34">
        <f t="shared" si="93"/>
        <v>7.1895193038084386</v>
      </c>
      <c r="H1024" s="34">
        <f t="shared" si="94"/>
        <v>6.8734783476156665</v>
      </c>
      <c r="I1024" s="34">
        <f t="shared" si="95"/>
        <v>6.7623902054793188</v>
      </c>
      <c r="W1024" s="83"/>
      <c r="X1024" s="92"/>
      <c r="Y1024" s="92"/>
      <c r="Z1024" s="92"/>
      <c r="AA1024" s="92"/>
      <c r="AB1024" s="92"/>
    </row>
    <row r="1025" spans="2:28" x14ac:dyDescent="0.3">
      <c r="B1025" s="90">
        <v>43757</v>
      </c>
      <c r="C1025" s="91">
        <v>6.3794079539656039</v>
      </c>
      <c r="D1025" s="34">
        <f t="shared" si="90"/>
        <v>6.4660435002697891</v>
      </c>
      <c r="E1025" s="34">
        <f t="shared" si="91"/>
        <v>6.946234462418194</v>
      </c>
      <c r="F1025" s="34">
        <f t="shared" si="92"/>
        <v>7.1552066399769698</v>
      </c>
      <c r="G1025" s="34">
        <f t="shared" si="93"/>
        <v>7.1442024356645515</v>
      </c>
      <c r="H1025" s="34">
        <f t="shared" si="94"/>
        <v>6.9817253151134988</v>
      </c>
      <c r="I1025" s="34">
        <f t="shared" si="95"/>
        <v>6.7731371540946483</v>
      </c>
      <c r="W1025" s="83"/>
      <c r="X1025" s="92"/>
      <c r="Y1025" s="92"/>
      <c r="Z1025" s="92"/>
      <c r="AA1025" s="92"/>
      <c r="AB1025" s="92"/>
    </row>
    <row r="1026" spans="2:28" x14ac:dyDescent="0.3">
      <c r="B1026" s="90">
        <v>43758</v>
      </c>
      <c r="C1026" s="91">
        <v>7.4206256998352496</v>
      </c>
      <c r="D1026" s="34">
        <f t="shared" si="90"/>
        <v>6.4132585297369236</v>
      </c>
      <c r="E1026" s="34">
        <f t="shared" si="91"/>
        <v>6.9235156401051858</v>
      </c>
      <c r="F1026" s="34">
        <f t="shared" si="92"/>
        <v>6.903597143962922</v>
      </c>
      <c r="G1026" s="34">
        <f t="shared" si="93"/>
        <v>7.176832442604014</v>
      </c>
      <c r="H1026" s="34">
        <f t="shared" si="94"/>
        <v>6.8422560284314784</v>
      </c>
      <c r="I1026" s="34">
        <f t="shared" si="95"/>
        <v>6.7803111363805879</v>
      </c>
      <c r="W1026" s="83"/>
      <c r="X1026" s="92"/>
      <c r="Y1026" s="92"/>
      <c r="Z1026" s="92"/>
      <c r="AA1026" s="92"/>
      <c r="AB1026" s="92"/>
    </row>
    <row r="1027" spans="2:28" x14ac:dyDescent="0.3">
      <c r="B1027" s="90">
        <v>43759</v>
      </c>
      <c r="C1027" s="91">
        <v>4.1848895109227122</v>
      </c>
      <c r="D1027" s="34">
        <f t="shared" si="90"/>
        <v>6.8599241801926789</v>
      </c>
      <c r="E1027" s="34">
        <f t="shared" si="91"/>
        <v>7.0196292243900151</v>
      </c>
      <c r="F1027" s="34">
        <f t="shared" si="92"/>
        <v>7.002771858315568</v>
      </c>
      <c r="G1027" s="34">
        <f t="shared" si="93"/>
        <v>7.020364343805114</v>
      </c>
      <c r="H1027" s="34">
        <f t="shared" si="94"/>
        <v>6.9158283214204506</v>
      </c>
      <c r="I1027" s="34">
        <f t="shared" si="95"/>
        <v>6.8160583554626877</v>
      </c>
      <c r="W1027" s="83"/>
      <c r="X1027" s="92"/>
      <c r="Y1027" s="92"/>
      <c r="Z1027" s="92"/>
      <c r="AA1027" s="92"/>
      <c r="AB1027" s="92"/>
    </row>
    <row r="1028" spans="2:28" x14ac:dyDescent="0.3">
      <c r="B1028" s="90">
        <v>43760</v>
      </c>
      <c r="C1028" s="91">
        <v>5.9660814343960435</v>
      </c>
      <c r="D1028" s="34">
        <f t="shared" si="90"/>
        <v>6.6978066512136758</v>
      </c>
      <c r="E1028" s="34">
        <f t="shared" si="91"/>
        <v>7.1047803338838227</v>
      </c>
      <c r="F1028" s="34">
        <f t="shared" si="92"/>
        <v>7.0639071244562235</v>
      </c>
      <c r="G1028" s="34">
        <f t="shared" si="93"/>
        <v>6.9604402120257012</v>
      </c>
      <c r="H1028" s="34">
        <f t="shared" si="94"/>
        <v>6.934162733834027</v>
      </c>
      <c r="I1028" s="34">
        <f t="shared" si="95"/>
        <v>6.814451839809994</v>
      </c>
      <c r="W1028" s="83"/>
      <c r="X1028" s="92"/>
      <c r="Y1028" s="92"/>
      <c r="Z1028" s="92"/>
      <c r="AA1028" s="92"/>
      <c r="AB1028" s="92"/>
    </row>
    <row r="1029" spans="2:28" x14ac:dyDescent="0.3">
      <c r="B1029" s="90">
        <v>43761</v>
      </c>
      <c r="C1029" s="91">
        <v>7.3834860709138788</v>
      </c>
      <c r="D1029" s="34">
        <f t="shared" si="90"/>
        <v>6.7900700871096875</v>
      </c>
      <c r="E1029" s="34">
        <f t="shared" si="91"/>
        <v>6.955760850183295</v>
      </c>
      <c r="F1029" s="34">
        <f t="shared" si="92"/>
        <v>7.1402299888570706</v>
      </c>
      <c r="G1029" s="34">
        <f t="shared" si="93"/>
        <v>6.7049653428251048</v>
      </c>
      <c r="H1029" s="34">
        <f t="shared" si="94"/>
        <v>6.9799636793291446</v>
      </c>
      <c r="I1029" s="34">
        <f t="shared" si="95"/>
        <v>6.8156130527327736</v>
      </c>
      <c r="W1029" s="83"/>
      <c r="X1029" s="92"/>
      <c r="Y1029" s="92"/>
      <c r="Z1029" s="92"/>
      <c r="AA1029" s="92"/>
      <c r="AB1029" s="92"/>
    </row>
    <row r="1030" spans="2:28" x14ac:dyDescent="0.3">
      <c r="B1030" s="90">
        <v>43762</v>
      </c>
      <c r="C1030" s="91">
        <v>8.5478276618160365</v>
      </c>
      <c r="D1030" s="34">
        <f t="shared" si="90"/>
        <v>6.7556232507598812</v>
      </c>
      <c r="E1030" s="34">
        <f t="shared" si="91"/>
        <v>7.0616790284400581</v>
      </c>
      <c r="F1030" s="34">
        <f t="shared" si="92"/>
        <v>7.1679089576731752</v>
      </c>
      <c r="G1030" s="34">
        <f t="shared" si="93"/>
        <v>6.7363145859262987</v>
      </c>
      <c r="H1030" s="34">
        <f t="shared" si="94"/>
        <v>7.0141713356695448</v>
      </c>
      <c r="I1030" s="34">
        <f t="shared" si="95"/>
        <v>6.8447052430401314</v>
      </c>
      <c r="W1030" s="83"/>
      <c r="X1030" s="92"/>
      <c r="Y1030" s="92"/>
      <c r="Z1030" s="92"/>
      <c r="AA1030" s="92"/>
      <c r="AB1030" s="92"/>
    </row>
    <row r="1031" spans="2:28" x14ac:dyDescent="0.3">
      <c r="B1031" s="90">
        <v>43763</v>
      </c>
      <c r="C1031" s="91">
        <v>7.0023282266462141</v>
      </c>
      <c r="D1031" s="34">
        <f t="shared" si="90"/>
        <v>7.3798552475281367</v>
      </c>
      <c r="E1031" s="34">
        <f t="shared" si="91"/>
        <v>7.0199619049831927</v>
      </c>
      <c r="F1031" s="34">
        <f t="shared" si="92"/>
        <v>7.0609738497692787</v>
      </c>
      <c r="G1031" s="34">
        <f t="shared" si="93"/>
        <v>6.7775180539028552</v>
      </c>
      <c r="H1031" s="34">
        <f t="shared" si="94"/>
        <v>7.0600469353422932</v>
      </c>
      <c r="I1031" s="34">
        <f t="shared" si="95"/>
        <v>6.8642784865991633</v>
      </c>
      <c r="W1031" s="83"/>
      <c r="X1031" s="92"/>
      <c r="Y1031" s="92"/>
      <c r="Z1031" s="92"/>
      <c r="AA1031" s="92"/>
      <c r="AB1031" s="92"/>
    </row>
    <row r="1032" spans="2:28" x14ac:dyDescent="0.3">
      <c r="B1032" s="90">
        <v>43764</v>
      </c>
      <c r="C1032" s="91">
        <v>7.0252520052376743</v>
      </c>
      <c r="D1032" s="34">
        <f t="shared" ref="D1032:D1095" si="96">AVERAGE($C1029:$C1035)</f>
        <v>7.7435171674978562</v>
      </c>
      <c r="E1032" s="34">
        <f t="shared" si="91"/>
        <v>7.1591455644222561</v>
      </c>
      <c r="F1032" s="34">
        <f t="shared" si="92"/>
        <v>6.8619005319798472</v>
      </c>
      <c r="G1032" s="34">
        <f t="shared" si="93"/>
        <v>6.793595682517652</v>
      </c>
      <c r="H1032" s="34">
        <f t="shared" si="94"/>
        <v>6.9604604272864643</v>
      </c>
      <c r="I1032" s="34">
        <f t="shared" si="95"/>
        <v>6.8276994739277583</v>
      </c>
      <c r="W1032" s="83"/>
      <c r="X1032" s="92"/>
      <c r="Y1032" s="92"/>
      <c r="Z1032" s="92"/>
      <c r="AA1032" s="92"/>
      <c r="AB1032" s="92"/>
    </row>
    <row r="1033" spans="2:28" x14ac:dyDescent="0.3">
      <c r="B1033" s="90">
        <v>43765</v>
      </c>
      <c r="C1033" s="91">
        <v>7.1794978453866083</v>
      </c>
      <c r="D1033" s="34">
        <f t="shared" si="96"/>
        <v>7.4982631706296674</v>
      </c>
      <c r="E1033" s="34">
        <f t="shared" si="91"/>
        <v>7.206159421784518</v>
      </c>
      <c r="F1033" s="34">
        <f t="shared" si="92"/>
        <v>6.6735305465927484</v>
      </c>
      <c r="G1033" s="34">
        <f t="shared" si="93"/>
        <v>6.6485698701937679</v>
      </c>
      <c r="H1033" s="34">
        <f t="shared" si="94"/>
        <v>6.9262543117777833</v>
      </c>
      <c r="I1033" s="34">
        <f t="shared" si="95"/>
        <v>6.8124564228406417</v>
      </c>
      <c r="W1033" s="83"/>
      <c r="X1033" s="92"/>
      <c r="Y1033" s="92"/>
      <c r="Z1033" s="92"/>
      <c r="AA1033" s="92"/>
      <c r="AB1033" s="92"/>
    </row>
    <row r="1034" spans="2:28" x14ac:dyDescent="0.3">
      <c r="B1034" s="90">
        <v>43766</v>
      </c>
      <c r="C1034" s="91">
        <v>8.5545134883005112</v>
      </c>
      <c r="D1034" s="34">
        <f t="shared" si="96"/>
        <v>7.2634338766874356</v>
      </c>
      <c r="E1034" s="34">
        <f t="shared" si="91"/>
        <v>7.2617591740279721</v>
      </c>
      <c r="F1034" s="34">
        <f t="shared" si="92"/>
        <v>6.6867669418795348</v>
      </c>
      <c r="G1034" s="34">
        <f t="shared" si="93"/>
        <v>6.7755864678347653</v>
      </c>
      <c r="H1034" s="34">
        <f t="shared" si="94"/>
        <v>6.8724696185719401</v>
      </c>
      <c r="I1034" s="34">
        <f t="shared" si="95"/>
        <v>6.831520012259328</v>
      </c>
      <c r="W1034" s="83"/>
      <c r="X1034" s="92"/>
      <c r="Y1034" s="92"/>
      <c r="Z1034" s="92"/>
      <c r="AA1034" s="92"/>
      <c r="AB1034" s="92"/>
    </row>
    <row r="1035" spans="2:28" x14ac:dyDescent="0.3">
      <c r="B1035" s="90">
        <v>43767</v>
      </c>
      <c r="C1035" s="91">
        <v>8.5117148741840616</v>
      </c>
      <c r="D1035" s="34">
        <f t="shared" si="96"/>
        <v>7.3421171587527096</v>
      </c>
      <c r="E1035" s="34">
        <f t="shared" ref="E1035:E1091" si="97">AVERAGE($C1029:$C1042)</f>
        <v>7.0598290478348771</v>
      </c>
      <c r="F1035" s="34">
        <f t="shared" si="92"/>
        <v>6.6527582174030453</v>
      </c>
      <c r="G1035" s="34">
        <f t="shared" si="93"/>
        <v>6.743587686974287</v>
      </c>
      <c r="H1035" s="34">
        <f t="shared" si="94"/>
        <v>6.9537671182545022</v>
      </c>
      <c r="I1035" s="34">
        <f t="shared" si="95"/>
        <v>6.8465255062682706</v>
      </c>
      <c r="W1035" s="83"/>
      <c r="X1035" s="92"/>
      <c r="Y1035" s="92"/>
      <c r="Z1035" s="92"/>
      <c r="AA1035" s="92"/>
      <c r="AB1035" s="92"/>
    </row>
    <row r="1036" spans="2:28" x14ac:dyDescent="0.3">
      <c r="B1036" s="90">
        <v>43768</v>
      </c>
      <c r="C1036" s="91">
        <v>5.6667080928365623</v>
      </c>
      <c r="D1036" s="34">
        <f t="shared" si="96"/>
        <v>7.5282210417348256</v>
      </c>
      <c r="E1036" s="34">
        <f t="shared" si="97"/>
        <v>6.8036665550206612</v>
      </c>
      <c r="F1036" s="34">
        <f t="shared" si="92"/>
        <v>6.6906612974479689</v>
      </c>
      <c r="G1036" s="34">
        <f t="shared" si="93"/>
        <v>6.7957775934296034</v>
      </c>
      <c r="H1036" s="34">
        <f t="shared" si="94"/>
        <v>6.8255552467031002</v>
      </c>
      <c r="I1036" s="34">
        <f t="shared" si="95"/>
        <v>6.8317501111253236</v>
      </c>
      <c r="W1036" s="83"/>
      <c r="X1036" s="92"/>
      <c r="Y1036" s="92"/>
      <c r="Z1036" s="92"/>
      <c r="AA1036" s="92"/>
      <c r="AB1036" s="92"/>
    </row>
    <row r="1037" spans="2:28" x14ac:dyDescent="0.3">
      <c r="B1037" s="90">
        <v>43769</v>
      </c>
      <c r="C1037" s="91">
        <v>6.9040226042204189</v>
      </c>
      <c r="D1037" s="34">
        <f t="shared" si="96"/>
        <v>7.6566955928091556</v>
      </c>
      <c r="E1037" s="34">
        <f t="shared" si="97"/>
        <v>6.6001883227229623</v>
      </c>
      <c r="F1037" s="34">
        <f t="shared" si="92"/>
        <v>6.5009571504415256</v>
      </c>
      <c r="G1037" s="34">
        <f t="shared" si="93"/>
        <v>6.8807660352270492</v>
      </c>
      <c r="H1037" s="34">
        <f t="shared" si="94"/>
        <v>6.9246551158636187</v>
      </c>
      <c r="I1037" s="34">
        <f t="shared" si="95"/>
        <v>6.8255473570634271</v>
      </c>
      <c r="W1037" s="83"/>
      <c r="X1037" s="92"/>
      <c r="Y1037" s="92"/>
      <c r="Z1037" s="92"/>
      <c r="AA1037" s="92"/>
      <c r="AB1037" s="92"/>
    </row>
    <row r="1038" spans="2:28" x14ac:dyDescent="0.3">
      <c r="B1038" s="90">
        <v>43770</v>
      </c>
      <c r="C1038" s="91">
        <v>7.5531112011031327</v>
      </c>
      <c r="D1038" s="34">
        <f t="shared" si="96"/>
        <v>7.1436631005278084</v>
      </c>
      <c r="E1038" s="34">
        <f t="shared" si="97"/>
        <v>6.6302340004977305</v>
      </c>
      <c r="F1038" s="34">
        <f t="shared" si="92"/>
        <v>6.8143142233623886</v>
      </c>
      <c r="G1038" s="34">
        <f t="shared" si="93"/>
        <v>6.9105320516965945</v>
      </c>
      <c r="H1038" s="34">
        <f t="shared" si="94"/>
        <v>6.9364722646960972</v>
      </c>
      <c r="I1038" s="34">
        <f t="shared" si="95"/>
        <v>6.8357526304324638</v>
      </c>
      <c r="W1038" s="83"/>
      <c r="X1038" s="92"/>
      <c r="Y1038" s="92"/>
      <c r="Z1038" s="92"/>
      <c r="AA1038" s="92"/>
      <c r="AB1038" s="92"/>
    </row>
    <row r="1039" spans="2:28" x14ac:dyDescent="0.3">
      <c r="B1039" s="90">
        <v>43771</v>
      </c>
      <c r="C1039" s="91">
        <v>8.3279791861124881</v>
      </c>
      <c r="D1039" s="34">
        <f t="shared" si="96"/>
        <v>6.3761409281718988</v>
      </c>
      <c r="E1039" s="34">
        <f t="shared" si="97"/>
        <v>6.6409569026171074</v>
      </c>
      <c r="F1039" s="34">
        <f t="shared" ref="F1039:F1088" si="98">AVERAGE($C1029:$C1049)</f>
        <v>6.8361024158757857</v>
      </c>
      <c r="G1039" s="34">
        <f t="shared" si="93"/>
        <v>6.8760609874762713</v>
      </c>
      <c r="H1039" s="34">
        <f t="shared" si="94"/>
        <v>6.9335098495093499</v>
      </c>
      <c r="I1039" s="34">
        <f t="shared" si="95"/>
        <v>6.8144428256592828</v>
      </c>
      <c r="W1039" s="83"/>
      <c r="X1039" s="92"/>
      <c r="Y1039" s="92"/>
      <c r="Z1039" s="92"/>
      <c r="AA1039" s="92"/>
      <c r="AB1039" s="92"/>
    </row>
    <row r="1040" spans="2:28" x14ac:dyDescent="0.3">
      <c r="B1040" s="90">
        <v>43772</v>
      </c>
      <c r="C1040" s="91">
        <v>8.0788197029069142</v>
      </c>
      <c r="D1040" s="34">
        <f t="shared" si="96"/>
        <v>6.1090699394116559</v>
      </c>
      <c r="E1040" s="34">
        <f t="shared" si="97"/>
        <v>6.3736241002823482</v>
      </c>
      <c r="F1040" s="34">
        <f t="shared" si="98"/>
        <v>6.923283947993828</v>
      </c>
      <c r="G1040" s="34">
        <f t="shared" si="93"/>
        <v>6.8156287359549159</v>
      </c>
      <c r="H1040" s="34">
        <f t="shared" si="94"/>
        <v>6.8152943520184532</v>
      </c>
      <c r="I1040" s="34">
        <f t="shared" si="95"/>
        <v>6.8276296289887579</v>
      </c>
      <c r="W1040" s="83"/>
      <c r="X1040" s="92"/>
      <c r="Y1040" s="92"/>
      <c r="Z1040" s="92"/>
      <c r="AA1040" s="92"/>
      <c r="AB1040" s="92"/>
    </row>
    <row r="1041" spans="2:28" x14ac:dyDescent="0.3">
      <c r="B1041" s="90">
        <v>43773</v>
      </c>
      <c r="C1041" s="91">
        <v>4.9632860423310818</v>
      </c>
      <c r="D1041" s="34">
        <f t="shared" si="96"/>
        <v>5.9369427687584899</v>
      </c>
      <c r="E1041" s="34">
        <f t="shared" si="97"/>
        <v>6.5315437112795136</v>
      </c>
      <c r="F1041" s="34">
        <f t="shared" si="98"/>
        <v>6.8877133202385057</v>
      </c>
      <c r="G1041" s="34">
        <f t="shared" si="93"/>
        <v>6.9192196710667799</v>
      </c>
      <c r="H1041" s="34">
        <f t="shared" si="94"/>
        <v>6.8065095039249073</v>
      </c>
      <c r="I1041" s="34">
        <f t="shared" si="95"/>
        <v>6.8549494085786451</v>
      </c>
      <c r="W1041" s="83"/>
      <c r="X1041" s="92"/>
      <c r="Y1041" s="92"/>
      <c r="Z1041" s="92"/>
      <c r="AA1041" s="92"/>
      <c r="AB1041" s="92"/>
    </row>
    <row r="1042" spans="2:28" x14ac:dyDescent="0.3">
      <c r="B1042" s="90">
        <v>43774</v>
      </c>
      <c r="C1042" s="91">
        <v>3.1390596676926905</v>
      </c>
      <c r="D1042" s="34">
        <f t="shared" si="96"/>
        <v>5.9183508422427531</v>
      </c>
      <c r="E1042" s="34">
        <f t="shared" si="97"/>
        <v>6.3823950400647513</v>
      </c>
      <c r="F1042" s="34">
        <f t="shared" si="98"/>
        <v>6.9814405185242352</v>
      </c>
      <c r="G1042" s="34">
        <f t="shared" ref="G1042:G1084" si="99">AVERAGE($C1029:$C1056)</f>
        <v>7.0001249892734894</v>
      </c>
      <c r="H1042" s="34">
        <f t="shared" si="94"/>
        <v>6.7497110324975571</v>
      </c>
      <c r="I1042" s="34">
        <f t="shared" si="95"/>
        <v>6.8491866963167967</v>
      </c>
      <c r="W1042" s="83"/>
      <c r="X1042" s="92"/>
      <c r="Y1042" s="92"/>
      <c r="Z1042" s="92"/>
      <c r="AA1042" s="92"/>
      <c r="AB1042" s="92"/>
    </row>
    <row r="1043" spans="2:28" x14ac:dyDescent="0.3">
      <c r="B1043" s="90">
        <v>43775</v>
      </c>
      <c r="C1043" s="91">
        <v>3.7972111715148662</v>
      </c>
      <c r="D1043" s="34">
        <f t="shared" si="96"/>
        <v>5.7536927634993926</v>
      </c>
      <c r="E1043" s="34">
        <f t="shared" si="97"/>
        <v>6.6357943366759127</v>
      </c>
      <c r="F1043" s="34">
        <f t="shared" si="98"/>
        <v>6.9047246209317992</v>
      </c>
      <c r="G1043" s="34">
        <f t="shared" si="99"/>
        <v>6.9352008047398739</v>
      </c>
      <c r="H1043" s="34">
        <f t="shared" si="94"/>
        <v>6.7663708292477649</v>
      </c>
      <c r="I1043" s="34">
        <f t="shared" si="95"/>
        <v>6.8241782778066735</v>
      </c>
      <c r="W1043" s="83"/>
      <c r="X1043" s="92"/>
      <c r="Y1043" s="92"/>
      <c r="Z1043" s="92"/>
      <c r="AA1043" s="92"/>
      <c r="AB1043" s="92"/>
    </row>
    <row r="1044" spans="2:28" x14ac:dyDescent="0.3">
      <c r="B1044" s="90">
        <v>43776</v>
      </c>
      <c r="C1044" s="91">
        <v>5.6991324096482563</v>
      </c>
      <c r="D1044" s="34">
        <f t="shared" si="96"/>
        <v>5.0905526077555407</v>
      </c>
      <c r="E1044" s="34">
        <f t="shared" si="97"/>
        <v>6.6998530420140421</v>
      </c>
      <c r="F1044" s="34">
        <f t="shared" si="98"/>
        <v>6.835630564353262</v>
      </c>
      <c r="G1044" s="34">
        <f t="shared" si="99"/>
        <v>6.9507622492306078</v>
      </c>
      <c r="H1044" s="34">
        <f t="shared" si="94"/>
        <v>6.766888563672472</v>
      </c>
      <c r="I1044" s="34">
        <f t="shared" si="95"/>
        <v>6.8898632845953935</v>
      </c>
      <c r="W1044" s="83"/>
      <c r="X1044" s="92"/>
      <c r="Y1044" s="92"/>
      <c r="Z1044" s="92"/>
      <c r="AA1044" s="92"/>
      <c r="AB1044" s="92"/>
    </row>
    <row r="1045" spans="2:28" x14ac:dyDescent="0.3">
      <c r="B1045" s="90">
        <v>43777</v>
      </c>
      <c r="C1045" s="91">
        <v>7.4229677154929741</v>
      </c>
      <c r="D1045" s="34">
        <f t="shared" si="96"/>
        <v>5.9194243220312206</v>
      </c>
      <c r="E1045" s="34">
        <f t="shared" si="97"/>
        <v>6.8011021984099997</v>
      </c>
      <c r="F1045" s="34">
        <f t="shared" si="98"/>
        <v>6.7656744789129952</v>
      </c>
      <c r="G1045" s="34">
        <f t="shared" si="99"/>
        <v>6.9423073433901559</v>
      </c>
      <c r="H1045" s="34">
        <f t="shared" si="94"/>
        <v>6.7679473303657058</v>
      </c>
      <c r="I1045" s="34">
        <f t="shared" si="95"/>
        <v>6.8972285826790349</v>
      </c>
      <c r="W1045" s="83"/>
      <c r="X1045" s="92"/>
      <c r="Y1045" s="92"/>
      <c r="Z1045" s="92"/>
      <c r="AA1045" s="92"/>
      <c r="AB1045" s="92"/>
    </row>
    <row r="1046" spans="2:28" x14ac:dyDescent="0.3">
      <c r="B1046" s="90">
        <v>43778</v>
      </c>
      <c r="C1046" s="91">
        <v>7.1753726349089586</v>
      </c>
      <c r="D1046" s="34">
        <f t="shared" si="96"/>
        <v>6.3886491519576056</v>
      </c>
      <c r="E1046" s="34">
        <f t="shared" si="97"/>
        <v>6.5929764105302882</v>
      </c>
      <c r="F1046" s="34">
        <f t="shared" si="98"/>
        <v>6.7523275965320355</v>
      </c>
      <c r="G1046" s="34">
        <f t="shared" si="99"/>
        <v>6.927147543054927</v>
      </c>
      <c r="H1046" s="34">
        <f t="shared" si="94"/>
        <v>6.7766992286107648</v>
      </c>
      <c r="I1046" s="34">
        <f t="shared" si="95"/>
        <v>6.9365520891599601</v>
      </c>
      <c r="W1046" s="83"/>
      <c r="X1046" s="92"/>
      <c r="Y1046" s="92"/>
      <c r="Z1046" s="92"/>
      <c r="AA1046" s="92"/>
      <c r="AB1046" s="92"/>
    </row>
    <row r="1047" spans="2:28" x14ac:dyDescent="0.3">
      <c r="B1047" s="90">
        <v>43779</v>
      </c>
      <c r="C1047" s="91">
        <v>3.4368386126999604</v>
      </c>
      <c r="D1047" s="34">
        <f t="shared" si="96"/>
        <v>7.1625187339401686</v>
      </c>
      <c r="E1047" s="34">
        <f t="shared" si="97"/>
        <v>6.4250980501253192</v>
      </c>
      <c r="F1047" s="34">
        <f t="shared" si="98"/>
        <v>6.7475133494432793</v>
      </c>
      <c r="G1047" s="34">
        <f t="shared" si="99"/>
        <v>6.7611837079750865</v>
      </c>
      <c r="H1047" s="34">
        <f t="shared" si="94"/>
        <v>6.7925977494823542</v>
      </c>
      <c r="I1047" s="34">
        <f t="shared" si="95"/>
        <v>6.8982394550626358</v>
      </c>
      <c r="W1047" s="83"/>
      <c r="X1047" s="92"/>
      <c r="Y1047" s="92"/>
      <c r="Z1047" s="92"/>
      <c r="AA1047" s="92"/>
      <c r="AB1047" s="92"/>
    </row>
    <row r="1048" spans="2:28" x14ac:dyDescent="0.3">
      <c r="B1048" s="90">
        <v>43780</v>
      </c>
      <c r="C1048" s="91">
        <v>10.765388042260843</v>
      </c>
      <c r="D1048" s="34">
        <f t="shared" si="96"/>
        <v>7.462763315269596</v>
      </c>
      <c r="E1048" s="34">
        <f t="shared" si="97"/>
        <v>6.5766801681055895</v>
      </c>
      <c r="F1048" s="34">
        <f t="shared" si="98"/>
        <v>6.8465383734116676</v>
      </c>
      <c r="G1048" s="34">
        <f t="shared" si="99"/>
        <v>6.699949643692352</v>
      </c>
      <c r="H1048" s="34">
        <f t="shared" si="94"/>
        <v>6.9318099193402629</v>
      </c>
      <c r="I1048" s="34">
        <f t="shared" si="95"/>
        <v>6.8886390131048696</v>
      </c>
      <c r="W1048" s="83"/>
      <c r="X1048" s="92"/>
      <c r="Y1048" s="92"/>
      <c r="Z1048" s="92"/>
      <c r="AA1048" s="92"/>
      <c r="AB1048" s="92"/>
    </row>
    <row r="1049" spans="2:28" x14ac:dyDescent="0.3">
      <c r="B1049" s="90">
        <v>43781</v>
      </c>
      <c r="C1049" s="91">
        <v>6.4236334771773747</v>
      </c>
      <c r="D1049" s="34">
        <f t="shared" si="96"/>
        <v>7.6838535545772473</v>
      </c>
      <c r="E1049" s="34">
        <f t="shared" si="97"/>
        <v>6.9404209307121025</v>
      </c>
      <c r="F1049" s="34">
        <f t="shared" si="98"/>
        <v>6.8090374049359719</v>
      </c>
      <c r="G1049" s="34">
        <f t="shared" si="99"/>
        <v>6.5721763818044243</v>
      </c>
      <c r="H1049" s="34">
        <f t="shared" ref="H1049:H1077" si="100">AVERAGE($C1029:$C1070)</f>
        <v>6.9451645228799324</v>
      </c>
      <c r="I1049" s="34">
        <f t="shared" si="95"/>
        <v>6.923368684890626</v>
      </c>
      <c r="W1049" s="83"/>
      <c r="X1049" s="92"/>
      <c r="Y1049" s="92"/>
      <c r="Z1049" s="92"/>
      <c r="AA1049" s="92"/>
      <c r="AB1049" s="92"/>
    </row>
    <row r="1050" spans="2:28" x14ac:dyDescent="0.3">
      <c r="B1050" s="90">
        <v>43782</v>
      </c>
      <c r="C1050" s="91">
        <v>9.2142982453928095</v>
      </c>
      <c r="D1050" s="34">
        <f t="shared" si="96"/>
        <v>7.4322600575611846</v>
      </c>
      <c r="E1050" s="34">
        <f t="shared" si="97"/>
        <v>7.0667350544590919</v>
      </c>
      <c r="F1050" s="34">
        <f t="shared" si="98"/>
        <v>6.7267897101616283</v>
      </c>
      <c r="G1050" s="34">
        <f t="shared" si="99"/>
        <v>6.6716758187799998</v>
      </c>
      <c r="H1050" s="34">
        <f t="shared" si="100"/>
        <v>6.9157482489144559</v>
      </c>
      <c r="I1050" s="34">
        <f t="shared" si="95"/>
        <v>6.9153415807335383</v>
      </c>
      <c r="W1050" s="83"/>
      <c r="X1050" s="92"/>
      <c r="Y1050" s="92"/>
      <c r="Z1050" s="92"/>
      <c r="AA1050" s="92"/>
      <c r="AB1050" s="92"/>
    </row>
    <row r="1051" spans="2:28" x14ac:dyDescent="0.3">
      <c r="B1051" s="90">
        <v>43783</v>
      </c>
      <c r="C1051" s="91">
        <v>7.8008444789542484</v>
      </c>
      <c r="D1051" s="34">
        <f t="shared" si="96"/>
        <v>7.759643492495095</v>
      </c>
      <c r="E1051" s="34">
        <f t="shared" si="97"/>
        <v>7.3013361757382578</v>
      </c>
      <c r="F1051" s="34">
        <f t="shared" si="98"/>
        <v>6.4626797463637313</v>
      </c>
      <c r="G1051" s="34">
        <f t="shared" si="99"/>
        <v>6.6194933312886803</v>
      </c>
      <c r="H1051" s="34">
        <f t="shared" si="100"/>
        <v>6.8845783828334648</v>
      </c>
      <c r="I1051" s="34">
        <f t="shared" si="95"/>
        <v>6.9200413566613497</v>
      </c>
      <c r="W1051" s="83"/>
      <c r="X1051" s="92"/>
      <c r="Y1051" s="92"/>
      <c r="Z1051" s="92"/>
      <c r="AA1051" s="92"/>
      <c r="AB1051" s="92"/>
    </row>
    <row r="1052" spans="2:28" x14ac:dyDescent="0.3">
      <c r="B1052" s="90">
        <v>43784</v>
      </c>
      <c r="C1052" s="91">
        <v>8.970599390646532</v>
      </c>
      <c r="D1052" s="34">
        <f t="shared" si="96"/>
        <v>7.2339360141799594</v>
      </c>
      <c r="E1052" s="34">
        <f t="shared" si="97"/>
        <v>7.2543806862825821</v>
      </c>
      <c r="F1052" s="34">
        <f t="shared" si="98"/>
        <v>6.552045158080535</v>
      </c>
      <c r="G1052" s="34">
        <f t="shared" si="99"/>
        <v>6.6419400430569633</v>
      </c>
      <c r="H1052" s="34">
        <f t="shared" si="100"/>
        <v>6.9284431885746267</v>
      </c>
      <c r="I1052" s="34">
        <f t="shared" si="95"/>
        <v>6.9187327826509391</v>
      </c>
      <c r="W1052" s="83"/>
      <c r="X1052" s="92"/>
      <c r="Y1052" s="92"/>
      <c r="Z1052" s="92"/>
      <c r="AA1052" s="92"/>
      <c r="AB1052" s="92"/>
    </row>
    <row r="1053" spans="2:28" x14ac:dyDescent="0.3">
      <c r="B1053" s="90">
        <v>43785</v>
      </c>
      <c r="C1053" s="91">
        <v>5.4142181557965188</v>
      </c>
      <c r="D1053" s="34">
        <f t="shared" si="96"/>
        <v>7.4921927094666012</v>
      </c>
      <c r="E1053" s="34">
        <f t="shared" si="97"/>
        <v>7.2133381834927475</v>
      </c>
      <c r="F1053" s="34">
        <f t="shared" si="98"/>
        <v>6.637521533015267</v>
      </c>
      <c r="G1053" s="34">
        <f t="shared" si="99"/>
        <v>6.5854760607050205</v>
      </c>
      <c r="H1053" s="34">
        <f t="shared" si="100"/>
        <v>6.8455086170213475</v>
      </c>
      <c r="I1053" s="34">
        <f t="shared" si="95"/>
        <v>6.8829713337521135</v>
      </c>
      <c r="W1053" s="83"/>
      <c r="X1053" s="92"/>
      <c r="Y1053" s="92"/>
      <c r="Z1053" s="92"/>
      <c r="AA1053" s="92"/>
      <c r="AB1053" s="92"/>
    </row>
    <row r="1054" spans="2:28" x14ac:dyDescent="0.3">
      <c r="B1054" s="90">
        <v>43786</v>
      </c>
      <c r="C1054" s="91">
        <v>5.7285226572373436</v>
      </c>
      <c r="D1054" s="34">
        <f t="shared" si="96"/>
        <v>6.9709513749780161</v>
      </c>
      <c r="E1054" s="34">
        <f t="shared" si="97"/>
        <v>7.1487433156678284</v>
      </c>
      <c r="F1054" s="34">
        <f t="shared" si="98"/>
        <v>6.8592111119027823</v>
      </c>
      <c r="G1054" s="34">
        <f t="shared" si="99"/>
        <v>6.5858169133312741</v>
      </c>
      <c r="H1054" s="34">
        <f t="shared" si="100"/>
        <v>6.8318527204032478</v>
      </c>
      <c r="I1054" s="34">
        <f t="shared" si="95"/>
        <v>6.8517666847415031</v>
      </c>
      <c r="W1054" s="83"/>
      <c r="X1054" s="92"/>
      <c r="Y1054" s="92"/>
      <c r="Z1054" s="92"/>
      <c r="AA1054" s="92"/>
      <c r="AB1054" s="92"/>
    </row>
    <row r="1055" spans="2:28" x14ac:dyDescent="0.3">
      <c r="B1055" s="90">
        <v>43787</v>
      </c>
      <c r="C1055" s="91">
        <v>7.0854356940548842</v>
      </c>
      <c r="D1055" s="34">
        <f t="shared" si="96"/>
        <v>7.1399090362069204</v>
      </c>
      <c r="E1055" s="34">
        <f t="shared" si="97"/>
        <v>6.868355576105194</v>
      </c>
      <c r="F1055" s="34">
        <f t="shared" si="98"/>
        <v>6.847010185465412</v>
      </c>
      <c r="G1055" s="34">
        <f t="shared" si="99"/>
        <v>6.7668352919964088</v>
      </c>
      <c r="H1055" s="34">
        <f t="shared" si="100"/>
        <v>6.7698014719905117</v>
      </c>
      <c r="I1055" s="34">
        <f t="shared" si="95"/>
        <v>6.8141292453643985</v>
      </c>
      <c r="W1055" s="83"/>
      <c r="X1055" s="92"/>
      <c r="Y1055" s="92"/>
      <c r="Z1055" s="92"/>
      <c r="AA1055" s="92"/>
      <c r="AB1055" s="92"/>
    </row>
    <row r="1056" spans="2:28" x14ac:dyDescent="0.3">
      <c r="B1056" s="90">
        <v>43788</v>
      </c>
      <c r="C1056" s="91">
        <v>8.2314303441838668</v>
      </c>
      <c r="D1056" s="34">
        <f t="shared" si="96"/>
        <v>6.8249078179879188</v>
      </c>
      <c r="E1056" s="34">
        <f t="shared" si="97"/>
        <v>6.7619577235441009</v>
      </c>
      <c r="F1056" s="34">
        <f t="shared" si="98"/>
        <v>6.8831364433283699</v>
      </c>
      <c r="G1056" s="34">
        <f t="shared" si="99"/>
        <v>6.8878322604024618</v>
      </c>
      <c r="H1056" s="34">
        <f t="shared" si="100"/>
        <v>6.7184810366319345</v>
      </c>
      <c r="I1056" s="34">
        <f t="shared" si="95"/>
        <v>6.8400626448959967</v>
      </c>
      <c r="W1056" s="83"/>
      <c r="X1056" s="92"/>
      <c r="Y1056" s="92"/>
      <c r="Z1056" s="92"/>
      <c r="AA1056" s="92"/>
      <c r="AB1056" s="92"/>
    </row>
    <row r="1057" spans="2:28" x14ac:dyDescent="0.3">
      <c r="B1057" s="90">
        <v>43789</v>
      </c>
      <c r="C1057" s="91">
        <v>5.5656089039727128</v>
      </c>
      <c r="D1057" s="34">
        <f t="shared" si="96"/>
        <v>6.9944163094243104</v>
      </c>
      <c r="E1057" s="34">
        <f t="shared" si="97"/>
        <v>6.7075573008840914</v>
      </c>
      <c r="F1057" s="34">
        <f t="shared" si="98"/>
        <v>6.862737159773566</v>
      </c>
      <c r="G1057" s="34">
        <f t="shared" si="99"/>
        <v>6.9717890958613555</v>
      </c>
      <c r="H1057" s="34">
        <f t="shared" si="100"/>
        <v>6.7238856646079261</v>
      </c>
      <c r="I1057" s="34"/>
      <c r="W1057" s="83"/>
      <c r="X1057" s="92"/>
      <c r="Y1057" s="92"/>
      <c r="Z1057" s="92"/>
      <c r="AA1057" s="92"/>
      <c r="AB1057" s="92"/>
    </row>
    <row r="1058" spans="2:28" x14ac:dyDescent="0.3">
      <c r="B1058" s="90">
        <v>43790</v>
      </c>
      <c r="C1058" s="91">
        <v>8.9835481075565848</v>
      </c>
      <c r="D1058" s="34">
        <f t="shared" si="96"/>
        <v>6.53784313884056</v>
      </c>
      <c r="E1058" s="34">
        <f t="shared" si="97"/>
        <v>6.5391336205633204</v>
      </c>
      <c r="F1058" s="34">
        <f t="shared" si="98"/>
        <v>7.0842383485231881</v>
      </c>
      <c r="G1058" s="34">
        <f t="shared" si="99"/>
        <v>7.0267734128887174</v>
      </c>
      <c r="H1058" s="34">
        <f t="shared" si="100"/>
        <v>6.6971334330093883</v>
      </c>
      <c r="I1058" s="34"/>
      <c r="W1058" s="83"/>
      <c r="X1058" s="92"/>
      <c r="Y1058" s="92"/>
      <c r="Z1058" s="92"/>
      <c r="AA1058" s="92"/>
      <c r="AB1058" s="92"/>
    </row>
    <row r="1059" spans="2:28" x14ac:dyDescent="0.3">
      <c r="B1059" s="90">
        <v>43791</v>
      </c>
      <c r="C1059" s="91">
        <v>6.7655908631135162</v>
      </c>
      <c r="D1059" s="34">
        <f t="shared" si="96"/>
        <v>6.5027751380304277</v>
      </c>
      <c r="E1059" s="34">
        <f t="shared" si="97"/>
        <v>6.4827778877039304</v>
      </c>
      <c r="F1059" s="34">
        <f t="shared" si="98"/>
        <v>7.0493056153181408</v>
      </c>
      <c r="G1059" s="34">
        <f t="shared" si="99"/>
        <v>7.0775477826130757</v>
      </c>
      <c r="H1059" s="34">
        <f t="shared" si="100"/>
        <v>6.7297816905546313</v>
      </c>
      <c r="I1059" s="34"/>
      <c r="W1059" s="83"/>
      <c r="X1059" s="92"/>
      <c r="Y1059" s="92"/>
      <c r="Z1059" s="92"/>
      <c r="AA1059" s="92"/>
      <c r="AB1059" s="92"/>
    </row>
    <row r="1060" spans="2:28" x14ac:dyDescent="0.3">
      <c r="B1060" s="90">
        <v>43792</v>
      </c>
      <c r="C1060" s="91">
        <v>6.6007775958512624</v>
      </c>
      <c r="D1060" s="34">
        <f t="shared" si="96"/>
        <v>6.0317227376215978</v>
      </c>
      <c r="E1060" s="34">
        <f t="shared" si="97"/>
        <v>6.5779757108797563</v>
      </c>
      <c r="F1060" s="34">
        <f t="shared" si="98"/>
        <v>7.0542266298840817</v>
      </c>
      <c r="G1060" s="34">
        <f t="shared" si="99"/>
        <v>6.9477844742234698</v>
      </c>
      <c r="H1060" s="34">
        <f t="shared" si="100"/>
        <v>6.6773869103366454</v>
      </c>
      <c r="I1060" s="34"/>
      <c r="W1060" s="83"/>
      <c r="X1060" s="92"/>
      <c r="Y1060" s="92"/>
      <c r="Z1060" s="92"/>
      <c r="AA1060" s="92"/>
      <c r="AB1060" s="92"/>
    </row>
    <row r="1061" spans="2:28" x14ac:dyDescent="0.3">
      <c r="B1061" s="90">
        <v>43793</v>
      </c>
      <c r="C1061" s="91">
        <v>2.5325104631510977</v>
      </c>
      <c r="D1061" s="34">
        <f t="shared" si="96"/>
        <v>6.4441632267901667</v>
      </c>
      <c r="E1061" s="34">
        <f t="shared" si="97"/>
        <v>6.7465357765372316</v>
      </c>
      <c r="F1061" s="34">
        <f t="shared" si="98"/>
        <v>6.9082125498350857</v>
      </c>
      <c r="G1061" s="34">
        <f t="shared" si="99"/>
        <v>7.0609670304636998</v>
      </c>
      <c r="H1061" s="34">
        <f t="shared" si="100"/>
        <v>6.6705219769071675</v>
      </c>
      <c r="I1061" s="34"/>
      <c r="W1061" s="83"/>
      <c r="X1061" s="92"/>
      <c r="Y1061" s="92"/>
      <c r="Z1061" s="92"/>
      <c r="AA1061" s="92"/>
      <c r="AB1061" s="92"/>
    </row>
    <row r="1062" spans="2:28" x14ac:dyDescent="0.3">
      <c r="B1062" s="90">
        <v>43794</v>
      </c>
      <c r="C1062" s="91">
        <v>6.8399596883839493</v>
      </c>
      <c r="D1062" s="34">
        <f t="shared" si="96"/>
        <v>5.938358204919723</v>
      </c>
      <c r="E1062" s="34">
        <f t="shared" si="97"/>
        <v>6.9569904158872289</v>
      </c>
      <c r="F1062" s="34">
        <f t="shared" si="98"/>
        <v>6.8814434454284239</v>
      </c>
      <c r="G1062" s="34">
        <f t="shared" si="99"/>
        <v>6.888930352346013</v>
      </c>
      <c r="H1062" s="34">
        <f t="shared" si="100"/>
        <v>6.6867895531412573</v>
      </c>
      <c r="I1062" s="34"/>
      <c r="W1062" s="83"/>
      <c r="X1062" s="92"/>
      <c r="Y1062" s="92"/>
      <c r="Z1062" s="92"/>
      <c r="AA1062" s="92"/>
      <c r="AB1062" s="92"/>
    </row>
    <row r="1063" spans="2:28" x14ac:dyDescent="0.3">
      <c r="B1063" s="90">
        <v>43795</v>
      </c>
      <c r="C1063" s="91">
        <v>4.9340635413220584</v>
      </c>
      <c r="D1063" s="34">
        <f t="shared" si="96"/>
        <v>6.140647957419942</v>
      </c>
      <c r="E1063" s="34">
        <f t="shared" si="97"/>
        <v>6.835243590092821</v>
      </c>
      <c r="F1063" s="34">
        <f t="shared" si="98"/>
        <v>6.8754458586250182</v>
      </c>
      <c r="G1063" s="34">
        <f t="shared" si="99"/>
        <v>6.8865240349155261</v>
      </c>
      <c r="H1063" s="34">
        <f t="shared" si="100"/>
        <v>6.770589940287782</v>
      </c>
      <c r="I1063" s="34"/>
      <c r="W1063" s="83"/>
      <c r="X1063" s="92"/>
      <c r="Y1063" s="92"/>
      <c r="Z1063" s="92"/>
      <c r="AA1063" s="92"/>
      <c r="AB1063" s="92"/>
    </row>
    <row r="1064" spans="2:28" x14ac:dyDescent="0.3">
      <c r="B1064" s="90">
        <v>43796</v>
      </c>
      <c r="C1064" s="91">
        <v>8.4526923281526969</v>
      </c>
      <c r="D1064" s="34">
        <f t="shared" si="96"/>
        <v>6.1615351123352022</v>
      </c>
      <c r="E1064" s="34">
        <f t="shared" si="97"/>
        <v>6.876843137263621</v>
      </c>
      <c r="F1064" s="34">
        <f t="shared" si="98"/>
        <v>6.7862926131108976</v>
      </c>
      <c r="G1064" s="34">
        <f t="shared" si="99"/>
        <v>6.7679313285739324</v>
      </c>
      <c r="H1064" s="34">
        <f t="shared" si="100"/>
        <v>6.8302715588317326</v>
      </c>
      <c r="I1064" s="34"/>
      <c r="W1064" s="83"/>
      <c r="X1064" s="92"/>
      <c r="Y1064" s="92"/>
      <c r="Z1064" s="92"/>
      <c r="AA1064" s="92"/>
      <c r="AB1064" s="92"/>
    </row>
    <row r="1065" spans="2:28" x14ac:dyDescent="0.3">
      <c r="B1065" s="90">
        <v>43797</v>
      </c>
      <c r="C1065" s="91">
        <v>5.4429129544634769</v>
      </c>
      <c r="D1065" s="34">
        <f t="shared" si="96"/>
        <v>6.9552284142339049</v>
      </c>
      <c r="E1065" s="34">
        <f t="shared" si="97"/>
        <v>6.7522106500391788</v>
      </c>
      <c r="F1065" s="34">
        <f t="shared" si="98"/>
        <v>6.8280748764532335</v>
      </c>
      <c r="G1065" s="34">
        <f t="shared" si="99"/>
        <v>6.6957736285070579</v>
      </c>
      <c r="H1065" s="34">
        <f t="shared" si="100"/>
        <v>6.9186614058842348</v>
      </c>
      <c r="I1065" s="34"/>
      <c r="W1065" s="83"/>
      <c r="X1065" s="92"/>
      <c r="Y1065" s="92"/>
      <c r="Z1065" s="92"/>
      <c r="AA1065" s="92"/>
      <c r="AB1065" s="92"/>
    </row>
    <row r="1066" spans="2:28" x14ac:dyDescent="0.3">
      <c r="B1066" s="90">
        <v>43798</v>
      </c>
      <c r="C1066" s="91">
        <v>8.1816191306150472</v>
      </c>
      <c r="D1066" s="34">
        <f t="shared" si="96"/>
        <v>7.4112056937440318</v>
      </c>
      <c r="E1066" s="34">
        <f t="shared" si="97"/>
        <v>6.9007148789435684</v>
      </c>
      <c r="F1066" s="34">
        <f t="shared" si="98"/>
        <v>6.7739284650680291</v>
      </c>
      <c r="G1066" s="34">
        <f t="shared" si="99"/>
        <v>6.6941214366269479</v>
      </c>
      <c r="H1066" s="34">
        <f t="shared" si="100"/>
        <v>6.9209788177424052</v>
      </c>
      <c r="I1066" s="34"/>
      <c r="W1066" s="83"/>
      <c r="X1066" s="92"/>
      <c r="Y1066" s="92"/>
      <c r="Z1066" s="92"/>
      <c r="AA1066" s="92"/>
      <c r="AB1066" s="92"/>
    </row>
    <row r="1067" spans="2:28" x14ac:dyDescent="0.3">
      <c r="B1067" s="90">
        <v>43799</v>
      </c>
      <c r="C1067" s="91">
        <v>6.7469876802580933</v>
      </c>
      <c r="D1067" s="34">
        <f t="shared" si="96"/>
        <v>7.638764442564046</v>
      </c>
      <c r="E1067" s="34">
        <f t="shared" si="97"/>
        <v>6.6822307649541921</v>
      </c>
      <c r="F1067" s="34">
        <f t="shared" si="98"/>
        <v>6.6846344767318344</v>
      </c>
      <c r="G1067" s="34">
        <f t="shared" si="99"/>
        <v>6.7195921602398228</v>
      </c>
      <c r="H1067" s="34">
        <f t="shared" si="100"/>
        <v>6.891378863206425</v>
      </c>
      <c r="I1067" s="34"/>
      <c r="W1067" s="83"/>
      <c r="X1067" s="92"/>
      <c r="Y1067" s="92"/>
      <c r="Z1067" s="92"/>
      <c r="AA1067" s="92"/>
      <c r="AB1067" s="92"/>
    </row>
    <row r="1068" spans="2:28" x14ac:dyDescent="0.3">
      <c r="B1068" s="90">
        <v>43800</v>
      </c>
      <c r="C1068" s="91">
        <v>8.0883635764420116</v>
      </c>
      <c r="D1068" s="34">
        <f t="shared" si="96"/>
        <v>7.3095230477370761</v>
      </c>
      <c r="E1068" s="34">
        <f t="shared" si="97"/>
        <v>6.9731907452595694</v>
      </c>
      <c r="F1068" s="34">
        <f t="shared" si="98"/>
        <v>6.7002579797725712</v>
      </c>
      <c r="G1068" s="34">
        <f t="shared" si="99"/>
        <v>6.7932339402980926</v>
      </c>
      <c r="H1068" s="34">
        <f t="shared" si="100"/>
        <v>6.9542228816937977</v>
      </c>
      <c r="I1068" s="34"/>
      <c r="W1068" s="83"/>
      <c r="X1068" s="92"/>
      <c r="Y1068" s="92"/>
      <c r="Z1068" s="92"/>
      <c r="AA1068" s="92"/>
      <c r="AB1068" s="92"/>
    </row>
    <row r="1069" spans="2:28" x14ac:dyDescent="0.3">
      <c r="B1069" s="90">
        <v>43801</v>
      </c>
      <c r="C1069" s="91">
        <v>10.03180064495484</v>
      </c>
      <c r="D1069" s="34">
        <f t="shared" si="96"/>
        <v>7.5660630951586345</v>
      </c>
      <c r="E1069" s="34">
        <f t="shared" si="97"/>
        <v>6.9095051285868312</v>
      </c>
      <c r="F1069" s="34">
        <f t="shared" si="98"/>
        <v>6.5477284926071055</v>
      </c>
      <c r="G1069" s="34">
        <f t="shared" si="99"/>
        <v>6.7418442456590908</v>
      </c>
      <c r="H1069" s="34">
        <f t="shared" si="100"/>
        <v>6.8614497047892939</v>
      </c>
      <c r="I1069" s="34"/>
      <c r="W1069" s="83"/>
      <c r="X1069" s="92"/>
      <c r="Y1069" s="92"/>
      <c r="Z1069" s="92"/>
      <c r="AA1069" s="92"/>
      <c r="AB1069" s="92"/>
    </row>
    <row r="1070" spans="2:28" x14ac:dyDescent="0.3">
      <c r="B1070" s="90">
        <v>43802</v>
      </c>
      <c r="C1070" s="91">
        <v>6.5269747830621494</v>
      </c>
      <c r="D1070" s="34">
        <f t="shared" si="96"/>
        <v>7.6607818004671957</v>
      </c>
      <c r="E1070" s="34">
        <f t="shared" si="97"/>
        <v>7.0110903462869514</v>
      </c>
      <c r="F1070" s="34">
        <f t="shared" si="98"/>
        <v>6.6505259761732907</v>
      </c>
      <c r="G1070" s="34">
        <f t="shared" si="99"/>
        <v>6.6856744450756205</v>
      </c>
      <c r="H1070" s="34">
        <f t="shared" si="100"/>
        <v>6.9125746359472267</v>
      </c>
      <c r="I1070" s="34"/>
      <c r="W1070" s="83"/>
      <c r="X1070" s="92"/>
      <c r="Y1070" s="92"/>
      <c r="Z1070" s="92"/>
      <c r="AA1070" s="92"/>
      <c r="AB1070" s="92"/>
    </row>
    <row r="1071" spans="2:28" x14ac:dyDescent="0.3">
      <c r="B1071" s="90">
        <v>43803</v>
      </c>
      <c r="C1071" s="91">
        <v>6.1480025643639156</v>
      </c>
      <c r="D1071" s="34">
        <f t="shared" si="96"/>
        <v>7.202926417573182</v>
      </c>
      <c r="E1071" s="34">
        <f t="shared" si="97"/>
        <v>6.8283053562637752</v>
      </c>
      <c r="F1071" s="34">
        <f t="shared" si="98"/>
        <v>6.6279841105116608</v>
      </c>
      <c r="G1071" s="34">
        <f t="shared" si="99"/>
        <v>6.7120398110180526</v>
      </c>
      <c r="H1071" s="34">
        <f t="shared" si="100"/>
        <v>6.8507194821379338</v>
      </c>
      <c r="I1071" s="34"/>
      <c r="W1071" s="83"/>
      <c r="X1071" s="92"/>
      <c r="Y1071" s="92"/>
      <c r="Z1071" s="92"/>
      <c r="AA1071" s="92"/>
      <c r="AB1071" s="92"/>
    </row>
    <row r="1072" spans="2:28" x14ac:dyDescent="0.3">
      <c r="B1072" s="90">
        <v>43804</v>
      </c>
      <c r="C1072" s="91">
        <v>7.2386932864143789</v>
      </c>
      <c r="D1072" s="34">
        <f t="shared" si="96"/>
        <v>6.9911530762852347</v>
      </c>
      <c r="E1072" s="34">
        <f t="shared" si="97"/>
        <v>6.8524136364507982</v>
      </c>
      <c r="F1072" s="34">
        <f t="shared" si="98"/>
        <v>6.8783642074506037</v>
      </c>
      <c r="G1072" s="34">
        <f t="shared" si="99"/>
        <v>6.7273240209572247</v>
      </c>
      <c r="H1072" s="34">
        <f t="shared" si="100"/>
        <v>6.8259113776531581</v>
      </c>
      <c r="I1072" s="34"/>
      <c r="W1072" s="83"/>
      <c r="X1072" s="92"/>
      <c r="Y1072" s="92"/>
      <c r="Z1072" s="92"/>
      <c r="AA1072" s="92"/>
      <c r="AB1072" s="92"/>
    </row>
    <row r="1073" spans="2:28" x14ac:dyDescent="0.3">
      <c r="B1073" s="90">
        <v>43805</v>
      </c>
      <c r="C1073" s="91">
        <v>8.84465006777498</v>
      </c>
      <c r="D1073" s="34">
        <f t="shared" si="96"/>
        <v>6.4078045634296297</v>
      </c>
      <c r="E1073" s="34">
        <f t="shared" si="97"/>
        <v>6.9054649855499646</v>
      </c>
      <c r="F1073" s="34">
        <f t="shared" si="98"/>
        <v>6.8215339482019806</v>
      </c>
      <c r="G1073" s="34">
        <f t="shared" si="99"/>
        <v>6.7542778834723185</v>
      </c>
      <c r="H1073" s="34">
        <f t="shared" si="100"/>
        <v>6.7774186299595893</v>
      </c>
      <c r="I1073" s="34"/>
      <c r="W1073" s="83"/>
      <c r="X1073" s="92"/>
      <c r="Y1073" s="92"/>
      <c r="Z1073" s="92"/>
      <c r="AA1073" s="92"/>
      <c r="AB1073" s="92"/>
    </row>
    <row r="1074" spans="2:28" x14ac:dyDescent="0.3">
      <c r="B1074" s="90">
        <v>43806</v>
      </c>
      <c r="C1074" s="91">
        <v>3.5420000000000007</v>
      </c>
      <c r="D1074" s="34">
        <f t="shared" si="96"/>
        <v>6.3834162500098603</v>
      </c>
      <c r="E1074" s="34">
        <f t="shared" si="97"/>
        <v>6.8612086095998919</v>
      </c>
      <c r="F1074" s="34">
        <f t="shared" si="98"/>
        <v>6.9036583475602962</v>
      </c>
      <c r="G1074" s="34">
        <f t="shared" si="99"/>
        <v>6.730399203063266</v>
      </c>
      <c r="H1074" s="34">
        <f t="shared" si="100"/>
        <v>6.8054822402177679</v>
      </c>
      <c r="I1074" s="34"/>
      <c r="W1074" s="83"/>
      <c r="X1074" s="92"/>
      <c r="Y1074" s="92"/>
      <c r="Z1074" s="92"/>
      <c r="AA1074" s="92"/>
      <c r="AB1074" s="92"/>
    </row>
    <row r="1075" spans="2:28" x14ac:dyDescent="0.3">
      <c r="B1075" s="90">
        <v>43807</v>
      </c>
      <c r="C1075" s="91">
        <v>6.605950187426374</v>
      </c>
      <c r="D1075" s="34">
        <f t="shared" si="96"/>
        <v>6.3470876647904735</v>
      </c>
      <c r="E1075" s="34">
        <f t="shared" si="97"/>
        <v>6.8399321040589545</v>
      </c>
      <c r="F1075" s="34">
        <f t="shared" si="98"/>
        <v>6.8013320057606821</v>
      </c>
      <c r="G1075" s="34">
        <f t="shared" si="99"/>
        <v>6.8569626647067841</v>
      </c>
      <c r="H1075" s="34">
        <f t="shared" si="100"/>
        <v>6.7772790577052255</v>
      </c>
      <c r="I1075" s="34"/>
      <c r="W1075" s="83"/>
      <c r="X1075" s="92"/>
      <c r="Y1075" s="92"/>
      <c r="Z1075" s="92"/>
      <c r="AA1075" s="92"/>
      <c r="AB1075" s="92"/>
    </row>
    <row r="1076" spans="2:28" x14ac:dyDescent="0.3">
      <c r="B1076" s="90">
        <v>43808</v>
      </c>
      <c r="C1076" s="91">
        <v>5.9483610549656092</v>
      </c>
      <c r="D1076" s="34">
        <f t="shared" si="96"/>
        <v>6.1387641777429627</v>
      </c>
      <c r="E1076" s="34">
        <f t="shared" si="97"/>
        <v>6.5266980754309527</v>
      </c>
      <c r="F1076" s="34">
        <f t="shared" si="98"/>
        <v>6.9903126263030586</v>
      </c>
      <c r="G1076" s="34">
        <f t="shared" si="99"/>
        <v>6.8579967691313453</v>
      </c>
      <c r="H1076" s="34">
        <f t="shared" si="100"/>
        <v>6.7557888721568577</v>
      </c>
      <c r="I1076" s="34"/>
      <c r="W1076" s="83"/>
      <c r="X1076" s="92"/>
      <c r="Y1076" s="92"/>
      <c r="Z1076" s="92"/>
      <c r="AA1076" s="92"/>
      <c r="AB1076" s="92"/>
    </row>
    <row r="1077" spans="2:28" x14ac:dyDescent="0.3">
      <c r="B1077" s="90">
        <v>43809</v>
      </c>
      <c r="C1077" s="91">
        <v>6.3562565891237632</v>
      </c>
      <c r="D1077" s="34">
        <f t="shared" si="96"/>
        <v>6.1501481706327352</v>
      </c>
      <c r="E1077" s="34">
        <f t="shared" si="97"/>
        <v>6.5361053000584191</v>
      </c>
      <c r="F1077" s="34">
        <f t="shared" si="98"/>
        <v>6.958821192156444</v>
      </c>
      <c r="G1077" s="34">
        <f t="shared" si="99"/>
        <v>6.9878830921487909</v>
      </c>
      <c r="H1077" s="34">
        <f t="shared" si="100"/>
        <v>6.7263581715374938</v>
      </c>
      <c r="I1077" s="34"/>
      <c r="W1077" s="83"/>
      <c r="X1077" s="92"/>
      <c r="Y1077" s="92"/>
      <c r="Z1077" s="92"/>
      <c r="AA1077" s="92"/>
      <c r="AB1077" s="92"/>
    </row>
    <row r="1078" spans="2:28" x14ac:dyDescent="0.3">
      <c r="B1078" s="90">
        <v>43810</v>
      </c>
      <c r="C1078" s="91">
        <v>5.8937024678282155</v>
      </c>
      <c r="D1078" s="34">
        <f t="shared" si="96"/>
        <v>6.5194908016266018</v>
      </c>
      <c r="E1078" s="34">
        <f t="shared" si="97"/>
        <v>6.5472364847724833</v>
      </c>
      <c r="F1078" s="34">
        <f t="shared" si="98"/>
        <v>6.9200205666392876</v>
      </c>
      <c r="G1078" s="34">
        <f t="shared" si="99"/>
        <v>6.922300572764855</v>
      </c>
      <c r="H1078" s="34"/>
      <c r="I1078" s="34"/>
      <c r="W1078" s="83"/>
      <c r="X1078" s="92"/>
      <c r="Y1078" s="92"/>
      <c r="Z1078" s="92"/>
      <c r="AA1078" s="92"/>
      <c r="AB1078" s="92"/>
    </row>
    <row r="1079" spans="2:28" x14ac:dyDescent="0.3">
      <c r="B1079" s="90">
        <v>43811</v>
      </c>
      <c r="C1079" s="91">
        <v>5.7804288770817989</v>
      </c>
      <c r="D1079" s="34">
        <f t="shared" si="96"/>
        <v>6.6887111318326742</v>
      </c>
      <c r="E1079" s="34">
        <f t="shared" si="97"/>
        <v>6.7024373918752698</v>
      </c>
      <c r="F1079" s="34">
        <f t="shared" si="98"/>
        <v>6.8242074148644107</v>
      </c>
      <c r="G1079" s="34">
        <f t="shared" si="99"/>
        <v>6.9693002561980775</v>
      </c>
      <c r="H1079" s="34"/>
      <c r="I1079" s="34"/>
      <c r="W1079" s="83"/>
      <c r="X1079" s="92"/>
      <c r="Y1079" s="92"/>
      <c r="Z1079" s="92"/>
      <c r="AA1079" s="92"/>
      <c r="AB1079" s="92"/>
    </row>
    <row r="1080" spans="2:28" x14ac:dyDescent="0.3">
      <c r="B1080" s="90">
        <v>43812</v>
      </c>
      <c r="C1080" s="91">
        <v>8.9243380180033895</v>
      </c>
      <c r="D1080" s="34">
        <f t="shared" si="96"/>
        <v>6.6455915874322793</v>
      </c>
      <c r="E1080" s="34">
        <f t="shared" si="97"/>
        <v>6.6078408880010668</v>
      </c>
      <c r="F1080" s="34">
        <f t="shared" si="98"/>
        <v>6.6735937942604471</v>
      </c>
      <c r="G1080" s="34">
        <f t="shared" si="99"/>
        <v>6.9247390010874188</v>
      </c>
      <c r="H1080" s="34"/>
      <c r="I1080" s="34"/>
      <c r="W1080" s="83"/>
      <c r="X1080" s="92"/>
      <c r="Y1080" s="92"/>
      <c r="Z1080" s="92"/>
      <c r="AA1080" s="92"/>
      <c r="AB1080" s="92"/>
    </row>
    <row r="1081" spans="2:28" x14ac:dyDescent="0.3">
      <c r="B1081" s="90">
        <v>43813</v>
      </c>
      <c r="C1081" s="91">
        <v>6.1273984169570594</v>
      </c>
      <c r="D1081" s="34">
        <f t="shared" si="96"/>
        <v>6.6887943501069795</v>
      </c>
      <c r="E1081" s="34">
        <f t="shared" si="97"/>
        <v>6.7785676411723381</v>
      </c>
      <c r="F1081" s="34">
        <f t="shared" si="98"/>
        <v>6.770922642010369</v>
      </c>
      <c r="G1081" s="34">
        <f t="shared" si="99"/>
        <v>6.919235504886772</v>
      </c>
      <c r="H1081" s="34"/>
      <c r="I1081" s="34"/>
      <c r="W1081" s="83"/>
      <c r="X1081" s="92"/>
      <c r="Y1081" s="92"/>
      <c r="Z1081" s="92"/>
      <c r="AA1081" s="92"/>
      <c r="AB1081" s="92"/>
    </row>
    <row r="1082" spans="2:28" x14ac:dyDescent="0.3">
      <c r="B1082" s="90">
        <v>43814</v>
      </c>
      <c r="C1082" s="91">
        <v>7.7904924988688782</v>
      </c>
      <c r="D1082" s="34">
        <f t="shared" si="96"/>
        <v>6.7473853047544949</v>
      </c>
      <c r="E1082" s="34">
        <f t="shared" si="97"/>
        <v>6.7407345841539952</v>
      </c>
      <c r="F1082" s="34">
        <f t="shared" si="98"/>
        <v>6.7932264144407775</v>
      </c>
      <c r="G1082" s="34">
        <f t="shared" si="99"/>
        <v>6.792650698289223</v>
      </c>
      <c r="H1082" s="34"/>
      <c r="I1082" s="34"/>
      <c r="W1082" s="83"/>
      <c r="X1082" s="92"/>
      <c r="Y1082" s="92"/>
      <c r="Z1082" s="92"/>
      <c r="AA1082" s="92"/>
      <c r="AB1082" s="92"/>
    </row>
    <row r="1083" spans="2:28" x14ac:dyDescent="0.3">
      <c r="B1083" s="90">
        <v>43815</v>
      </c>
      <c r="C1083" s="91">
        <v>5.6465242441628494</v>
      </c>
      <c r="D1083" s="34">
        <f t="shared" si="96"/>
        <v>7.2661106060075769</v>
      </c>
      <c r="E1083" s="34">
        <f t="shared" si="97"/>
        <v>6.8064884096758549</v>
      </c>
      <c r="F1083" s="34">
        <f t="shared" si="98"/>
        <v>6.7703793098778897</v>
      </c>
      <c r="G1083" s="34">
        <f t="shared" si="99"/>
        <v>6.6551881002916735</v>
      </c>
      <c r="H1083" s="34"/>
      <c r="I1083" s="34"/>
      <c r="W1083" s="83"/>
      <c r="X1083" s="92"/>
      <c r="Y1083" s="92"/>
      <c r="Z1083" s="92"/>
      <c r="AA1083" s="92"/>
      <c r="AB1083" s="92"/>
    </row>
    <row r="1084" spans="2:28" x14ac:dyDescent="0.3">
      <c r="B1084" s="90">
        <v>43816</v>
      </c>
      <c r="C1084" s="91">
        <v>6.6586759278466685</v>
      </c>
      <c r="D1084" s="34">
        <f t="shared" si="96"/>
        <v>7.0655336053693985</v>
      </c>
      <c r="E1084" s="34">
        <f t="shared" si="97"/>
        <v>6.9646758380106224</v>
      </c>
      <c r="F1084" s="34">
        <f t="shared" si="98"/>
        <v>6.6793914012941578</v>
      </c>
      <c r="G1084" s="34">
        <f t="shared" si="99"/>
        <v>6.6719154622598298</v>
      </c>
      <c r="H1084" s="34"/>
      <c r="I1084" s="34"/>
      <c r="W1084" s="83"/>
      <c r="X1084" s="92"/>
      <c r="Y1084" s="92"/>
      <c r="Z1084" s="92"/>
      <c r="AA1084" s="92"/>
      <c r="AB1084" s="92"/>
    </row>
    <row r="1085" spans="2:28" x14ac:dyDescent="0.3">
      <c r="B1085" s="90">
        <v>43817</v>
      </c>
      <c r="C1085" s="91">
        <v>6.3038391503608224</v>
      </c>
      <c r="D1085" s="34">
        <f t="shared" si="96"/>
        <v>7.0376444807180771</v>
      </c>
      <c r="E1085" s="34">
        <f t="shared" si="97"/>
        <v>7.0162957892659312</v>
      </c>
      <c r="F1085" s="34">
        <f t="shared" si="98"/>
        <v>6.824671867324632</v>
      </c>
      <c r="G1085" s="34"/>
      <c r="H1085" s="34"/>
      <c r="I1085" s="34"/>
      <c r="W1085" s="83"/>
      <c r="X1085" s="92"/>
      <c r="Y1085" s="92"/>
      <c r="Z1085" s="92"/>
      <c r="AA1085" s="92"/>
      <c r="AB1085" s="92"/>
    </row>
    <row r="1086" spans="2:28" x14ac:dyDescent="0.3">
      <c r="B1086" s="90">
        <v>43818</v>
      </c>
      <c r="C1086" s="91">
        <v>9.4115059858533687</v>
      </c>
      <c r="D1086" s="34">
        <f t="shared" si="96"/>
        <v>6.792758036475318</v>
      </c>
      <c r="E1086" s="34">
        <f t="shared" si="97"/>
        <v>7.0861868759453541</v>
      </c>
      <c r="F1086" s="34">
        <f t="shared" si="98"/>
        <v>6.7264832389572158</v>
      </c>
      <c r="G1086" s="34"/>
      <c r="H1086" s="34"/>
      <c r="I1086" s="34"/>
      <c r="W1086" s="83"/>
      <c r="X1086" s="92"/>
      <c r="Y1086" s="92"/>
      <c r="Z1086" s="92"/>
      <c r="AA1086" s="92"/>
      <c r="AB1086" s="92"/>
    </row>
    <row r="1087" spans="2:28" x14ac:dyDescent="0.3">
      <c r="B1087" s="90">
        <v>43819</v>
      </c>
      <c r="C1087" s="91">
        <v>7.5202990135361469</v>
      </c>
      <c r="D1087" s="34">
        <f t="shared" si="96"/>
        <v>6.9673852319194314</v>
      </c>
      <c r="E1087" s="34">
        <f t="shared" si="97"/>
        <v>6.9440130166248704</v>
      </c>
      <c r="F1087" s="34">
        <f t="shared" si="98"/>
        <v>6.737649279245689</v>
      </c>
      <c r="G1087" s="34"/>
      <c r="H1087" s="34"/>
      <c r="I1087" s="34"/>
      <c r="W1087" s="83"/>
      <c r="X1087" s="92"/>
      <c r="Y1087" s="92"/>
      <c r="Z1087" s="92"/>
      <c r="AA1087" s="92"/>
      <c r="AB1087" s="92"/>
    </row>
    <row r="1088" spans="2:28" x14ac:dyDescent="0.3">
      <c r="B1088" s="90">
        <v>43820</v>
      </c>
      <c r="C1088" s="91">
        <v>5.9321745443978022</v>
      </c>
      <c r="D1088" s="34">
        <f t="shared" si="96"/>
        <v>7.2405573259142679</v>
      </c>
      <c r="E1088" s="34">
        <f t="shared" si="97"/>
        <v>6.9772624001736512</v>
      </c>
      <c r="F1088" s="34">
        <f t="shared" si="98"/>
        <v>6.7680818663431541</v>
      </c>
      <c r="G1088" s="34"/>
      <c r="H1088" s="34"/>
      <c r="I1088" s="34"/>
      <c r="W1088" s="83"/>
      <c r="X1088" s="92"/>
      <c r="Y1088" s="92"/>
      <c r="Z1088" s="92"/>
      <c r="AA1088" s="92"/>
      <c r="AB1088" s="92"/>
    </row>
    <row r="1089" spans="2:28" x14ac:dyDescent="0.3">
      <c r="B1089" s="90">
        <v>43821</v>
      </c>
      <c r="C1089" s="91">
        <v>6.0762873891695666</v>
      </c>
      <c r="D1089" s="34">
        <f t="shared" si="96"/>
        <v>7.2852062737773693</v>
      </c>
      <c r="E1089" s="34">
        <f t="shared" si="97"/>
        <v>6.7453692925194897</v>
      </c>
      <c r="F1089" s="34"/>
      <c r="G1089" s="34"/>
      <c r="H1089" s="34"/>
      <c r="I1089" s="34"/>
      <c r="W1089" s="83"/>
      <c r="X1089" s="92"/>
      <c r="Y1089" s="92"/>
      <c r="Z1089" s="92"/>
      <c r="AA1089" s="92"/>
      <c r="AB1089" s="92"/>
    </row>
    <row r="1090" spans="2:28" x14ac:dyDescent="0.3">
      <c r="B1090" s="90">
        <v>43822</v>
      </c>
      <c r="C1090" s="91">
        <v>6.8689146122716451</v>
      </c>
      <c r="D1090" s="34">
        <f t="shared" si="96"/>
        <v>6.9062631458831314</v>
      </c>
      <c r="E1090" s="34">
        <f t="shared" si="97"/>
        <v>6.7836781251523925</v>
      </c>
      <c r="F1090" s="34"/>
      <c r="G1090" s="34"/>
      <c r="H1090" s="34"/>
      <c r="I1090" s="34"/>
      <c r="W1090" s="83"/>
      <c r="X1090" s="92"/>
      <c r="Y1090" s="92"/>
      <c r="Z1090" s="92"/>
      <c r="AA1090" s="92"/>
      <c r="AB1090" s="92"/>
    </row>
    <row r="1091" spans="2:28" x14ac:dyDescent="0.3">
      <c r="B1091" s="90">
        <v>43823</v>
      </c>
      <c r="C1091" s="91">
        <v>8.5708805858105226</v>
      </c>
      <c r="D1091" s="34">
        <f t="shared" si="96"/>
        <v>6.8224924278803405</v>
      </c>
      <c r="E1091" s="34">
        <f t="shared" si="97"/>
        <v>6.8077256244612396</v>
      </c>
      <c r="F1091" s="34"/>
      <c r="G1091" s="34"/>
      <c r="H1091" s="34"/>
      <c r="I1091" s="34"/>
      <c r="W1091" s="83"/>
      <c r="X1091" s="92"/>
      <c r="Y1091" s="92"/>
      <c r="Z1091" s="92"/>
      <c r="AA1091" s="92"/>
      <c r="AB1091" s="92"/>
    </row>
    <row r="1092" spans="2:28" x14ac:dyDescent="0.3">
      <c r="B1092" s="90">
        <v>43824</v>
      </c>
      <c r="C1092" s="91">
        <v>6.6163817854025311</v>
      </c>
      <c r="D1092" s="34">
        <f t="shared" si="96"/>
        <v>6.9168803196292226</v>
      </c>
      <c r="E1092" s="34"/>
      <c r="F1092" s="34"/>
      <c r="G1092" s="34"/>
      <c r="H1092" s="34"/>
      <c r="I1092" s="34"/>
      <c r="W1092" s="83"/>
      <c r="X1092" s="92"/>
      <c r="AB1092" s="92"/>
    </row>
    <row r="1093" spans="2:28" x14ac:dyDescent="0.3">
      <c r="B1093" s="90">
        <v>43825</v>
      </c>
      <c r="C1093" s="91">
        <v>6.7589040905937097</v>
      </c>
      <c r="D1093" s="34">
        <f t="shared" si="96"/>
        <v>6.697980548563657</v>
      </c>
      <c r="E1093" s="34"/>
      <c r="F1093" s="34"/>
      <c r="G1093" s="34"/>
      <c r="H1093" s="34"/>
      <c r="I1093" s="34"/>
      <c r="W1093" s="83"/>
      <c r="X1093" s="92"/>
      <c r="AB1093" s="92"/>
    </row>
    <row r="1094" spans="2:28" x14ac:dyDescent="0.3">
      <c r="B1094" s="90">
        <v>43826</v>
      </c>
      <c r="C1094" s="91">
        <v>6.9339039875166097</v>
      </c>
      <c r="D1094" s="34">
        <f t="shared" si="96"/>
        <v>6.5999710183853528</v>
      </c>
      <c r="E1094" s="34"/>
      <c r="F1094" s="34"/>
      <c r="G1094" s="34"/>
      <c r="H1094" s="34"/>
      <c r="I1094" s="34"/>
      <c r="W1094" s="83"/>
      <c r="AB1094" s="92"/>
    </row>
    <row r="1095" spans="2:28" x14ac:dyDescent="0.3">
      <c r="B1095" s="90">
        <v>43827</v>
      </c>
      <c r="C1095" s="91">
        <v>6.5928897866399812</v>
      </c>
      <c r="D1095" s="34">
        <f t="shared" si="96"/>
        <v>6.3748939230082105</v>
      </c>
      <c r="E1095" s="34"/>
      <c r="F1095" s="34"/>
      <c r="G1095" s="34"/>
      <c r="H1095" s="34"/>
      <c r="I1095" s="34"/>
      <c r="W1095" s="83"/>
      <c r="AB1095" s="92"/>
    </row>
    <row r="1096" spans="2:28" x14ac:dyDescent="0.3">
      <c r="B1096" s="90">
        <v>43828</v>
      </c>
      <c r="C1096" s="91">
        <v>4.5439889917106093</v>
      </c>
      <c r="D1096" s="34"/>
      <c r="E1096" s="34"/>
      <c r="F1096" s="34"/>
      <c r="G1096" s="34"/>
      <c r="H1096" s="34"/>
      <c r="I1096" s="34"/>
    </row>
    <row r="1097" spans="2:28" x14ac:dyDescent="0.3">
      <c r="B1097" s="90">
        <v>43829</v>
      </c>
      <c r="C1097" s="91">
        <v>6.1828479010235036</v>
      </c>
      <c r="D1097" s="34"/>
      <c r="E1097" s="34"/>
      <c r="F1097" s="34"/>
      <c r="G1097" s="34"/>
      <c r="H1097" s="34"/>
      <c r="I1097" s="34"/>
    </row>
    <row r="1098" spans="2:28" x14ac:dyDescent="0.3">
      <c r="B1098" s="90">
        <v>43830</v>
      </c>
      <c r="C1098" s="91">
        <v>6.9953409181705322</v>
      </c>
      <c r="D1098" s="34"/>
      <c r="E1098" s="34"/>
      <c r="F1098" s="34"/>
      <c r="G1098" s="34"/>
      <c r="H1098" s="34"/>
      <c r="I1098" s="34"/>
    </row>
  </sheetData>
  <mergeCells count="2">
    <mergeCell ref="B2:C2"/>
    <mergeCell ref="D2:H2"/>
  </mergeCells>
  <dataValidations count="1">
    <dataValidation type="list" allowBlank="1" showInputMessage="1" showErrorMessage="1" sqref="S3" xr:uid="{73ED234B-E2AE-4C04-B0CE-B36967F6854F}">
      <formula1>$D$3:$I$3</formula1>
    </dataValidation>
  </dataValidations>
  <pageMargins left="0.75" right="0.75" top="1" bottom="1" header="0.5" footer="0.5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34D4C-58B8-4863-86CD-7BB0B70BE1C7}">
  <sheetPr>
    <tabColor theme="9" tint="0.59999389629810485"/>
  </sheetPr>
  <dimension ref="B1:L41"/>
  <sheetViews>
    <sheetView showGridLines="0" zoomScaleNormal="100" workbookViewId="0">
      <selection activeCell="G30" sqref="G30"/>
    </sheetView>
  </sheetViews>
  <sheetFormatPr defaultColWidth="9.5546875" defaultRowHeight="14.4" x14ac:dyDescent="0.3"/>
  <cols>
    <col min="1" max="1" width="5.77734375" style="44" customWidth="1"/>
    <col min="2" max="2" width="10.21875" style="44" customWidth="1"/>
    <col min="3" max="3" width="11.77734375" style="44" customWidth="1"/>
    <col min="4" max="4" width="10.77734375" style="44" customWidth="1"/>
    <col min="5" max="5" width="11" style="44" customWidth="1"/>
    <col min="6" max="6" width="8.109375" style="44" customWidth="1"/>
    <col min="7" max="7" width="10.21875" style="44" customWidth="1"/>
    <col min="8" max="8" width="11.77734375" style="44" customWidth="1"/>
    <col min="9" max="9" width="15.77734375" style="44" customWidth="1"/>
    <col min="10" max="10" width="11.77734375" style="44" customWidth="1"/>
    <col min="11" max="11" width="15.77734375" style="44" customWidth="1"/>
    <col min="12" max="12" width="11.77734375" style="44" customWidth="1"/>
    <col min="13" max="16384" width="9.5546875" style="44"/>
  </cols>
  <sheetData>
    <row r="1" spans="2:12" ht="18" customHeight="1" x14ac:dyDescent="0.3"/>
    <row r="2" spans="2:12" ht="23.85" customHeight="1" x14ac:dyDescent="0.3">
      <c r="B2" s="22" t="s">
        <v>258</v>
      </c>
      <c r="C2" s="22"/>
    </row>
    <row r="3" spans="2:12" x14ac:dyDescent="0.3">
      <c r="B3" s="26" t="s">
        <v>259</v>
      </c>
      <c r="C3" s="26" t="s">
        <v>260</v>
      </c>
      <c r="D3" s="86" t="s">
        <v>261</v>
      </c>
      <c r="E3" s="93" t="s">
        <v>262</v>
      </c>
    </row>
    <row r="4" spans="2:12" x14ac:dyDescent="0.3">
      <c r="B4" s="61">
        <v>1</v>
      </c>
      <c r="C4" s="94">
        <v>3</v>
      </c>
      <c r="D4" s="95">
        <f>$H$4*EXP(-$J$4*B4*EXP(-$L$4*B4))</f>
        <v>0</v>
      </c>
      <c r="E4" s="96">
        <f t="shared" ref="E4:E13" si="0">(D4-C4)^2</f>
        <v>9</v>
      </c>
      <c r="G4" s="97" t="s">
        <v>263</v>
      </c>
      <c r="H4" s="98">
        <v>0</v>
      </c>
      <c r="I4" s="97" t="s">
        <v>264</v>
      </c>
      <c r="J4" s="99">
        <v>0</v>
      </c>
      <c r="K4" s="97" t="s">
        <v>265</v>
      </c>
      <c r="L4" s="100">
        <f>L7/20</f>
        <v>0</v>
      </c>
    </row>
    <row r="5" spans="2:12" x14ac:dyDescent="0.3">
      <c r="B5" s="61">
        <v>2</v>
      </c>
      <c r="C5" s="94">
        <v>11</v>
      </c>
      <c r="D5" s="95">
        <f t="shared" ref="D4:D27" si="1">$H$4*EXP(-$J$4*B5*EXP(-$L$4*B5))</f>
        <v>0</v>
      </c>
      <c r="E5" s="96">
        <f t="shared" si="0"/>
        <v>121</v>
      </c>
      <c r="G5" s="97"/>
      <c r="H5" s="101"/>
      <c r="I5" s="97"/>
      <c r="J5" s="102"/>
      <c r="K5" s="97"/>
      <c r="L5" s="103"/>
    </row>
    <row r="6" spans="2:12" x14ac:dyDescent="0.3">
      <c r="B6" s="61">
        <v>3</v>
      </c>
      <c r="C6" s="94">
        <v>32</v>
      </c>
      <c r="D6" s="95">
        <f t="shared" si="1"/>
        <v>0</v>
      </c>
      <c r="E6" s="96">
        <f t="shared" si="0"/>
        <v>1024</v>
      </c>
      <c r="H6" s="104" t="s">
        <v>266</v>
      </c>
      <c r="I6" s="105"/>
      <c r="J6" s="104" t="s">
        <v>267</v>
      </c>
      <c r="K6" s="105"/>
      <c r="L6" s="106" t="s">
        <v>268</v>
      </c>
    </row>
    <row r="7" spans="2:12" x14ac:dyDescent="0.3">
      <c r="B7" s="61">
        <v>4</v>
      </c>
      <c r="C7" s="94">
        <v>110</v>
      </c>
      <c r="D7" s="95">
        <f t="shared" si="1"/>
        <v>0</v>
      </c>
      <c r="E7" s="96">
        <f t="shared" si="0"/>
        <v>12100</v>
      </c>
      <c r="H7" s="107"/>
      <c r="L7" s="108">
        <v>0</v>
      </c>
    </row>
    <row r="8" spans="2:12" ht="14.85" customHeight="1" x14ac:dyDescent="0.3">
      <c r="B8" s="61">
        <v>5</v>
      </c>
      <c r="C8" s="94">
        <v>174</v>
      </c>
      <c r="D8" s="95">
        <f t="shared" si="1"/>
        <v>0</v>
      </c>
      <c r="E8" s="96">
        <f t="shared" si="0"/>
        <v>30276</v>
      </c>
      <c r="G8" s="24"/>
      <c r="H8" s="24"/>
    </row>
    <row r="9" spans="2:12" ht="14.85" customHeight="1" x14ac:dyDescent="0.3">
      <c r="B9" s="61">
        <v>6</v>
      </c>
      <c r="C9" s="94">
        <v>412</v>
      </c>
      <c r="D9" s="95">
        <f t="shared" si="1"/>
        <v>0</v>
      </c>
      <c r="E9" s="96">
        <f t="shared" si="0"/>
        <v>169744</v>
      </c>
      <c r="G9" s="24"/>
      <c r="H9" s="24"/>
    </row>
    <row r="10" spans="2:12" ht="15.6" x14ac:dyDescent="0.3">
      <c r="B10" s="61">
        <v>7</v>
      </c>
      <c r="C10" s="94">
        <v>452</v>
      </c>
      <c r="D10" s="95">
        <f t="shared" si="1"/>
        <v>0</v>
      </c>
      <c r="E10" s="96">
        <f t="shared" si="0"/>
        <v>204304</v>
      </c>
      <c r="G10" s="24"/>
      <c r="H10" s="24"/>
    </row>
    <row r="11" spans="2:12" x14ac:dyDescent="0.3">
      <c r="B11" s="61">
        <v>8</v>
      </c>
      <c r="C11" s="94">
        <v>793</v>
      </c>
      <c r="D11" s="95">
        <f t="shared" si="1"/>
        <v>0</v>
      </c>
      <c r="E11" s="96">
        <f t="shared" si="0"/>
        <v>628849</v>
      </c>
    </row>
    <row r="12" spans="2:12" x14ac:dyDescent="0.3">
      <c r="B12" s="61">
        <v>9</v>
      </c>
      <c r="C12" s="96"/>
      <c r="D12" s="95">
        <f t="shared" si="1"/>
        <v>0</v>
      </c>
      <c r="E12" s="96"/>
    </row>
    <row r="13" spans="2:12" x14ac:dyDescent="0.3">
      <c r="B13" s="61">
        <v>10</v>
      </c>
      <c r="C13" s="96"/>
      <c r="D13" s="95">
        <f t="shared" si="1"/>
        <v>0</v>
      </c>
      <c r="E13" s="96"/>
    </row>
    <row r="14" spans="2:12" x14ac:dyDescent="0.3">
      <c r="B14" s="61">
        <v>11</v>
      </c>
      <c r="C14" s="96"/>
      <c r="D14" s="95">
        <f t="shared" si="1"/>
        <v>0</v>
      </c>
      <c r="E14" s="109"/>
    </row>
    <row r="15" spans="2:12" x14ac:dyDescent="0.3">
      <c r="B15" s="61">
        <v>12</v>
      </c>
      <c r="C15" s="96"/>
      <c r="D15" s="95">
        <f t="shared" si="1"/>
        <v>0</v>
      </c>
      <c r="E15" s="109"/>
    </row>
    <row r="16" spans="2:12" x14ac:dyDescent="0.3">
      <c r="B16" s="61">
        <v>13</v>
      </c>
      <c r="C16" s="96"/>
      <c r="D16" s="95">
        <f t="shared" si="1"/>
        <v>0</v>
      </c>
      <c r="E16" s="109"/>
    </row>
    <row r="17" spans="2:6" x14ac:dyDescent="0.3">
      <c r="B17" s="61">
        <v>14</v>
      </c>
      <c r="C17" s="96"/>
      <c r="D17" s="95">
        <f t="shared" si="1"/>
        <v>0</v>
      </c>
      <c r="E17" s="109"/>
    </row>
    <row r="18" spans="2:6" x14ac:dyDescent="0.3">
      <c r="B18" s="61">
        <v>15</v>
      </c>
      <c r="C18" s="96"/>
      <c r="D18" s="95">
        <f t="shared" si="1"/>
        <v>0</v>
      </c>
      <c r="E18" s="109"/>
    </row>
    <row r="19" spans="2:6" x14ac:dyDescent="0.3">
      <c r="B19" s="61">
        <v>16</v>
      </c>
      <c r="C19" s="96"/>
      <c r="D19" s="95">
        <f t="shared" si="1"/>
        <v>0</v>
      </c>
      <c r="E19" s="109"/>
    </row>
    <row r="20" spans="2:6" x14ac:dyDescent="0.3">
      <c r="B20" s="61">
        <v>17</v>
      </c>
      <c r="C20" s="96"/>
      <c r="D20" s="95">
        <f t="shared" si="1"/>
        <v>0</v>
      </c>
      <c r="E20" s="109"/>
    </row>
    <row r="21" spans="2:6" x14ac:dyDescent="0.3">
      <c r="B21" s="61">
        <v>18</v>
      </c>
      <c r="C21" s="96"/>
      <c r="D21" s="95">
        <f t="shared" si="1"/>
        <v>0</v>
      </c>
      <c r="E21" s="109"/>
    </row>
    <row r="22" spans="2:6" x14ac:dyDescent="0.3">
      <c r="B22" s="61">
        <v>19</v>
      </c>
      <c r="C22" s="96"/>
      <c r="D22" s="95">
        <f t="shared" si="1"/>
        <v>0</v>
      </c>
      <c r="E22" s="109"/>
    </row>
    <row r="23" spans="2:6" x14ac:dyDescent="0.3">
      <c r="B23" s="61">
        <v>20</v>
      </c>
      <c r="C23" s="96"/>
      <c r="D23" s="95">
        <f t="shared" si="1"/>
        <v>0</v>
      </c>
      <c r="E23" s="109"/>
    </row>
    <row r="24" spans="2:6" x14ac:dyDescent="0.3">
      <c r="B24" s="61">
        <v>21</v>
      </c>
      <c r="C24" s="96"/>
      <c r="D24" s="95">
        <f t="shared" si="1"/>
        <v>0</v>
      </c>
      <c r="E24" s="109"/>
    </row>
    <row r="25" spans="2:6" x14ac:dyDescent="0.3">
      <c r="B25" s="61">
        <v>22</v>
      </c>
      <c r="C25" s="96"/>
      <c r="D25" s="95">
        <f t="shared" si="1"/>
        <v>0</v>
      </c>
      <c r="E25" s="109"/>
    </row>
    <row r="26" spans="2:6" x14ac:dyDescent="0.3">
      <c r="B26" s="61">
        <v>23</v>
      </c>
      <c r="C26" s="96"/>
      <c r="D26" s="95">
        <f t="shared" si="1"/>
        <v>0</v>
      </c>
      <c r="E26" s="109"/>
    </row>
    <row r="27" spans="2:6" x14ac:dyDescent="0.3">
      <c r="B27" s="61">
        <v>24</v>
      </c>
      <c r="C27" s="96"/>
      <c r="D27" s="95">
        <f t="shared" si="1"/>
        <v>0</v>
      </c>
      <c r="E27" s="109"/>
    </row>
    <row r="28" spans="2:6" ht="23.85" customHeight="1" x14ac:dyDescent="0.3">
      <c r="B28" s="42"/>
      <c r="C28" s="42"/>
      <c r="D28" s="110" t="s">
        <v>269</v>
      </c>
      <c r="E28" s="111">
        <f>SUM($E$4:$E$27)</f>
        <v>1046427</v>
      </c>
      <c r="F28" s="112"/>
    </row>
    <row r="30" spans="2:6" ht="15.6" x14ac:dyDescent="0.3">
      <c r="C30" s="77"/>
    </row>
    <row r="31" spans="2:6" ht="15.6" x14ac:dyDescent="0.3">
      <c r="C31" s="77"/>
    </row>
    <row r="32" spans="2:6" ht="15.6" x14ac:dyDescent="0.3">
      <c r="C32" s="77"/>
    </row>
    <row r="33" spans="3:3" ht="15.6" x14ac:dyDescent="0.3">
      <c r="C33" s="77"/>
    </row>
    <row r="34" spans="3:3" ht="15.6" x14ac:dyDescent="0.3">
      <c r="C34" s="77"/>
    </row>
    <row r="35" spans="3:3" ht="15.6" x14ac:dyDescent="0.3">
      <c r="C35" s="77"/>
    </row>
    <row r="36" spans="3:3" ht="15.6" x14ac:dyDescent="0.3">
      <c r="C36" s="77"/>
    </row>
    <row r="37" spans="3:3" ht="15.6" x14ac:dyDescent="0.3">
      <c r="C37" s="77"/>
    </row>
    <row r="38" spans="3:3" ht="15.6" x14ac:dyDescent="0.3">
      <c r="C38" s="77"/>
    </row>
    <row r="39" spans="3:3" ht="15.6" x14ac:dyDescent="0.3">
      <c r="C39" s="77"/>
    </row>
    <row r="40" spans="3:3" ht="15.6" x14ac:dyDescent="0.3">
      <c r="C40" s="77"/>
    </row>
    <row r="41" spans="3:3" ht="15.6" x14ac:dyDescent="0.3">
      <c r="C41" s="77"/>
    </row>
  </sheetData>
  <mergeCells count="7">
    <mergeCell ref="L4:L5"/>
    <mergeCell ref="B2:C2"/>
    <mergeCell ref="G4:G5"/>
    <mergeCell ref="H4:H5"/>
    <mergeCell ref="I4:I5"/>
    <mergeCell ref="J4:J5"/>
    <mergeCell ref="K4:K5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3" name="Spinner 1">
              <controlPr defaultSize="0" autoPict="0">
                <anchor moveWithCells="1" sizeWithCells="1">
                  <from>
                    <xdr:col>8</xdr:col>
                    <xdr:colOff>45720</xdr:colOff>
                    <xdr:row>3</xdr:row>
                    <xdr:rowOff>30480</xdr:rowOff>
                  </from>
                  <to>
                    <xdr:col>8</xdr:col>
                    <xdr:colOff>289560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4" name="Spinner 2">
              <controlPr defaultSize="0" autoPict="0">
                <anchor moveWithCells="1" sizeWithCells="1">
                  <from>
                    <xdr:col>10</xdr:col>
                    <xdr:colOff>45720</xdr:colOff>
                    <xdr:row>3</xdr:row>
                    <xdr:rowOff>30480</xdr:rowOff>
                  </from>
                  <to>
                    <xdr:col>10</xdr:col>
                    <xdr:colOff>289560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5" name="Spinner 3">
              <controlPr defaultSize="0" autoPict="0">
                <anchor moveWithCells="1" sizeWithCells="1">
                  <from>
                    <xdr:col>12</xdr:col>
                    <xdr:colOff>45720</xdr:colOff>
                    <xdr:row>3</xdr:row>
                    <xdr:rowOff>30480</xdr:rowOff>
                  </from>
                  <to>
                    <xdr:col>12</xdr:col>
                    <xdr:colOff>289560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C8F2B-2E6B-4E67-B5A3-BA51BD2D4B61}">
  <sheetPr>
    <tabColor theme="9" tint="0.59999389629810485"/>
  </sheetPr>
  <dimension ref="A1:AL116"/>
  <sheetViews>
    <sheetView showGridLines="0" zoomScaleNormal="100" workbookViewId="0">
      <selection activeCell="D11" sqref="D11"/>
    </sheetView>
  </sheetViews>
  <sheetFormatPr defaultColWidth="8.77734375" defaultRowHeight="14.4" outlineLevelCol="1" x14ac:dyDescent="0.3"/>
  <cols>
    <col min="1" max="1" width="4.6640625" customWidth="1"/>
    <col min="2" max="2" width="12.21875" customWidth="1"/>
    <col min="3" max="3" width="13.77734375" customWidth="1"/>
    <col min="4" max="4" width="10.5546875" customWidth="1"/>
    <col min="5" max="5" width="10.77734375" customWidth="1"/>
    <col min="6" max="12" width="8.77734375" hidden="1" customWidth="1" outlineLevel="1"/>
    <col min="13" max="13" width="12.109375" customWidth="1" collapsed="1"/>
    <col min="14" max="14" width="11.88671875" hidden="1" customWidth="1" outlineLevel="1"/>
    <col min="15" max="15" width="11.5546875" hidden="1" customWidth="1" outlineLevel="1"/>
    <col min="16" max="16" width="8.77734375" customWidth="1" collapsed="1"/>
    <col min="26" max="26" width="6.21875" customWidth="1"/>
    <col min="35" max="35" width="11.21875" hidden="1" customWidth="1"/>
    <col min="36" max="36" width="10.44140625" hidden="1" customWidth="1"/>
    <col min="37" max="38" width="0" hidden="1" customWidth="1"/>
  </cols>
  <sheetData>
    <row r="1" spans="1:38" x14ac:dyDescent="0.3">
      <c r="A1" s="44"/>
      <c r="B1" s="44"/>
      <c r="C1" s="44"/>
      <c r="D1" s="44"/>
      <c r="E1" s="44"/>
      <c r="F1" s="113">
        <v>1</v>
      </c>
      <c r="G1" s="113">
        <v>2</v>
      </c>
      <c r="H1" s="113">
        <v>3</v>
      </c>
      <c r="I1" s="113">
        <v>4</v>
      </c>
      <c r="J1" s="113">
        <v>5</v>
      </c>
      <c r="K1" s="113">
        <v>6</v>
      </c>
      <c r="M1" s="114"/>
      <c r="N1" s="114"/>
      <c r="O1" s="114"/>
    </row>
    <row r="2" spans="1:38" ht="25.35" customHeight="1" x14ac:dyDescent="0.3">
      <c r="A2" s="44"/>
      <c r="B2" s="22" t="s">
        <v>270</v>
      </c>
      <c r="C2" s="22"/>
      <c r="D2" s="22"/>
      <c r="E2" s="22"/>
      <c r="F2" s="115"/>
      <c r="G2" s="115"/>
      <c r="H2" s="115"/>
      <c r="I2" s="115"/>
      <c r="J2" s="115"/>
      <c r="K2" s="115"/>
      <c r="L2" s="115"/>
      <c r="M2" s="114"/>
      <c r="N2" s="114"/>
      <c r="O2" s="114"/>
      <c r="AI2" s="1" t="s">
        <v>0</v>
      </c>
      <c r="AJ2" s="1"/>
      <c r="AK2" s="1"/>
      <c r="AL2" s="1"/>
    </row>
    <row r="3" spans="1:38" ht="17.55" customHeight="1" x14ac:dyDescent="0.3">
      <c r="A3" s="44"/>
      <c r="B3" s="116" t="s">
        <v>250</v>
      </c>
      <c r="C3" s="116" t="s">
        <v>271</v>
      </c>
      <c r="D3" s="116" t="s">
        <v>272</v>
      </c>
      <c r="E3" s="116" t="s">
        <v>273</v>
      </c>
      <c r="F3" s="117" t="s">
        <v>274</v>
      </c>
      <c r="G3" s="117" t="s">
        <v>275</v>
      </c>
      <c r="H3" s="117" t="s">
        <v>276</v>
      </c>
      <c r="I3" s="117" t="s">
        <v>277</v>
      </c>
      <c r="J3" s="117" t="s">
        <v>278</v>
      </c>
      <c r="K3" s="117" t="s">
        <v>279</v>
      </c>
      <c r="L3" s="118" t="s">
        <v>280</v>
      </c>
      <c r="M3" s="119" t="s">
        <v>235</v>
      </c>
      <c r="N3" s="120" t="s">
        <v>281</v>
      </c>
      <c r="O3" s="120" t="s">
        <v>282</v>
      </c>
      <c r="AI3" t="s">
        <v>283</v>
      </c>
      <c r="AJ3" t="s">
        <v>284</v>
      </c>
      <c r="AK3" t="s">
        <v>302</v>
      </c>
      <c r="AL3" t="s">
        <v>237</v>
      </c>
    </row>
    <row r="4" spans="1:38" x14ac:dyDescent="0.3">
      <c r="A4" s="44"/>
      <c r="B4" s="121">
        <v>43831</v>
      </c>
      <c r="C4" s="122" t="s">
        <v>285</v>
      </c>
      <c r="D4" s="123">
        <v>1977.5</v>
      </c>
      <c r="E4" s="124">
        <v>6.1583422010681219E-2</v>
      </c>
      <c r="F4" s="125">
        <f t="shared" ref="F4:K19" si="0">IF(WEEKDAY($B4,1)=F$1,1,0)</f>
        <v>0</v>
      </c>
      <c r="G4" s="125">
        <f t="shared" si="0"/>
        <v>0</v>
      </c>
      <c r="H4" s="125">
        <f t="shared" si="0"/>
        <v>0</v>
      </c>
      <c r="I4" s="125">
        <f t="shared" si="0"/>
        <v>1</v>
      </c>
      <c r="J4" s="125">
        <f t="shared" si="0"/>
        <v>0</v>
      </c>
      <c r="K4" s="125">
        <f t="shared" si="0"/>
        <v>0</v>
      </c>
      <c r="L4" s="126">
        <v>1</v>
      </c>
      <c r="M4" s="127"/>
      <c r="N4" s="128"/>
      <c r="O4" s="128"/>
      <c r="AI4">
        <f>IF(C4="New",NA(),E4)</f>
        <v>6.1583422010681219E-2</v>
      </c>
      <c r="AJ4" t="e">
        <f>IF(C4="Original",NA(),E4)</f>
        <v>#N/A</v>
      </c>
      <c r="AK4" t="e">
        <f>IF($AL$4=FALSE,NA(),M4)</f>
        <v>#N/A</v>
      </c>
      <c r="AL4" t="b">
        <v>0</v>
      </c>
    </row>
    <row r="5" spans="1:38" x14ac:dyDescent="0.3">
      <c r="A5" s="44"/>
      <c r="B5" s="121">
        <v>43832</v>
      </c>
      <c r="C5" s="122" t="s">
        <v>285</v>
      </c>
      <c r="D5" s="123">
        <v>1844.9</v>
      </c>
      <c r="E5" s="124">
        <v>0.12270813793992076</v>
      </c>
      <c r="F5" s="125">
        <f t="shared" si="0"/>
        <v>0</v>
      </c>
      <c r="G5" s="125">
        <f t="shared" si="0"/>
        <v>0</v>
      </c>
      <c r="H5" s="125">
        <f t="shared" si="0"/>
        <v>0</v>
      </c>
      <c r="I5" s="125">
        <f t="shared" si="0"/>
        <v>0</v>
      </c>
      <c r="J5" s="125">
        <f t="shared" si="0"/>
        <v>1</v>
      </c>
      <c r="K5" s="125">
        <f t="shared" si="0"/>
        <v>0</v>
      </c>
      <c r="L5" s="126">
        <v>2</v>
      </c>
      <c r="M5" s="127"/>
      <c r="N5" s="128"/>
      <c r="O5" s="128"/>
      <c r="AI5">
        <f>IF(C5="New",NA(),E5)</f>
        <v>0.12270813793992076</v>
      </c>
      <c r="AJ5" t="e">
        <f>IF(C5="Original",NA(),E5)</f>
        <v>#N/A</v>
      </c>
      <c r="AK5" t="e">
        <f t="shared" ref="AK5:AK68" si="1">IF($AL$4=FALSE,NA(),M5)</f>
        <v>#N/A</v>
      </c>
    </row>
    <row r="6" spans="1:38" x14ac:dyDescent="0.3">
      <c r="A6" s="44"/>
      <c r="B6" s="121">
        <v>43833</v>
      </c>
      <c r="C6" s="122" t="s">
        <v>285</v>
      </c>
      <c r="D6" s="123">
        <v>1654.1</v>
      </c>
      <c r="E6" s="124">
        <v>9.7699560966453491E-2</v>
      </c>
      <c r="F6" s="125">
        <f t="shared" si="0"/>
        <v>0</v>
      </c>
      <c r="G6" s="125">
        <f t="shared" si="0"/>
        <v>0</v>
      </c>
      <c r="H6" s="125">
        <f t="shared" si="0"/>
        <v>0</v>
      </c>
      <c r="I6" s="125">
        <f t="shared" si="0"/>
        <v>0</v>
      </c>
      <c r="J6" s="125">
        <f t="shared" si="0"/>
        <v>0</v>
      </c>
      <c r="K6" s="125">
        <f t="shared" si="0"/>
        <v>1</v>
      </c>
      <c r="L6" s="126">
        <v>3</v>
      </c>
      <c r="M6" s="127"/>
      <c r="N6" s="128"/>
      <c r="O6" s="128"/>
      <c r="AI6">
        <f>IF(C6="New",NA(),E6)</f>
        <v>9.7699560966453491E-2</v>
      </c>
      <c r="AJ6" t="e">
        <f>IF(C6="Original",NA(),E6)</f>
        <v>#N/A</v>
      </c>
      <c r="AK6" t="e">
        <f t="shared" si="1"/>
        <v>#N/A</v>
      </c>
    </row>
    <row r="7" spans="1:38" x14ac:dyDescent="0.3">
      <c r="A7" s="44"/>
      <c r="B7" s="121">
        <v>43834</v>
      </c>
      <c r="C7" s="122" t="s">
        <v>285</v>
      </c>
      <c r="D7" s="123">
        <v>1597.4</v>
      </c>
      <c r="E7" s="124">
        <v>9.9585331812036479E-2</v>
      </c>
      <c r="F7" s="125">
        <f t="shared" si="0"/>
        <v>0</v>
      </c>
      <c r="G7" s="125">
        <f t="shared" si="0"/>
        <v>0</v>
      </c>
      <c r="H7" s="125">
        <f t="shared" si="0"/>
        <v>0</v>
      </c>
      <c r="I7" s="125">
        <f t="shared" si="0"/>
        <v>0</v>
      </c>
      <c r="J7" s="125">
        <f t="shared" si="0"/>
        <v>0</v>
      </c>
      <c r="K7" s="125">
        <f t="shared" si="0"/>
        <v>0</v>
      </c>
      <c r="L7" s="126">
        <v>4</v>
      </c>
      <c r="M7" s="127"/>
      <c r="N7" s="128"/>
      <c r="O7" s="128"/>
      <c r="AI7">
        <f>IF(C7="New",NA(),E7)</f>
        <v>9.9585331812036479E-2</v>
      </c>
      <c r="AJ7" t="e">
        <f>IF(C7="Original",NA(),E7)</f>
        <v>#N/A</v>
      </c>
      <c r="AK7" t="e">
        <f t="shared" si="1"/>
        <v>#N/A</v>
      </c>
    </row>
    <row r="8" spans="1:38" x14ac:dyDescent="0.3">
      <c r="A8" s="44"/>
      <c r="B8" s="121">
        <v>43835</v>
      </c>
      <c r="C8" s="122" t="s">
        <v>285</v>
      </c>
      <c r="D8" s="123">
        <v>1809.8</v>
      </c>
      <c r="E8" s="124">
        <v>8.4650336630983522E-2</v>
      </c>
      <c r="F8" s="125">
        <f t="shared" si="0"/>
        <v>1</v>
      </c>
      <c r="G8" s="125">
        <f t="shared" si="0"/>
        <v>0</v>
      </c>
      <c r="H8" s="125">
        <f t="shared" si="0"/>
        <v>0</v>
      </c>
      <c r="I8" s="125">
        <f t="shared" si="0"/>
        <v>0</v>
      </c>
      <c r="J8" s="125">
        <f t="shared" si="0"/>
        <v>0</v>
      </c>
      <c r="K8" s="125">
        <f t="shared" si="0"/>
        <v>0</v>
      </c>
      <c r="L8" s="126">
        <v>5</v>
      </c>
      <c r="M8" s="127"/>
      <c r="N8" s="128"/>
      <c r="O8" s="128"/>
      <c r="AI8">
        <f>IF(C8="New",NA(),E8)</f>
        <v>8.4650336630983522E-2</v>
      </c>
      <c r="AJ8" t="e">
        <f>IF(C8="Original",NA(),E8)</f>
        <v>#N/A</v>
      </c>
      <c r="AK8" t="e">
        <f t="shared" si="1"/>
        <v>#N/A</v>
      </c>
    </row>
    <row r="9" spans="1:38" x14ac:dyDescent="0.3">
      <c r="A9" s="44"/>
      <c r="B9" s="121">
        <v>43836</v>
      </c>
      <c r="C9" s="122" t="s">
        <v>285</v>
      </c>
      <c r="D9" s="123">
        <v>1845.6</v>
      </c>
      <c r="E9" s="124">
        <v>0.1334955287833951</v>
      </c>
      <c r="F9" s="125">
        <f t="shared" si="0"/>
        <v>0</v>
      </c>
      <c r="G9" s="125">
        <f t="shared" si="0"/>
        <v>1</v>
      </c>
      <c r="H9" s="125">
        <f t="shared" si="0"/>
        <v>0</v>
      </c>
      <c r="I9" s="125">
        <f t="shared" si="0"/>
        <v>0</v>
      </c>
      <c r="J9" s="125">
        <f t="shared" si="0"/>
        <v>0</v>
      </c>
      <c r="K9" s="125">
        <f t="shared" si="0"/>
        <v>0</v>
      </c>
      <c r="L9" s="126">
        <v>6</v>
      </c>
      <c r="M9" s="127"/>
      <c r="N9" s="128"/>
      <c r="O9" s="128"/>
      <c r="AI9">
        <f>IF(C9="New",NA(),E9)</f>
        <v>0.1334955287833951</v>
      </c>
      <c r="AJ9" t="e">
        <f>IF(C9="Original",NA(),E9)</f>
        <v>#N/A</v>
      </c>
      <c r="AK9" t="e">
        <f t="shared" si="1"/>
        <v>#N/A</v>
      </c>
    </row>
    <row r="10" spans="1:38" x14ac:dyDescent="0.3">
      <c r="A10" s="44"/>
      <c r="B10" s="121">
        <v>43837</v>
      </c>
      <c r="C10" s="122" t="s">
        <v>285</v>
      </c>
      <c r="D10" s="123">
        <v>1800.5</v>
      </c>
      <c r="E10" s="124">
        <v>7.5883862604103666E-2</v>
      </c>
      <c r="F10" s="125">
        <f t="shared" si="0"/>
        <v>0</v>
      </c>
      <c r="G10" s="125">
        <f t="shared" si="0"/>
        <v>0</v>
      </c>
      <c r="H10" s="125">
        <f t="shared" si="0"/>
        <v>1</v>
      </c>
      <c r="I10" s="125">
        <f t="shared" si="0"/>
        <v>0</v>
      </c>
      <c r="J10" s="125">
        <f t="shared" si="0"/>
        <v>0</v>
      </c>
      <c r="K10" s="125">
        <f t="shared" si="0"/>
        <v>0</v>
      </c>
      <c r="L10" s="126">
        <v>7</v>
      </c>
      <c r="M10" s="127"/>
      <c r="N10" s="128"/>
      <c r="O10" s="128"/>
      <c r="AI10">
        <f>IF(C10="New",NA(),E10)</f>
        <v>7.5883862604103666E-2</v>
      </c>
      <c r="AJ10" t="e">
        <f>IF(C10="Original",NA(),E10)</f>
        <v>#N/A</v>
      </c>
      <c r="AK10" t="e">
        <f t="shared" si="1"/>
        <v>#N/A</v>
      </c>
    </row>
    <row r="11" spans="1:38" x14ac:dyDescent="0.3">
      <c r="A11" s="44"/>
      <c r="B11" s="121">
        <v>43838</v>
      </c>
      <c r="C11" s="122" t="s">
        <v>285</v>
      </c>
      <c r="D11" s="123">
        <v>1987.6</v>
      </c>
      <c r="E11" s="124">
        <v>5.9951919877411955E-2</v>
      </c>
      <c r="F11" s="125">
        <f t="shared" si="0"/>
        <v>0</v>
      </c>
      <c r="G11" s="125">
        <f t="shared" si="0"/>
        <v>0</v>
      </c>
      <c r="H11" s="125">
        <f t="shared" si="0"/>
        <v>0</v>
      </c>
      <c r="I11" s="125">
        <f t="shared" si="0"/>
        <v>1</v>
      </c>
      <c r="J11" s="125">
        <f t="shared" si="0"/>
        <v>0</v>
      </c>
      <c r="K11" s="125">
        <f t="shared" si="0"/>
        <v>0</v>
      </c>
      <c r="L11" s="126">
        <v>8</v>
      </c>
      <c r="M11" s="127"/>
      <c r="N11" s="128"/>
      <c r="O11" s="128"/>
      <c r="AI11">
        <f>IF(C11="New",NA(),E11)</f>
        <v>5.9951919877411955E-2</v>
      </c>
      <c r="AJ11" t="e">
        <f>IF(C11="Original",NA(),E11)</f>
        <v>#N/A</v>
      </c>
      <c r="AK11" t="e">
        <f t="shared" si="1"/>
        <v>#N/A</v>
      </c>
    </row>
    <row r="12" spans="1:38" x14ac:dyDescent="0.3">
      <c r="A12" s="44"/>
      <c r="B12" s="121">
        <v>43839</v>
      </c>
      <c r="C12" s="122" t="s">
        <v>285</v>
      </c>
      <c r="D12" s="123">
        <v>1559.6</v>
      </c>
      <c r="E12" s="124">
        <v>0.11808047419222499</v>
      </c>
      <c r="F12" s="125">
        <f t="shared" si="0"/>
        <v>0</v>
      </c>
      <c r="G12" s="125">
        <f t="shared" si="0"/>
        <v>0</v>
      </c>
      <c r="H12" s="125">
        <f t="shared" si="0"/>
        <v>0</v>
      </c>
      <c r="I12" s="125">
        <f t="shared" si="0"/>
        <v>0</v>
      </c>
      <c r="J12" s="125">
        <f t="shared" si="0"/>
        <v>1</v>
      </c>
      <c r="K12" s="125">
        <f t="shared" si="0"/>
        <v>0</v>
      </c>
      <c r="L12" s="126">
        <v>9</v>
      </c>
      <c r="M12" s="127"/>
      <c r="N12" s="128"/>
      <c r="O12" s="128"/>
      <c r="AI12">
        <f>IF(C12="New",NA(),E12)</f>
        <v>0.11808047419222499</v>
      </c>
      <c r="AJ12" t="e">
        <f>IF(C12="Original",NA(),E12)</f>
        <v>#N/A</v>
      </c>
      <c r="AK12" t="e">
        <f t="shared" si="1"/>
        <v>#N/A</v>
      </c>
    </row>
    <row r="13" spans="1:38" x14ac:dyDescent="0.3">
      <c r="A13" s="44"/>
      <c r="B13" s="121">
        <v>43840</v>
      </c>
      <c r="C13" s="122" t="s">
        <v>285</v>
      </c>
      <c r="D13" s="123">
        <v>1822.9</v>
      </c>
      <c r="E13" s="124">
        <v>9.231851060215461E-2</v>
      </c>
      <c r="F13" s="125">
        <f t="shared" si="0"/>
        <v>0</v>
      </c>
      <c r="G13" s="125">
        <f t="shared" si="0"/>
        <v>0</v>
      </c>
      <c r="H13" s="125">
        <f t="shared" si="0"/>
        <v>0</v>
      </c>
      <c r="I13" s="125">
        <f t="shared" si="0"/>
        <v>0</v>
      </c>
      <c r="J13" s="125">
        <f t="shared" si="0"/>
        <v>0</v>
      </c>
      <c r="K13" s="125">
        <f t="shared" si="0"/>
        <v>1</v>
      </c>
      <c r="L13" s="126">
        <v>10</v>
      </c>
      <c r="M13" s="127"/>
      <c r="N13" s="128"/>
      <c r="O13" s="128"/>
      <c r="AI13">
        <f>IF(C13="New",NA(),E13)</f>
        <v>9.231851060215461E-2</v>
      </c>
      <c r="AJ13" t="e">
        <f>IF(C13="Original",NA(),E13)</f>
        <v>#N/A</v>
      </c>
      <c r="AK13" t="e">
        <f t="shared" si="1"/>
        <v>#N/A</v>
      </c>
    </row>
    <row r="14" spans="1:38" x14ac:dyDescent="0.3">
      <c r="A14" s="44"/>
      <c r="B14" s="121">
        <v>43841</v>
      </c>
      <c r="C14" s="122" t="s">
        <v>285</v>
      </c>
      <c r="D14" s="123">
        <v>1846.4</v>
      </c>
      <c r="E14" s="124">
        <v>8.7989359550014509E-2</v>
      </c>
      <c r="F14" s="125">
        <f t="shared" si="0"/>
        <v>0</v>
      </c>
      <c r="G14" s="125">
        <f t="shared" si="0"/>
        <v>0</v>
      </c>
      <c r="H14" s="125">
        <f t="shared" si="0"/>
        <v>0</v>
      </c>
      <c r="I14" s="125">
        <f t="shared" si="0"/>
        <v>0</v>
      </c>
      <c r="J14" s="125">
        <f t="shared" si="0"/>
        <v>0</v>
      </c>
      <c r="K14" s="125">
        <f t="shared" si="0"/>
        <v>0</v>
      </c>
      <c r="L14" s="126">
        <v>11</v>
      </c>
      <c r="M14" s="127"/>
      <c r="N14" s="128"/>
      <c r="O14" s="128"/>
      <c r="AI14">
        <f>IF(C14="New",NA(),E14)</f>
        <v>8.7989359550014509E-2</v>
      </c>
      <c r="AJ14" t="e">
        <f>IF(C14="Original",NA(),E14)</f>
        <v>#N/A</v>
      </c>
      <c r="AK14" t="e">
        <f t="shared" si="1"/>
        <v>#N/A</v>
      </c>
    </row>
    <row r="15" spans="1:38" x14ac:dyDescent="0.3">
      <c r="A15" s="44"/>
      <c r="B15" s="121">
        <v>43842</v>
      </c>
      <c r="C15" s="122" t="s">
        <v>285</v>
      </c>
      <c r="D15" s="123">
        <v>1675.2</v>
      </c>
      <c r="E15" s="124">
        <v>9.2782098439913752E-2</v>
      </c>
      <c r="F15" s="125">
        <f t="shared" si="0"/>
        <v>1</v>
      </c>
      <c r="G15" s="125">
        <f t="shared" si="0"/>
        <v>0</v>
      </c>
      <c r="H15" s="125">
        <f t="shared" si="0"/>
        <v>0</v>
      </c>
      <c r="I15" s="125">
        <f t="shared" si="0"/>
        <v>0</v>
      </c>
      <c r="J15" s="125">
        <f t="shared" si="0"/>
        <v>0</v>
      </c>
      <c r="K15" s="125">
        <f t="shared" si="0"/>
        <v>0</v>
      </c>
      <c r="L15" s="126">
        <v>12</v>
      </c>
      <c r="M15" s="127"/>
      <c r="N15" s="128"/>
      <c r="O15" s="128"/>
      <c r="AI15">
        <f>IF(C15="New",NA(),E15)</f>
        <v>9.2782098439913752E-2</v>
      </c>
      <c r="AJ15" t="e">
        <f>IF(C15="Original",NA(),E15)</f>
        <v>#N/A</v>
      </c>
      <c r="AK15" t="e">
        <f t="shared" si="1"/>
        <v>#N/A</v>
      </c>
    </row>
    <row r="16" spans="1:38" x14ac:dyDescent="0.3">
      <c r="A16" s="44"/>
      <c r="B16" s="121">
        <v>43843</v>
      </c>
      <c r="C16" s="122" t="s">
        <v>285</v>
      </c>
      <c r="D16" s="123">
        <v>1960.3</v>
      </c>
      <c r="E16" s="124">
        <v>0.15494852848570945</v>
      </c>
      <c r="F16" s="125">
        <f t="shared" si="0"/>
        <v>0</v>
      </c>
      <c r="G16" s="125">
        <f t="shared" si="0"/>
        <v>1</v>
      </c>
      <c r="H16" s="125">
        <f t="shared" si="0"/>
        <v>0</v>
      </c>
      <c r="I16" s="125">
        <f t="shared" si="0"/>
        <v>0</v>
      </c>
      <c r="J16" s="125">
        <f t="shared" si="0"/>
        <v>0</v>
      </c>
      <c r="K16" s="125">
        <f t="shared" si="0"/>
        <v>0</v>
      </c>
      <c r="L16" s="126">
        <v>13</v>
      </c>
      <c r="M16" s="127"/>
      <c r="N16" s="128"/>
      <c r="O16" s="128"/>
      <c r="AI16">
        <f>IF(C16="New",NA(),E16)</f>
        <v>0.15494852848570945</v>
      </c>
      <c r="AJ16" t="e">
        <f>IF(C16="Original",NA(),E16)</f>
        <v>#N/A</v>
      </c>
      <c r="AK16" t="e">
        <f t="shared" si="1"/>
        <v>#N/A</v>
      </c>
    </row>
    <row r="17" spans="1:37" x14ac:dyDescent="0.3">
      <c r="A17" s="44"/>
      <c r="B17" s="121">
        <v>43844</v>
      </c>
      <c r="C17" s="122" t="s">
        <v>285</v>
      </c>
      <c r="D17" s="123">
        <v>1603.8</v>
      </c>
      <c r="E17" s="124">
        <v>9.6003227169456029E-2</v>
      </c>
      <c r="F17" s="125">
        <f t="shared" si="0"/>
        <v>0</v>
      </c>
      <c r="G17" s="125">
        <f t="shared" si="0"/>
        <v>0</v>
      </c>
      <c r="H17" s="125">
        <f t="shared" si="0"/>
        <v>1</v>
      </c>
      <c r="I17" s="125">
        <f t="shared" si="0"/>
        <v>0</v>
      </c>
      <c r="J17" s="125">
        <f t="shared" si="0"/>
        <v>0</v>
      </c>
      <c r="K17" s="125">
        <f t="shared" si="0"/>
        <v>0</v>
      </c>
      <c r="L17" s="126">
        <v>14</v>
      </c>
      <c r="M17" s="127"/>
      <c r="N17" s="128"/>
      <c r="O17" s="128"/>
      <c r="AI17">
        <f>IF(C17="New",NA(),E17)</f>
        <v>9.6003227169456029E-2</v>
      </c>
      <c r="AJ17" t="e">
        <f>IF(C17="Original",NA(),E17)</f>
        <v>#N/A</v>
      </c>
      <c r="AK17" t="e">
        <f t="shared" si="1"/>
        <v>#N/A</v>
      </c>
    </row>
    <row r="18" spans="1:37" x14ac:dyDescent="0.3">
      <c r="A18" s="44"/>
      <c r="B18" s="121">
        <v>43845</v>
      </c>
      <c r="C18" s="122" t="s">
        <v>285</v>
      </c>
      <c r="D18" s="123">
        <v>1706.6</v>
      </c>
      <c r="E18" s="124">
        <v>5.4316565697493838E-2</v>
      </c>
      <c r="F18" s="125">
        <f t="shared" si="0"/>
        <v>0</v>
      </c>
      <c r="G18" s="125">
        <f t="shared" si="0"/>
        <v>0</v>
      </c>
      <c r="H18" s="125">
        <f t="shared" si="0"/>
        <v>0</v>
      </c>
      <c r="I18" s="125">
        <f t="shared" si="0"/>
        <v>1</v>
      </c>
      <c r="J18" s="125">
        <f t="shared" si="0"/>
        <v>0</v>
      </c>
      <c r="K18" s="125">
        <f t="shared" si="0"/>
        <v>0</v>
      </c>
      <c r="L18" s="126">
        <v>15</v>
      </c>
      <c r="M18" s="127"/>
      <c r="N18" s="128"/>
      <c r="O18" s="128"/>
      <c r="AI18">
        <f>IF(C18="New",NA(),E18)</f>
        <v>5.4316565697493838E-2</v>
      </c>
      <c r="AJ18" t="e">
        <f>IF(C18="Original",NA(),E18)</f>
        <v>#N/A</v>
      </c>
      <c r="AK18" t="e">
        <f t="shared" si="1"/>
        <v>#N/A</v>
      </c>
    </row>
    <row r="19" spans="1:37" x14ac:dyDescent="0.3">
      <c r="A19" s="44"/>
      <c r="B19" s="121">
        <v>43846</v>
      </c>
      <c r="C19" s="122" t="s">
        <v>285</v>
      </c>
      <c r="D19" s="123">
        <v>1931.5</v>
      </c>
      <c r="E19" s="124">
        <v>0.15783836218523312</v>
      </c>
      <c r="F19" s="125">
        <f t="shared" si="0"/>
        <v>0</v>
      </c>
      <c r="G19" s="125">
        <f t="shared" si="0"/>
        <v>0</v>
      </c>
      <c r="H19" s="125">
        <f t="shared" si="0"/>
        <v>0</v>
      </c>
      <c r="I19" s="125">
        <f t="shared" si="0"/>
        <v>0</v>
      </c>
      <c r="J19" s="125">
        <f t="shared" si="0"/>
        <v>1</v>
      </c>
      <c r="K19" s="125">
        <f t="shared" si="0"/>
        <v>0</v>
      </c>
      <c r="L19" s="126">
        <v>16</v>
      </c>
      <c r="M19" s="127"/>
      <c r="N19" s="128"/>
      <c r="O19" s="128"/>
      <c r="AI19">
        <f>IF(C19="New",NA(),E19)</f>
        <v>0.15783836218523312</v>
      </c>
      <c r="AJ19" t="e">
        <f>IF(C19="Original",NA(),E19)</f>
        <v>#N/A</v>
      </c>
      <c r="AK19" t="e">
        <f t="shared" si="1"/>
        <v>#N/A</v>
      </c>
    </row>
    <row r="20" spans="1:37" x14ac:dyDescent="0.3">
      <c r="A20" s="44"/>
      <c r="B20" s="121">
        <v>43847</v>
      </c>
      <c r="C20" s="122" t="s">
        <v>285</v>
      </c>
      <c r="D20" s="123">
        <v>1997.1</v>
      </c>
      <c r="E20" s="124">
        <v>0.12310504389422909</v>
      </c>
      <c r="F20" s="125">
        <f t="shared" ref="F20:K35" si="2">IF(WEEKDAY($B20,1)=F$1,1,0)</f>
        <v>0</v>
      </c>
      <c r="G20" s="125">
        <f t="shared" si="2"/>
        <v>0</v>
      </c>
      <c r="H20" s="125">
        <f t="shared" si="2"/>
        <v>0</v>
      </c>
      <c r="I20" s="125">
        <f t="shared" si="2"/>
        <v>0</v>
      </c>
      <c r="J20" s="125">
        <f t="shared" si="2"/>
        <v>0</v>
      </c>
      <c r="K20" s="125">
        <f t="shared" si="2"/>
        <v>1</v>
      </c>
      <c r="L20" s="126">
        <v>17</v>
      </c>
      <c r="M20" s="127"/>
      <c r="N20" s="128"/>
      <c r="O20" s="128"/>
      <c r="AI20">
        <f>IF(C20="New",NA(),E20)</f>
        <v>0.12310504389422909</v>
      </c>
      <c r="AJ20" t="e">
        <f>IF(C20="Original",NA(),E20)</f>
        <v>#N/A</v>
      </c>
      <c r="AK20" t="e">
        <f t="shared" si="1"/>
        <v>#N/A</v>
      </c>
    </row>
    <row r="21" spans="1:37" x14ac:dyDescent="0.3">
      <c r="A21" s="44"/>
      <c r="B21" s="121">
        <v>43848</v>
      </c>
      <c r="C21" s="122" t="s">
        <v>285</v>
      </c>
      <c r="D21" s="123">
        <v>1564.6</v>
      </c>
      <c r="E21" s="124">
        <v>0.11105560874513924</v>
      </c>
      <c r="F21" s="125">
        <f t="shared" si="2"/>
        <v>0</v>
      </c>
      <c r="G21" s="125">
        <f t="shared" si="2"/>
        <v>0</v>
      </c>
      <c r="H21" s="125">
        <f t="shared" si="2"/>
        <v>0</v>
      </c>
      <c r="I21" s="125">
        <f t="shared" si="2"/>
        <v>0</v>
      </c>
      <c r="J21" s="125">
        <f t="shared" si="2"/>
        <v>0</v>
      </c>
      <c r="K21" s="125">
        <f t="shared" si="2"/>
        <v>0</v>
      </c>
      <c r="L21" s="126">
        <v>18</v>
      </c>
      <c r="M21" s="127"/>
      <c r="N21" s="128"/>
      <c r="O21" s="128"/>
      <c r="AI21">
        <f>IF(C21="New",NA(),E21)</f>
        <v>0.11105560874513924</v>
      </c>
      <c r="AJ21" t="e">
        <f>IF(C21="Original",NA(),E21)</f>
        <v>#N/A</v>
      </c>
      <c r="AK21" t="e">
        <f t="shared" si="1"/>
        <v>#N/A</v>
      </c>
    </row>
    <row r="22" spans="1:37" x14ac:dyDescent="0.3">
      <c r="A22" s="44"/>
      <c r="B22" s="121">
        <v>43849</v>
      </c>
      <c r="C22" s="122" t="s">
        <v>285</v>
      </c>
      <c r="D22" s="123">
        <v>1661.8</v>
      </c>
      <c r="E22" s="124">
        <v>8.2153947737211477E-2</v>
      </c>
      <c r="F22" s="125">
        <f t="shared" si="2"/>
        <v>1</v>
      </c>
      <c r="G22" s="125">
        <f t="shared" si="2"/>
        <v>0</v>
      </c>
      <c r="H22" s="125">
        <f t="shared" si="2"/>
        <v>0</v>
      </c>
      <c r="I22" s="125">
        <f t="shared" si="2"/>
        <v>0</v>
      </c>
      <c r="J22" s="125">
        <f t="shared" si="2"/>
        <v>0</v>
      </c>
      <c r="K22" s="125">
        <f t="shared" si="2"/>
        <v>0</v>
      </c>
      <c r="L22" s="126">
        <v>19</v>
      </c>
      <c r="M22" s="127"/>
      <c r="N22" s="128"/>
      <c r="O22" s="128"/>
      <c r="AI22">
        <f>IF(C22="New",NA(),E22)</f>
        <v>8.2153947737211477E-2</v>
      </c>
      <c r="AJ22" t="e">
        <f>IF(C22="Original",NA(),E22)</f>
        <v>#N/A</v>
      </c>
      <c r="AK22" t="e">
        <f t="shared" si="1"/>
        <v>#N/A</v>
      </c>
    </row>
    <row r="23" spans="1:37" x14ac:dyDescent="0.3">
      <c r="A23" s="44"/>
      <c r="B23" s="121">
        <v>43850</v>
      </c>
      <c r="C23" s="122" t="s">
        <v>285</v>
      </c>
      <c r="D23" s="123">
        <v>1842.1</v>
      </c>
      <c r="E23" s="124">
        <v>0.14981770975474284</v>
      </c>
      <c r="F23" s="125">
        <f t="shared" si="2"/>
        <v>0</v>
      </c>
      <c r="G23" s="125">
        <f t="shared" si="2"/>
        <v>1</v>
      </c>
      <c r="H23" s="125">
        <f t="shared" si="2"/>
        <v>0</v>
      </c>
      <c r="I23" s="125">
        <f t="shared" si="2"/>
        <v>0</v>
      </c>
      <c r="J23" s="125">
        <f t="shared" si="2"/>
        <v>0</v>
      </c>
      <c r="K23" s="125">
        <f t="shared" si="2"/>
        <v>0</v>
      </c>
      <c r="L23" s="126">
        <v>20</v>
      </c>
      <c r="M23" s="127"/>
      <c r="N23" s="128"/>
      <c r="O23" s="128"/>
      <c r="AI23">
        <f>IF(C23="New",NA(),E23)</f>
        <v>0.14981770975474284</v>
      </c>
      <c r="AJ23" t="e">
        <f>IF(C23="Original",NA(),E23)</f>
        <v>#N/A</v>
      </c>
      <c r="AK23" t="e">
        <f t="shared" si="1"/>
        <v>#N/A</v>
      </c>
    </row>
    <row r="24" spans="1:37" x14ac:dyDescent="0.3">
      <c r="A24" s="44"/>
      <c r="B24" s="121">
        <v>43851</v>
      </c>
      <c r="C24" s="122" t="s">
        <v>285</v>
      </c>
      <c r="D24" s="123">
        <v>1855.2</v>
      </c>
      <c r="E24" s="124">
        <v>7.4489385312171044E-2</v>
      </c>
      <c r="F24" s="125">
        <f t="shared" si="2"/>
        <v>0</v>
      </c>
      <c r="G24" s="125">
        <f t="shared" si="2"/>
        <v>0</v>
      </c>
      <c r="H24" s="125">
        <f t="shared" si="2"/>
        <v>1</v>
      </c>
      <c r="I24" s="125">
        <f t="shared" si="2"/>
        <v>0</v>
      </c>
      <c r="J24" s="125">
        <f t="shared" si="2"/>
        <v>0</v>
      </c>
      <c r="K24" s="125">
        <f t="shared" si="2"/>
        <v>0</v>
      </c>
      <c r="L24" s="126">
        <v>21</v>
      </c>
      <c r="M24" s="127"/>
      <c r="N24" s="128"/>
      <c r="O24" s="128"/>
      <c r="AI24">
        <f>IF(C24="New",NA(),E24)</f>
        <v>7.4489385312171044E-2</v>
      </c>
      <c r="AJ24" t="e">
        <f>IF(C24="Original",NA(),E24)</f>
        <v>#N/A</v>
      </c>
      <c r="AK24" t="e">
        <f t="shared" si="1"/>
        <v>#N/A</v>
      </c>
    </row>
    <row r="25" spans="1:37" x14ac:dyDescent="0.3">
      <c r="A25" s="44"/>
      <c r="B25" s="121">
        <v>43852</v>
      </c>
      <c r="C25" s="122" t="s">
        <v>285</v>
      </c>
      <c r="D25" s="123">
        <v>1791.8</v>
      </c>
      <c r="E25" s="124">
        <v>6.0637586921764353E-2</v>
      </c>
      <c r="F25" s="125">
        <f t="shared" si="2"/>
        <v>0</v>
      </c>
      <c r="G25" s="125">
        <f t="shared" si="2"/>
        <v>0</v>
      </c>
      <c r="H25" s="125">
        <f t="shared" si="2"/>
        <v>0</v>
      </c>
      <c r="I25" s="125">
        <f t="shared" si="2"/>
        <v>1</v>
      </c>
      <c r="J25" s="125">
        <f t="shared" si="2"/>
        <v>0</v>
      </c>
      <c r="K25" s="125">
        <f t="shared" si="2"/>
        <v>0</v>
      </c>
      <c r="L25" s="126">
        <v>22</v>
      </c>
      <c r="M25" s="127"/>
      <c r="N25" s="128"/>
      <c r="O25" s="128"/>
      <c r="AI25">
        <f>IF(C25="New",NA(),E25)</f>
        <v>6.0637586921764353E-2</v>
      </c>
      <c r="AJ25" t="e">
        <f>IF(C25="Original",NA(),E25)</f>
        <v>#N/A</v>
      </c>
      <c r="AK25" t="e">
        <f t="shared" si="1"/>
        <v>#N/A</v>
      </c>
    </row>
    <row r="26" spans="1:37" x14ac:dyDescent="0.3">
      <c r="A26" s="44"/>
      <c r="B26" s="121">
        <v>43853</v>
      </c>
      <c r="C26" s="122" t="s">
        <v>285</v>
      </c>
      <c r="D26" s="123">
        <v>1524.7</v>
      </c>
      <c r="E26" s="124">
        <v>0.10358016063674784</v>
      </c>
      <c r="F26" s="125">
        <f t="shared" si="2"/>
        <v>0</v>
      </c>
      <c r="G26" s="125">
        <f t="shared" si="2"/>
        <v>0</v>
      </c>
      <c r="H26" s="125">
        <f t="shared" si="2"/>
        <v>0</v>
      </c>
      <c r="I26" s="125">
        <f t="shared" si="2"/>
        <v>0</v>
      </c>
      <c r="J26" s="125">
        <f t="shared" si="2"/>
        <v>1</v>
      </c>
      <c r="K26" s="125">
        <f t="shared" si="2"/>
        <v>0</v>
      </c>
      <c r="L26" s="126">
        <v>23</v>
      </c>
      <c r="M26" s="127"/>
      <c r="N26" s="128"/>
      <c r="O26" s="128"/>
      <c r="AI26">
        <f>IF(C26="New",NA(),E26)</f>
        <v>0.10358016063674784</v>
      </c>
      <c r="AJ26" t="e">
        <f>IF(C26="Original",NA(),E26)</f>
        <v>#N/A</v>
      </c>
      <c r="AK26" t="e">
        <f t="shared" si="1"/>
        <v>#N/A</v>
      </c>
    </row>
    <row r="27" spans="1:37" x14ac:dyDescent="0.3">
      <c r="A27" s="44"/>
      <c r="B27" s="121">
        <v>43854</v>
      </c>
      <c r="C27" s="122" t="s">
        <v>285</v>
      </c>
      <c r="D27" s="123">
        <v>1991.3</v>
      </c>
      <c r="E27" s="124">
        <v>0.12485688198502164</v>
      </c>
      <c r="F27" s="125">
        <f t="shared" si="2"/>
        <v>0</v>
      </c>
      <c r="G27" s="125">
        <f t="shared" si="2"/>
        <v>0</v>
      </c>
      <c r="H27" s="125">
        <f t="shared" si="2"/>
        <v>0</v>
      </c>
      <c r="I27" s="125">
        <f t="shared" si="2"/>
        <v>0</v>
      </c>
      <c r="J27" s="125">
        <f t="shared" si="2"/>
        <v>0</v>
      </c>
      <c r="K27" s="125">
        <f t="shared" si="2"/>
        <v>1</v>
      </c>
      <c r="L27" s="126">
        <v>24</v>
      </c>
      <c r="M27" s="127"/>
      <c r="N27" s="128"/>
      <c r="O27" s="128"/>
      <c r="AI27">
        <f>IF(C27="New",NA(),E27)</f>
        <v>0.12485688198502164</v>
      </c>
      <c r="AJ27" t="e">
        <f>IF(C27="Original",NA(),E27)</f>
        <v>#N/A</v>
      </c>
      <c r="AK27" t="e">
        <f t="shared" si="1"/>
        <v>#N/A</v>
      </c>
    </row>
    <row r="28" spans="1:37" x14ac:dyDescent="0.3">
      <c r="A28" s="44"/>
      <c r="B28" s="121">
        <v>43855</v>
      </c>
      <c r="C28" s="122" t="s">
        <v>285</v>
      </c>
      <c r="D28" s="123">
        <v>1697.1</v>
      </c>
      <c r="E28" s="124">
        <v>9.8490822865759914E-2</v>
      </c>
      <c r="F28" s="125">
        <f t="shared" si="2"/>
        <v>0</v>
      </c>
      <c r="G28" s="125">
        <f t="shared" si="2"/>
        <v>0</v>
      </c>
      <c r="H28" s="125">
        <f t="shared" si="2"/>
        <v>0</v>
      </c>
      <c r="I28" s="125">
        <f t="shared" si="2"/>
        <v>0</v>
      </c>
      <c r="J28" s="125">
        <f t="shared" si="2"/>
        <v>0</v>
      </c>
      <c r="K28" s="125">
        <f t="shared" si="2"/>
        <v>0</v>
      </c>
      <c r="L28" s="126">
        <v>25</v>
      </c>
      <c r="M28" s="127"/>
      <c r="N28" s="128"/>
      <c r="O28" s="128"/>
      <c r="AI28">
        <f>IF(C28="New",NA(),E28)</f>
        <v>9.8490822865759914E-2</v>
      </c>
      <c r="AJ28" t="e">
        <f>IF(C28="Original",NA(),E28)</f>
        <v>#N/A</v>
      </c>
      <c r="AK28" t="e">
        <f t="shared" si="1"/>
        <v>#N/A</v>
      </c>
    </row>
    <row r="29" spans="1:37" x14ac:dyDescent="0.3">
      <c r="A29" s="44"/>
      <c r="B29" s="121">
        <v>43856</v>
      </c>
      <c r="C29" s="122" t="s">
        <v>285</v>
      </c>
      <c r="D29" s="123">
        <v>1897.8</v>
      </c>
      <c r="E29" s="124">
        <v>9.5278691953115807E-2</v>
      </c>
      <c r="F29" s="125">
        <f t="shared" si="2"/>
        <v>1</v>
      </c>
      <c r="G29" s="125">
        <f t="shared" si="2"/>
        <v>0</v>
      </c>
      <c r="H29" s="125">
        <f t="shared" si="2"/>
        <v>0</v>
      </c>
      <c r="I29" s="125">
        <f t="shared" si="2"/>
        <v>0</v>
      </c>
      <c r="J29" s="125">
        <f t="shared" si="2"/>
        <v>0</v>
      </c>
      <c r="K29" s="125">
        <f t="shared" si="2"/>
        <v>0</v>
      </c>
      <c r="L29" s="126">
        <v>26</v>
      </c>
      <c r="M29" s="127"/>
      <c r="N29" s="128"/>
      <c r="O29" s="128"/>
      <c r="AI29">
        <f>IF(C29="New",NA(),E29)</f>
        <v>9.5278691953115807E-2</v>
      </c>
      <c r="AJ29" t="e">
        <f>IF(C29="Original",NA(),E29)</f>
        <v>#N/A</v>
      </c>
      <c r="AK29" t="e">
        <f t="shared" si="1"/>
        <v>#N/A</v>
      </c>
    </row>
    <row r="30" spans="1:37" x14ac:dyDescent="0.3">
      <c r="A30" s="44"/>
      <c r="B30" s="121">
        <v>43857</v>
      </c>
      <c r="C30" s="122" t="s">
        <v>285</v>
      </c>
      <c r="D30" s="123">
        <v>1878.9</v>
      </c>
      <c r="E30" s="124">
        <v>0.16158008347058331</v>
      </c>
      <c r="F30" s="125">
        <f t="shared" si="2"/>
        <v>0</v>
      </c>
      <c r="G30" s="125">
        <f t="shared" si="2"/>
        <v>1</v>
      </c>
      <c r="H30" s="125">
        <f t="shared" si="2"/>
        <v>0</v>
      </c>
      <c r="I30" s="125">
        <f t="shared" si="2"/>
        <v>0</v>
      </c>
      <c r="J30" s="125">
        <f t="shared" si="2"/>
        <v>0</v>
      </c>
      <c r="K30" s="125">
        <f t="shared" si="2"/>
        <v>0</v>
      </c>
      <c r="L30" s="126">
        <v>27</v>
      </c>
      <c r="M30" s="127"/>
      <c r="N30" s="128"/>
      <c r="O30" s="128"/>
      <c r="AI30">
        <f>IF(C30="New",NA(),E30)</f>
        <v>0.16158008347058331</v>
      </c>
      <c r="AJ30" t="e">
        <f>IF(C30="Original",NA(),E30)</f>
        <v>#N/A</v>
      </c>
      <c r="AK30" t="e">
        <f t="shared" si="1"/>
        <v>#N/A</v>
      </c>
    </row>
    <row r="31" spans="1:37" x14ac:dyDescent="0.3">
      <c r="A31" s="44"/>
      <c r="B31" s="121">
        <v>43858</v>
      </c>
      <c r="C31" s="122" t="s">
        <v>285</v>
      </c>
      <c r="D31" s="123">
        <v>1601.2</v>
      </c>
      <c r="E31" s="124">
        <v>7.2679304136546538E-2</v>
      </c>
      <c r="F31" s="125">
        <f t="shared" si="2"/>
        <v>0</v>
      </c>
      <c r="G31" s="125">
        <f t="shared" si="2"/>
        <v>0</v>
      </c>
      <c r="H31" s="125">
        <f t="shared" si="2"/>
        <v>1</v>
      </c>
      <c r="I31" s="125">
        <f t="shared" si="2"/>
        <v>0</v>
      </c>
      <c r="J31" s="125">
        <f t="shared" si="2"/>
        <v>0</v>
      </c>
      <c r="K31" s="125">
        <f t="shared" si="2"/>
        <v>0</v>
      </c>
      <c r="L31" s="126">
        <v>28</v>
      </c>
      <c r="M31" s="127"/>
      <c r="N31" s="128"/>
      <c r="O31" s="128"/>
      <c r="AI31">
        <f>IF(C31="New",NA(),E31)</f>
        <v>7.2679304136546538E-2</v>
      </c>
      <c r="AJ31" t="e">
        <f>IF(C31="Original",NA(),E31)</f>
        <v>#N/A</v>
      </c>
      <c r="AK31" t="e">
        <f t="shared" si="1"/>
        <v>#N/A</v>
      </c>
    </row>
    <row r="32" spans="1:37" x14ac:dyDescent="0.3">
      <c r="A32" s="44"/>
      <c r="B32" s="121">
        <v>43859</v>
      </c>
      <c r="C32" s="122" t="s">
        <v>285</v>
      </c>
      <c r="D32" s="123">
        <v>1689</v>
      </c>
      <c r="E32" s="124">
        <v>5.5192354545038465E-2</v>
      </c>
      <c r="F32" s="125">
        <f t="shared" si="2"/>
        <v>0</v>
      </c>
      <c r="G32" s="125">
        <f t="shared" si="2"/>
        <v>0</v>
      </c>
      <c r="H32" s="125">
        <f t="shared" si="2"/>
        <v>0</v>
      </c>
      <c r="I32" s="125">
        <f t="shared" si="2"/>
        <v>1</v>
      </c>
      <c r="J32" s="125">
        <f t="shared" si="2"/>
        <v>0</v>
      </c>
      <c r="K32" s="125">
        <f t="shared" si="2"/>
        <v>0</v>
      </c>
      <c r="L32" s="126">
        <v>29</v>
      </c>
      <c r="M32" s="127"/>
      <c r="N32" s="128"/>
      <c r="O32" s="128"/>
      <c r="AI32">
        <f>IF(C32="New",NA(),E32)</f>
        <v>5.5192354545038465E-2</v>
      </c>
      <c r="AJ32" t="e">
        <f>IF(C32="Original",NA(),E32)</f>
        <v>#N/A</v>
      </c>
      <c r="AK32" t="e">
        <f t="shared" si="1"/>
        <v>#N/A</v>
      </c>
    </row>
    <row r="33" spans="1:37" x14ac:dyDescent="0.3">
      <c r="A33" s="44"/>
      <c r="B33" s="121">
        <v>43860</v>
      </c>
      <c r="C33" s="122" t="s">
        <v>285</v>
      </c>
      <c r="D33" s="123">
        <v>1795.6</v>
      </c>
      <c r="E33" s="124">
        <v>0.12683037271816638</v>
      </c>
      <c r="F33" s="125">
        <f t="shared" si="2"/>
        <v>0</v>
      </c>
      <c r="G33" s="125">
        <f t="shared" si="2"/>
        <v>0</v>
      </c>
      <c r="H33" s="125">
        <f t="shared" si="2"/>
        <v>0</v>
      </c>
      <c r="I33" s="125">
        <f t="shared" si="2"/>
        <v>0</v>
      </c>
      <c r="J33" s="125">
        <f t="shared" si="2"/>
        <v>1</v>
      </c>
      <c r="K33" s="125">
        <f t="shared" si="2"/>
        <v>0</v>
      </c>
      <c r="L33" s="126">
        <v>30</v>
      </c>
      <c r="M33" s="127"/>
      <c r="N33" s="128"/>
      <c r="O33" s="128"/>
      <c r="AI33">
        <f>IF(C33="New",NA(),E33)</f>
        <v>0.12683037271816638</v>
      </c>
      <c r="AJ33" t="e">
        <f>IF(C33="Original",NA(),E33)</f>
        <v>#N/A</v>
      </c>
      <c r="AK33" t="e">
        <f t="shared" si="1"/>
        <v>#N/A</v>
      </c>
    </row>
    <row r="34" spans="1:37" x14ac:dyDescent="0.3">
      <c r="A34" s="44"/>
      <c r="B34" s="121">
        <v>43861</v>
      </c>
      <c r="C34" s="122" t="s">
        <v>285</v>
      </c>
      <c r="D34" s="123">
        <v>1661.9</v>
      </c>
      <c r="E34" s="124">
        <v>0.12589754581730425</v>
      </c>
      <c r="F34" s="125">
        <f t="shared" si="2"/>
        <v>0</v>
      </c>
      <c r="G34" s="125">
        <f t="shared" si="2"/>
        <v>0</v>
      </c>
      <c r="H34" s="125">
        <f t="shared" si="2"/>
        <v>0</v>
      </c>
      <c r="I34" s="125">
        <f t="shared" si="2"/>
        <v>0</v>
      </c>
      <c r="J34" s="125">
        <f t="shared" si="2"/>
        <v>0</v>
      </c>
      <c r="K34" s="125">
        <f t="shared" si="2"/>
        <v>1</v>
      </c>
      <c r="L34" s="126">
        <v>31</v>
      </c>
      <c r="M34" s="127"/>
      <c r="N34" s="128"/>
      <c r="O34" s="128"/>
      <c r="AI34">
        <f>IF(C34="New",NA(),E34)</f>
        <v>0.12589754581730425</v>
      </c>
      <c r="AJ34" t="e">
        <f>IF(C34="Original",NA(),E34)</f>
        <v>#N/A</v>
      </c>
      <c r="AK34" t="e">
        <f t="shared" si="1"/>
        <v>#N/A</v>
      </c>
    </row>
    <row r="35" spans="1:37" x14ac:dyDescent="0.3">
      <c r="A35" s="44"/>
      <c r="B35" s="121">
        <v>43862</v>
      </c>
      <c r="C35" s="122" t="s">
        <v>285</v>
      </c>
      <c r="D35" s="123">
        <v>1640.7</v>
      </c>
      <c r="E35" s="124">
        <v>0.12411448758056738</v>
      </c>
      <c r="F35" s="125">
        <f t="shared" si="2"/>
        <v>0</v>
      </c>
      <c r="G35" s="125">
        <f t="shared" si="2"/>
        <v>0</v>
      </c>
      <c r="H35" s="125">
        <f t="shared" si="2"/>
        <v>0</v>
      </c>
      <c r="I35" s="125">
        <f t="shared" si="2"/>
        <v>0</v>
      </c>
      <c r="J35" s="125">
        <f t="shared" si="2"/>
        <v>0</v>
      </c>
      <c r="K35" s="125">
        <f t="shared" si="2"/>
        <v>0</v>
      </c>
      <c r="L35" s="126">
        <v>32</v>
      </c>
      <c r="M35" s="127"/>
      <c r="N35" s="128"/>
      <c r="O35" s="128"/>
      <c r="AI35">
        <f>IF(C35="New",NA(),E35)</f>
        <v>0.12411448758056738</v>
      </c>
      <c r="AJ35" t="e">
        <f>IF(C35="Original",NA(),E35)</f>
        <v>#N/A</v>
      </c>
      <c r="AK35" t="e">
        <f t="shared" si="1"/>
        <v>#N/A</v>
      </c>
    </row>
    <row r="36" spans="1:37" x14ac:dyDescent="0.3">
      <c r="A36" s="44"/>
      <c r="B36" s="121">
        <v>43863</v>
      </c>
      <c r="C36" s="122" t="s">
        <v>285</v>
      </c>
      <c r="D36" s="123">
        <v>1900.8</v>
      </c>
      <c r="E36" s="124">
        <v>9.3382180450845231E-2</v>
      </c>
      <c r="F36" s="125">
        <f t="shared" ref="F36:K51" si="3">IF(WEEKDAY($B36,1)=F$1,1,0)</f>
        <v>1</v>
      </c>
      <c r="G36" s="125">
        <f t="shared" si="3"/>
        <v>0</v>
      </c>
      <c r="H36" s="125">
        <f t="shared" si="3"/>
        <v>0</v>
      </c>
      <c r="I36" s="125">
        <f t="shared" si="3"/>
        <v>0</v>
      </c>
      <c r="J36" s="125">
        <f t="shared" si="3"/>
        <v>0</v>
      </c>
      <c r="K36" s="125">
        <f t="shared" si="3"/>
        <v>0</v>
      </c>
      <c r="L36" s="126">
        <v>33</v>
      </c>
      <c r="M36" s="127"/>
      <c r="N36" s="128"/>
      <c r="O36" s="128"/>
      <c r="AI36">
        <f>IF(C36="New",NA(),E36)</f>
        <v>9.3382180450845231E-2</v>
      </c>
      <c r="AJ36" t="e">
        <f>IF(C36="Original",NA(),E36)</f>
        <v>#N/A</v>
      </c>
      <c r="AK36" t="e">
        <f t="shared" si="1"/>
        <v>#N/A</v>
      </c>
    </row>
    <row r="37" spans="1:37" x14ac:dyDescent="0.3">
      <c r="A37" s="44"/>
      <c r="B37" s="121">
        <v>43864</v>
      </c>
      <c r="C37" s="122" t="s">
        <v>285</v>
      </c>
      <c r="D37" s="123">
        <v>1794.2</v>
      </c>
      <c r="E37" s="124">
        <v>0.14810054187461025</v>
      </c>
      <c r="F37" s="125">
        <f t="shared" si="3"/>
        <v>0</v>
      </c>
      <c r="G37" s="125">
        <f t="shared" si="3"/>
        <v>1</v>
      </c>
      <c r="H37" s="125">
        <f t="shared" si="3"/>
        <v>0</v>
      </c>
      <c r="I37" s="125">
        <f t="shared" si="3"/>
        <v>0</v>
      </c>
      <c r="J37" s="125">
        <f t="shared" si="3"/>
        <v>0</v>
      </c>
      <c r="K37" s="125">
        <f t="shared" si="3"/>
        <v>0</v>
      </c>
      <c r="L37" s="126">
        <v>34</v>
      </c>
      <c r="M37" s="127"/>
      <c r="N37" s="128"/>
      <c r="O37" s="128"/>
      <c r="AI37">
        <f>IF(C37="New",NA(),E37)</f>
        <v>0.14810054187461025</v>
      </c>
      <c r="AJ37" t="e">
        <f>IF(C37="Original",NA(),E37)</f>
        <v>#N/A</v>
      </c>
      <c r="AK37" t="e">
        <f t="shared" si="1"/>
        <v>#N/A</v>
      </c>
    </row>
    <row r="38" spans="1:37" x14ac:dyDescent="0.3">
      <c r="A38" s="44"/>
      <c r="B38" s="121">
        <v>43865</v>
      </c>
      <c r="C38" s="122" t="s">
        <v>285</v>
      </c>
      <c r="D38" s="123">
        <v>1825.9</v>
      </c>
      <c r="E38" s="124">
        <v>7.8528688719300868E-2</v>
      </c>
      <c r="F38" s="125">
        <f t="shared" si="3"/>
        <v>0</v>
      </c>
      <c r="G38" s="125">
        <f t="shared" si="3"/>
        <v>0</v>
      </c>
      <c r="H38" s="125">
        <f t="shared" si="3"/>
        <v>1</v>
      </c>
      <c r="I38" s="125">
        <f t="shared" si="3"/>
        <v>0</v>
      </c>
      <c r="J38" s="125">
        <f t="shared" si="3"/>
        <v>0</v>
      </c>
      <c r="K38" s="125">
        <f t="shared" si="3"/>
        <v>0</v>
      </c>
      <c r="L38" s="126">
        <v>35</v>
      </c>
      <c r="M38" s="127"/>
      <c r="N38" s="128"/>
      <c r="O38" s="128"/>
      <c r="AI38">
        <f>IF(C38="New",NA(),E38)</f>
        <v>7.8528688719300868E-2</v>
      </c>
      <c r="AJ38" t="e">
        <f>IF(C38="Original",NA(),E38)</f>
        <v>#N/A</v>
      </c>
      <c r="AK38" t="e">
        <f t="shared" si="1"/>
        <v>#N/A</v>
      </c>
    </row>
    <row r="39" spans="1:37" x14ac:dyDescent="0.3">
      <c r="A39" s="44"/>
      <c r="B39" s="121">
        <v>43866</v>
      </c>
      <c r="C39" s="122" t="s">
        <v>285</v>
      </c>
      <c r="D39" s="123">
        <v>1948.6</v>
      </c>
      <c r="E39" s="124">
        <v>6.9623879659028665E-2</v>
      </c>
      <c r="F39" s="125">
        <f t="shared" si="3"/>
        <v>0</v>
      </c>
      <c r="G39" s="125">
        <f t="shared" si="3"/>
        <v>0</v>
      </c>
      <c r="H39" s="125">
        <f t="shared" si="3"/>
        <v>0</v>
      </c>
      <c r="I39" s="125">
        <f t="shared" si="3"/>
        <v>1</v>
      </c>
      <c r="J39" s="125">
        <f t="shared" si="3"/>
        <v>0</v>
      </c>
      <c r="K39" s="125">
        <f t="shared" si="3"/>
        <v>0</v>
      </c>
      <c r="L39" s="126">
        <v>36</v>
      </c>
      <c r="M39" s="127"/>
      <c r="N39" s="128"/>
      <c r="O39" s="128"/>
      <c r="AI39">
        <f>IF(C39="New",NA(),E39)</f>
        <v>6.9623879659028665E-2</v>
      </c>
      <c r="AJ39" t="e">
        <f>IF(C39="Original",NA(),E39)</f>
        <v>#N/A</v>
      </c>
      <c r="AK39" t="e">
        <f t="shared" si="1"/>
        <v>#N/A</v>
      </c>
    </row>
    <row r="40" spans="1:37" x14ac:dyDescent="0.3">
      <c r="A40" s="44"/>
      <c r="B40" s="121">
        <v>43867</v>
      </c>
      <c r="C40" s="122" t="s">
        <v>285</v>
      </c>
      <c r="D40" s="123">
        <v>1559.2</v>
      </c>
      <c r="E40" s="124">
        <v>0.10023337990044195</v>
      </c>
      <c r="F40" s="125">
        <f t="shared" si="3"/>
        <v>0</v>
      </c>
      <c r="G40" s="125">
        <f t="shared" si="3"/>
        <v>0</v>
      </c>
      <c r="H40" s="125">
        <f t="shared" si="3"/>
        <v>0</v>
      </c>
      <c r="I40" s="125">
        <f t="shared" si="3"/>
        <v>0</v>
      </c>
      <c r="J40" s="125">
        <f t="shared" si="3"/>
        <v>1</v>
      </c>
      <c r="K40" s="125">
        <f t="shared" si="3"/>
        <v>0</v>
      </c>
      <c r="L40" s="126">
        <v>37</v>
      </c>
      <c r="M40" s="127"/>
      <c r="N40" s="128"/>
      <c r="O40" s="128"/>
      <c r="AI40">
        <f>IF(C40="New",NA(),E40)</f>
        <v>0.10023337990044195</v>
      </c>
      <c r="AJ40" t="e">
        <f>IF(C40="Original",NA(),E40)</f>
        <v>#N/A</v>
      </c>
      <c r="AK40" t="e">
        <f t="shared" si="1"/>
        <v>#N/A</v>
      </c>
    </row>
    <row r="41" spans="1:37" x14ac:dyDescent="0.3">
      <c r="A41" s="44"/>
      <c r="B41" s="121">
        <v>43868</v>
      </c>
      <c r="C41" s="122" t="s">
        <v>285</v>
      </c>
      <c r="D41" s="123">
        <v>1505.5</v>
      </c>
      <c r="E41" s="124">
        <v>0.11333580342124208</v>
      </c>
      <c r="F41" s="125">
        <f t="shared" si="3"/>
        <v>0</v>
      </c>
      <c r="G41" s="125">
        <f t="shared" si="3"/>
        <v>0</v>
      </c>
      <c r="H41" s="125">
        <f t="shared" si="3"/>
        <v>0</v>
      </c>
      <c r="I41" s="125">
        <f t="shared" si="3"/>
        <v>0</v>
      </c>
      <c r="J41" s="125">
        <f t="shared" si="3"/>
        <v>0</v>
      </c>
      <c r="K41" s="125">
        <f t="shared" si="3"/>
        <v>1</v>
      </c>
      <c r="L41" s="126">
        <v>38</v>
      </c>
      <c r="M41" s="127"/>
      <c r="N41" s="128"/>
      <c r="O41" s="128"/>
      <c r="AI41">
        <f>IF(C41="New",NA(),E41)</f>
        <v>0.11333580342124208</v>
      </c>
      <c r="AJ41" t="e">
        <f>IF(C41="Original",NA(),E41)</f>
        <v>#N/A</v>
      </c>
      <c r="AK41" t="e">
        <f t="shared" si="1"/>
        <v>#N/A</v>
      </c>
    </row>
    <row r="42" spans="1:37" x14ac:dyDescent="0.3">
      <c r="A42" s="44"/>
      <c r="B42" s="121">
        <v>43869</v>
      </c>
      <c r="C42" s="122" t="s">
        <v>285</v>
      </c>
      <c r="D42" s="123">
        <v>1820.8</v>
      </c>
      <c r="E42" s="124">
        <v>0.11461949578760633</v>
      </c>
      <c r="F42" s="125">
        <f t="shared" si="3"/>
        <v>0</v>
      </c>
      <c r="G42" s="125">
        <f t="shared" si="3"/>
        <v>0</v>
      </c>
      <c r="H42" s="125">
        <f t="shared" si="3"/>
        <v>0</v>
      </c>
      <c r="I42" s="125">
        <f t="shared" si="3"/>
        <v>0</v>
      </c>
      <c r="J42" s="125">
        <f t="shared" si="3"/>
        <v>0</v>
      </c>
      <c r="K42" s="125">
        <f t="shared" si="3"/>
        <v>0</v>
      </c>
      <c r="L42" s="126">
        <v>39</v>
      </c>
      <c r="M42" s="127"/>
      <c r="N42" s="128"/>
      <c r="O42" s="128"/>
      <c r="AI42">
        <f>IF(C42="New",NA(),E42)</f>
        <v>0.11461949578760633</v>
      </c>
      <c r="AJ42" t="e">
        <f>IF(C42="Original",NA(),E42)</f>
        <v>#N/A</v>
      </c>
      <c r="AK42" t="e">
        <f t="shared" si="1"/>
        <v>#N/A</v>
      </c>
    </row>
    <row r="43" spans="1:37" x14ac:dyDescent="0.3">
      <c r="A43" s="44"/>
      <c r="B43" s="121">
        <v>43870</v>
      </c>
      <c r="C43" s="122" t="s">
        <v>285</v>
      </c>
      <c r="D43" s="123">
        <v>1940.5</v>
      </c>
      <c r="E43" s="124">
        <v>9.6809913521829855E-2</v>
      </c>
      <c r="F43" s="125">
        <f t="shared" si="3"/>
        <v>1</v>
      </c>
      <c r="G43" s="125">
        <f t="shared" si="3"/>
        <v>0</v>
      </c>
      <c r="H43" s="125">
        <f t="shared" si="3"/>
        <v>0</v>
      </c>
      <c r="I43" s="125">
        <f t="shared" si="3"/>
        <v>0</v>
      </c>
      <c r="J43" s="125">
        <f t="shared" si="3"/>
        <v>0</v>
      </c>
      <c r="K43" s="125">
        <f t="shared" si="3"/>
        <v>0</v>
      </c>
      <c r="L43" s="126">
        <v>40</v>
      </c>
      <c r="M43" s="127"/>
      <c r="N43" s="128"/>
      <c r="O43" s="128"/>
      <c r="AI43">
        <f>IF(C43="New",NA(),E43)</f>
        <v>9.6809913521829855E-2</v>
      </c>
      <c r="AJ43" t="e">
        <f>IF(C43="Original",NA(),E43)</f>
        <v>#N/A</v>
      </c>
      <c r="AK43" t="e">
        <f t="shared" si="1"/>
        <v>#N/A</v>
      </c>
    </row>
    <row r="44" spans="1:37" x14ac:dyDescent="0.3">
      <c r="A44" s="44"/>
      <c r="B44" s="121">
        <v>43871</v>
      </c>
      <c r="C44" s="122" t="s">
        <v>285</v>
      </c>
      <c r="D44" s="123">
        <v>1519.3</v>
      </c>
      <c r="E44" s="124">
        <v>0.14242449673206453</v>
      </c>
      <c r="F44" s="125">
        <f t="shared" si="3"/>
        <v>0</v>
      </c>
      <c r="G44" s="125">
        <f t="shared" si="3"/>
        <v>1</v>
      </c>
      <c r="H44" s="125">
        <f t="shared" si="3"/>
        <v>0</v>
      </c>
      <c r="I44" s="125">
        <f t="shared" si="3"/>
        <v>0</v>
      </c>
      <c r="J44" s="125">
        <f t="shared" si="3"/>
        <v>0</v>
      </c>
      <c r="K44" s="125">
        <f t="shared" si="3"/>
        <v>0</v>
      </c>
      <c r="L44" s="126">
        <v>41</v>
      </c>
      <c r="M44" s="127"/>
      <c r="N44" s="128"/>
      <c r="O44" s="128"/>
      <c r="AI44">
        <f>IF(C44="New",NA(),E44)</f>
        <v>0.14242449673206453</v>
      </c>
      <c r="AJ44" t="e">
        <f>IF(C44="Original",NA(),E44)</f>
        <v>#N/A</v>
      </c>
      <c r="AK44" t="e">
        <f t="shared" si="1"/>
        <v>#N/A</v>
      </c>
    </row>
    <row r="45" spans="1:37" x14ac:dyDescent="0.3">
      <c r="A45" s="44"/>
      <c r="B45" s="121">
        <v>43872</v>
      </c>
      <c r="C45" s="122" t="s">
        <v>285</v>
      </c>
      <c r="D45" s="123">
        <v>1618.6</v>
      </c>
      <c r="E45" s="124">
        <v>9.1800751870937267E-2</v>
      </c>
      <c r="F45" s="125">
        <f t="shared" si="3"/>
        <v>0</v>
      </c>
      <c r="G45" s="125">
        <f t="shared" si="3"/>
        <v>0</v>
      </c>
      <c r="H45" s="125">
        <f t="shared" si="3"/>
        <v>1</v>
      </c>
      <c r="I45" s="125">
        <f t="shared" si="3"/>
        <v>0</v>
      </c>
      <c r="J45" s="125">
        <f t="shared" si="3"/>
        <v>0</v>
      </c>
      <c r="K45" s="125">
        <f t="shared" si="3"/>
        <v>0</v>
      </c>
      <c r="L45" s="126">
        <v>42</v>
      </c>
      <c r="M45" s="127"/>
      <c r="N45" s="128"/>
      <c r="O45" s="128"/>
      <c r="AI45">
        <f>IF(C45="New",NA(),E45)</f>
        <v>9.1800751870937267E-2</v>
      </c>
      <c r="AJ45" t="e">
        <f>IF(C45="Original",NA(),E45)</f>
        <v>#N/A</v>
      </c>
      <c r="AK45" t="e">
        <f t="shared" si="1"/>
        <v>#N/A</v>
      </c>
    </row>
    <row r="46" spans="1:37" x14ac:dyDescent="0.3">
      <c r="A46" s="44"/>
      <c r="B46" s="121">
        <v>43873</v>
      </c>
      <c r="C46" s="122" t="s">
        <v>285</v>
      </c>
      <c r="D46" s="123">
        <v>1832.3</v>
      </c>
      <c r="E46" s="124">
        <v>6.133720620708491E-2</v>
      </c>
      <c r="F46" s="125">
        <f t="shared" si="3"/>
        <v>0</v>
      </c>
      <c r="G46" s="125">
        <f t="shared" si="3"/>
        <v>0</v>
      </c>
      <c r="H46" s="125">
        <f t="shared" si="3"/>
        <v>0</v>
      </c>
      <c r="I46" s="125">
        <f t="shared" si="3"/>
        <v>1</v>
      </c>
      <c r="J46" s="125">
        <f t="shared" si="3"/>
        <v>0</v>
      </c>
      <c r="K46" s="125">
        <f t="shared" si="3"/>
        <v>0</v>
      </c>
      <c r="L46" s="126">
        <v>43</v>
      </c>
      <c r="M46" s="127"/>
      <c r="N46" s="128"/>
      <c r="O46" s="128"/>
      <c r="AI46">
        <f>IF(C46="New",NA(),E46)</f>
        <v>6.133720620708491E-2</v>
      </c>
      <c r="AJ46" t="e">
        <f>IF(C46="Original",NA(),E46)</f>
        <v>#N/A</v>
      </c>
      <c r="AK46" t="e">
        <f t="shared" si="1"/>
        <v>#N/A</v>
      </c>
    </row>
    <row r="47" spans="1:37" x14ac:dyDescent="0.3">
      <c r="A47" s="44"/>
      <c r="B47" s="121">
        <v>43874</v>
      </c>
      <c r="C47" s="122" t="s">
        <v>285</v>
      </c>
      <c r="D47" s="123">
        <v>1633.1</v>
      </c>
      <c r="E47" s="124">
        <v>0.1486112711816911</v>
      </c>
      <c r="F47" s="125">
        <f t="shared" si="3"/>
        <v>0</v>
      </c>
      <c r="G47" s="125">
        <f t="shared" si="3"/>
        <v>0</v>
      </c>
      <c r="H47" s="125">
        <f t="shared" si="3"/>
        <v>0</v>
      </c>
      <c r="I47" s="125">
        <f t="shared" si="3"/>
        <v>0</v>
      </c>
      <c r="J47" s="125">
        <f t="shared" si="3"/>
        <v>1</v>
      </c>
      <c r="K47" s="125">
        <f t="shared" si="3"/>
        <v>0</v>
      </c>
      <c r="L47" s="126">
        <v>44</v>
      </c>
      <c r="M47" s="127"/>
      <c r="N47" s="128"/>
      <c r="O47" s="128"/>
      <c r="AI47">
        <f>IF(C47="New",NA(),E47)</f>
        <v>0.1486112711816911</v>
      </c>
      <c r="AJ47" t="e">
        <f>IF(C47="Original",NA(),E47)</f>
        <v>#N/A</v>
      </c>
      <c r="AK47" t="e">
        <f t="shared" si="1"/>
        <v>#N/A</v>
      </c>
    </row>
    <row r="48" spans="1:37" x14ac:dyDescent="0.3">
      <c r="A48" s="44"/>
      <c r="B48" s="121">
        <v>43875</v>
      </c>
      <c r="C48" s="122" t="s">
        <v>285</v>
      </c>
      <c r="D48" s="123">
        <v>1950.3</v>
      </c>
      <c r="E48" s="124">
        <v>0.1314327771364372</v>
      </c>
      <c r="F48" s="125">
        <f t="shared" si="3"/>
        <v>0</v>
      </c>
      <c r="G48" s="125">
        <f t="shared" si="3"/>
        <v>0</v>
      </c>
      <c r="H48" s="125">
        <f t="shared" si="3"/>
        <v>0</v>
      </c>
      <c r="I48" s="125">
        <f t="shared" si="3"/>
        <v>0</v>
      </c>
      <c r="J48" s="125">
        <f t="shared" si="3"/>
        <v>0</v>
      </c>
      <c r="K48" s="125">
        <f t="shared" si="3"/>
        <v>1</v>
      </c>
      <c r="L48" s="126">
        <v>45</v>
      </c>
      <c r="M48" s="127"/>
      <c r="N48" s="128"/>
      <c r="O48" s="128"/>
      <c r="AI48">
        <f>IF(C48="New",NA(),E48)</f>
        <v>0.1314327771364372</v>
      </c>
      <c r="AJ48" t="e">
        <f>IF(C48="Original",NA(),E48)</f>
        <v>#N/A</v>
      </c>
      <c r="AK48" t="e">
        <f t="shared" si="1"/>
        <v>#N/A</v>
      </c>
    </row>
    <row r="49" spans="1:37" x14ac:dyDescent="0.3">
      <c r="A49" s="44"/>
      <c r="B49" s="121">
        <v>43876</v>
      </c>
      <c r="C49" s="122" t="s">
        <v>285</v>
      </c>
      <c r="D49" s="123">
        <v>1693.1</v>
      </c>
      <c r="E49" s="124">
        <v>0.10579350219246998</v>
      </c>
      <c r="F49" s="125">
        <f t="shared" si="3"/>
        <v>0</v>
      </c>
      <c r="G49" s="125">
        <f t="shared" si="3"/>
        <v>0</v>
      </c>
      <c r="H49" s="125">
        <f t="shared" si="3"/>
        <v>0</v>
      </c>
      <c r="I49" s="125">
        <f t="shared" si="3"/>
        <v>0</v>
      </c>
      <c r="J49" s="125">
        <f t="shared" si="3"/>
        <v>0</v>
      </c>
      <c r="K49" s="125">
        <f t="shared" si="3"/>
        <v>0</v>
      </c>
      <c r="L49" s="126">
        <v>46</v>
      </c>
      <c r="M49" s="127"/>
      <c r="N49" s="128"/>
      <c r="O49" s="128"/>
      <c r="AI49">
        <f>IF(C49="New",NA(),E49)</f>
        <v>0.10579350219246998</v>
      </c>
      <c r="AJ49" t="e">
        <f>IF(C49="Original",NA(),E49)</f>
        <v>#N/A</v>
      </c>
      <c r="AK49" t="e">
        <f t="shared" si="1"/>
        <v>#N/A</v>
      </c>
    </row>
    <row r="50" spans="1:37" x14ac:dyDescent="0.3">
      <c r="A50" s="44"/>
      <c r="B50" s="121">
        <v>43877</v>
      </c>
      <c r="C50" s="122" t="s">
        <v>285</v>
      </c>
      <c r="D50" s="123">
        <v>1527.9</v>
      </c>
      <c r="E50" s="124">
        <v>8.219946860650669E-2</v>
      </c>
      <c r="F50" s="125">
        <f t="shared" si="3"/>
        <v>1</v>
      </c>
      <c r="G50" s="125">
        <f t="shared" si="3"/>
        <v>0</v>
      </c>
      <c r="H50" s="125">
        <f t="shared" si="3"/>
        <v>0</v>
      </c>
      <c r="I50" s="125">
        <f t="shared" si="3"/>
        <v>0</v>
      </c>
      <c r="J50" s="125">
        <f t="shared" si="3"/>
        <v>0</v>
      </c>
      <c r="K50" s="125">
        <f t="shared" si="3"/>
        <v>0</v>
      </c>
      <c r="L50" s="126">
        <v>47</v>
      </c>
      <c r="M50" s="127"/>
      <c r="N50" s="128"/>
      <c r="O50" s="128"/>
      <c r="AI50">
        <f>IF(C50="New",NA(),E50)</f>
        <v>8.219946860650669E-2</v>
      </c>
      <c r="AJ50" t="e">
        <f>IF(C50="Original",NA(),E50)</f>
        <v>#N/A</v>
      </c>
      <c r="AK50" t="e">
        <f t="shared" si="1"/>
        <v>#N/A</v>
      </c>
    </row>
    <row r="51" spans="1:37" x14ac:dyDescent="0.3">
      <c r="A51" s="44"/>
      <c r="B51" s="121">
        <v>43878</v>
      </c>
      <c r="C51" s="122" t="s">
        <v>285</v>
      </c>
      <c r="D51" s="123">
        <v>1855.8</v>
      </c>
      <c r="E51" s="124">
        <v>0.15103229863420015</v>
      </c>
      <c r="F51" s="125">
        <f t="shared" si="3"/>
        <v>0</v>
      </c>
      <c r="G51" s="125">
        <f t="shared" si="3"/>
        <v>1</v>
      </c>
      <c r="H51" s="125">
        <f t="shared" si="3"/>
        <v>0</v>
      </c>
      <c r="I51" s="125">
        <f t="shared" si="3"/>
        <v>0</v>
      </c>
      <c r="J51" s="125">
        <f t="shared" si="3"/>
        <v>0</v>
      </c>
      <c r="K51" s="125">
        <f t="shared" si="3"/>
        <v>0</v>
      </c>
      <c r="L51" s="126">
        <v>48</v>
      </c>
      <c r="M51" s="127"/>
      <c r="N51" s="128"/>
      <c r="O51" s="128"/>
      <c r="AI51">
        <f>IF(C51="New",NA(),E51)</f>
        <v>0.15103229863420015</v>
      </c>
      <c r="AJ51" t="e">
        <f>IF(C51="Original",NA(),E51)</f>
        <v>#N/A</v>
      </c>
      <c r="AK51" t="e">
        <f t="shared" si="1"/>
        <v>#N/A</v>
      </c>
    </row>
    <row r="52" spans="1:37" x14ac:dyDescent="0.3">
      <c r="A52" s="44"/>
      <c r="B52" s="121">
        <v>43879</v>
      </c>
      <c r="C52" s="122" t="s">
        <v>285</v>
      </c>
      <c r="D52" s="123">
        <v>1779.3</v>
      </c>
      <c r="E52" s="124">
        <v>7.7609425153168252E-2</v>
      </c>
      <c r="F52" s="125">
        <f t="shared" ref="F52:K67" si="4">IF(WEEKDAY($B52,1)=F$1,1,0)</f>
        <v>0</v>
      </c>
      <c r="G52" s="125">
        <f t="shared" si="4"/>
        <v>0</v>
      </c>
      <c r="H52" s="125">
        <f t="shared" si="4"/>
        <v>1</v>
      </c>
      <c r="I52" s="125">
        <f t="shared" si="4"/>
        <v>0</v>
      </c>
      <c r="J52" s="125">
        <f t="shared" si="4"/>
        <v>0</v>
      </c>
      <c r="K52" s="125">
        <f t="shared" si="4"/>
        <v>0</v>
      </c>
      <c r="L52" s="126">
        <v>49</v>
      </c>
      <c r="M52" s="127"/>
      <c r="N52" s="128"/>
      <c r="O52" s="128"/>
      <c r="AI52">
        <f>IF(C52="New",NA(),E52)</f>
        <v>7.7609425153168252E-2</v>
      </c>
      <c r="AJ52" t="e">
        <f>IF(C52="Original",NA(),E52)</f>
        <v>#N/A</v>
      </c>
      <c r="AK52" t="e">
        <f t="shared" si="1"/>
        <v>#N/A</v>
      </c>
    </row>
    <row r="53" spans="1:37" x14ac:dyDescent="0.3">
      <c r="A53" s="44"/>
      <c r="B53" s="121">
        <v>43880</v>
      </c>
      <c r="C53" s="122" t="s">
        <v>285</v>
      </c>
      <c r="D53" s="123">
        <v>1975</v>
      </c>
      <c r="E53" s="124">
        <v>5.2490303678388257E-2</v>
      </c>
      <c r="F53" s="125">
        <f t="shared" si="4"/>
        <v>0</v>
      </c>
      <c r="G53" s="125">
        <f t="shared" si="4"/>
        <v>0</v>
      </c>
      <c r="H53" s="125">
        <f t="shared" si="4"/>
        <v>0</v>
      </c>
      <c r="I53" s="125">
        <f t="shared" si="4"/>
        <v>1</v>
      </c>
      <c r="J53" s="125">
        <f t="shared" si="4"/>
        <v>0</v>
      </c>
      <c r="K53" s="125">
        <f t="shared" si="4"/>
        <v>0</v>
      </c>
      <c r="L53" s="126">
        <v>50</v>
      </c>
      <c r="M53" s="127"/>
      <c r="N53" s="128"/>
      <c r="O53" s="128"/>
      <c r="AI53">
        <f>IF(C53="New",NA(),E53)</f>
        <v>5.2490303678388257E-2</v>
      </c>
      <c r="AJ53" t="e">
        <f>IF(C53="Original",NA(),E53)</f>
        <v>#N/A</v>
      </c>
      <c r="AK53" t="e">
        <f t="shared" si="1"/>
        <v>#N/A</v>
      </c>
    </row>
    <row r="54" spans="1:37" x14ac:dyDescent="0.3">
      <c r="A54" s="44"/>
      <c r="B54" s="121">
        <v>43881</v>
      </c>
      <c r="C54" s="122" t="s">
        <v>285</v>
      </c>
      <c r="D54" s="123">
        <v>1779.5</v>
      </c>
      <c r="E54" s="124">
        <v>0.12057649807157739</v>
      </c>
      <c r="F54" s="125">
        <f t="shared" si="4"/>
        <v>0</v>
      </c>
      <c r="G54" s="125">
        <f t="shared" si="4"/>
        <v>0</v>
      </c>
      <c r="H54" s="125">
        <f t="shared" si="4"/>
        <v>0</v>
      </c>
      <c r="I54" s="125">
        <f t="shared" si="4"/>
        <v>0</v>
      </c>
      <c r="J54" s="125">
        <f t="shared" si="4"/>
        <v>1</v>
      </c>
      <c r="K54" s="125">
        <f t="shared" si="4"/>
        <v>0</v>
      </c>
      <c r="L54" s="126">
        <v>51</v>
      </c>
      <c r="M54" s="127"/>
      <c r="N54" s="128"/>
      <c r="O54" s="128"/>
      <c r="AI54">
        <f>IF(C54="New",NA(),E54)</f>
        <v>0.12057649807157739</v>
      </c>
      <c r="AJ54" t="e">
        <f>IF(C54="Original",NA(),E54)</f>
        <v>#N/A</v>
      </c>
      <c r="AK54" t="e">
        <f t="shared" si="1"/>
        <v>#N/A</v>
      </c>
    </row>
    <row r="55" spans="1:37" x14ac:dyDescent="0.3">
      <c r="A55" s="44"/>
      <c r="B55" s="121">
        <v>43882</v>
      </c>
      <c r="C55" s="122" t="s">
        <v>285</v>
      </c>
      <c r="D55" s="123">
        <v>1607.2</v>
      </c>
      <c r="E55" s="124">
        <v>0.12004232082136251</v>
      </c>
      <c r="F55" s="125">
        <f t="shared" si="4"/>
        <v>0</v>
      </c>
      <c r="G55" s="125">
        <f t="shared" si="4"/>
        <v>0</v>
      </c>
      <c r="H55" s="125">
        <f t="shared" si="4"/>
        <v>0</v>
      </c>
      <c r="I55" s="125">
        <f t="shared" si="4"/>
        <v>0</v>
      </c>
      <c r="J55" s="125">
        <f t="shared" si="4"/>
        <v>0</v>
      </c>
      <c r="K55" s="125">
        <f t="shared" si="4"/>
        <v>1</v>
      </c>
      <c r="L55" s="126">
        <v>52</v>
      </c>
      <c r="M55" s="127"/>
      <c r="N55" s="128"/>
      <c r="O55" s="128"/>
      <c r="AI55">
        <f>IF(C55="New",NA(),E55)</f>
        <v>0.12004232082136251</v>
      </c>
      <c r="AJ55" t="e">
        <f>IF(C55="Original",NA(),E55)</f>
        <v>#N/A</v>
      </c>
      <c r="AK55" t="e">
        <f t="shared" si="1"/>
        <v>#N/A</v>
      </c>
    </row>
    <row r="56" spans="1:37" x14ac:dyDescent="0.3">
      <c r="A56" s="44"/>
      <c r="B56" s="121">
        <v>43883</v>
      </c>
      <c r="C56" s="122" t="s">
        <v>285</v>
      </c>
      <c r="D56" s="123">
        <v>1539.4</v>
      </c>
      <c r="E56" s="124">
        <v>0.11032952478466322</v>
      </c>
      <c r="F56" s="125">
        <f t="shared" si="4"/>
        <v>0</v>
      </c>
      <c r="G56" s="125">
        <f t="shared" si="4"/>
        <v>0</v>
      </c>
      <c r="H56" s="125">
        <f t="shared" si="4"/>
        <v>0</v>
      </c>
      <c r="I56" s="125">
        <f t="shared" si="4"/>
        <v>0</v>
      </c>
      <c r="J56" s="125">
        <f t="shared" si="4"/>
        <v>0</v>
      </c>
      <c r="K56" s="125">
        <f t="shared" si="4"/>
        <v>0</v>
      </c>
      <c r="L56" s="126">
        <v>53</v>
      </c>
      <c r="M56" s="127"/>
      <c r="N56" s="128"/>
      <c r="O56" s="128"/>
      <c r="AI56">
        <f>IF(C56="New",NA(),E56)</f>
        <v>0.11032952478466322</v>
      </c>
      <c r="AJ56" t="e">
        <f>IF(C56="Original",NA(),E56)</f>
        <v>#N/A</v>
      </c>
      <c r="AK56" t="e">
        <f t="shared" si="1"/>
        <v>#N/A</v>
      </c>
    </row>
    <row r="57" spans="1:37" x14ac:dyDescent="0.3">
      <c r="A57" s="44"/>
      <c r="B57" s="121">
        <v>43884</v>
      </c>
      <c r="C57" s="122" t="s">
        <v>285</v>
      </c>
      <c r="D57" s="123">
        <v>1771.2</v>
      </c>
      <c r="E57" s="124">
        <v>9.1497073780912444E-2</v>
      </c>
      <c r="F57" s="125">
        <f t="shared" si="4"/>
        <v>1</v>
      </c>
      <c r="G57" s="125">
        <f t="shared" si="4"/>
        <v>0</v>
      </c>
      <c r="H57" s="125">
        <f t="shared" si="4"/>
        <v>0</v>
      </c>
      <c r="I57" s="125">
        <f t="shared" si="4"/>
        <v>0</v>
      </c>
      <c r="J57" s="125">
        <f t="shared" si="4"/>
        <v>0</v>
      </c>
      <c r="K57" s="125">
        <f t="shared" si="4"/>
        <v>0</v>
      </c>
      <c r="L57" s="126">
        <v>54</v>
      </c>
      <c r="M57" s="127"/>
      <c r="N57" s="128"/>
      <c r="O57" s="128"/>
      <c r="AI57">
        <f>IF(C57="New",NA(),E57)</f>
        <v>9.1497073780912444E-2</v>
      </c>
      <c r="AJ57" t="e">
        <f>IF(C57="Original",NA(),E57)</f>
        <v>#N/A</v>
      </c>
      <c r="AK57" t="e">
        <f t="shared" si="1"/>
        <v>#N/A</v>
      </c>
    </row>
    <row r="58" spans="1:37" x14ac:dyDescent="0.3">
      <c r="A58" s="44"/>
      <c r="B58" s="121">
        <v>43885</v>
      </c>
      <c r="C58" s="122" t="s">
        <v>285</v>
      </c>
      <c r="D58" s="123">
        <v>1505.8</v>
      </c>
      <c r="E58" s="124">
        <v>0.16008954704598019</v>
      </c>
      <c r="F58" s="125">
        <f t="shared" si="4"/>
        <v>0</v>
      </c>
      <c r="G58" s="125">
        <f t="shared" si="4"/>
        <v>1</v>
      </c>
      <c r="H58" s="125">
        <f t="shared" si="4"/>
        <v>0</v>
      </c>
      <c r="I58" s="125">
        <f t="shared" si="4"/>
        <v>0</v>
      </c>
      <c r="J58" s="125">
        <f t="shared" si="4"/>
        <v>0</v>
      </c>
      <c r="K58" s="125">
        <f t="shared" si="4"/>
        <v>0</v>
      </c>
      <c r="L58" s="126">
        <v>55</v>
      </c>
      <c r="M58" s="127"/>
      <c r="N58" s="128"/>
      <c r="O58" s="128"/>
      <c r="AI58">
        <f>IF(C58="New",NA(),E58)</f>
        <v>0.16008954704598019</v>
      </c>
      <c r="AJ58" t="e">
        <f>IF(C58="Original",NA(),E58)</f>
        <v>#N/A</v>
      </c>
      <c r="AK58" t="e">
        <f t="shared" si="1"/>
        <v>#N/A</v>
      </c>
    </row>
    <row r="59" spans="1:37" x14ac:dyDescent="0.3">
      <c r="A59" s="44"/>
      <c r="B59" s="121">
        <v>43886</v>
      </c>
      <c r="C59" s="122" t="s">
        <v>285</v>
      </c>
      <c r="D59" s="123">
        <v>1595.7</v>
      </c>
      <c r="E59" s="124">
        <v>8.7130905195252933E-2</v>
      </c>
      <c r="F59" s="125">
        <f t="shared" si="4"/>
        <v>0</v>
      </c>
      <c r="G59" s="125">
        <f t="shared" si="4"/>
        <v>0</v>
      </c>
      <c r="H59" s="125">
        <f t="shared" si="4"/>
        <v>1</v>
      </c>
      <c r="I59" s="125">
        <f t="shared" si="4"/>
        <v>0</v>
      </c>
      <c r="J59" s="125">
        <f t="shared" si="4"/>
        <v>0</v>
      </c>
      <c r="K59" s="125">
        <f t="shared" si="4"/>
        <v>0</v>
      </c>
      <c r="L59" s="126">
        <v>56</v>
      </c>
      <c r="M59" s="127"/>
      <c r="N59" s="128"/>
      <c r="O59" s="128"/>
      <c r="AI59">
        <f>IF(C59="New",NA(),E59)</f>
        <v>8.7130905195252933E-2</v>
      </c>
      <c r="AJ59" t="e">
        <f>IF(C59="Original",NA(),E59)</f>
        <v>#N/A</v>
      </c>
      <c r="AK59" t="e">
        <f t="shared" si="1"/>
        <v>#N/A</v>
      </c>
    </row>
    <row r="60" spans="1:37" x14ac:dyDescent="0.3">
      <c r="A60" s="44"/>
      <c r="B60" s="121">
        <v>43887</v>
      </c>
      <c r="C60" s="122" t="s">
        <v>285</v>
      </c>
      <c r="D60" s="123">
        <v>1694.3</v>
      </c>
      <c r="E60" s="124">
        <v>7.2889392536005682E-2</v>
      </c>
      <c r="F60" s="125">
        <f t="shared" si="4"/>
        <v>0</v>
      </c>
      <c r="G60" s="125">
        <f t="shared" si="4"/>
        <v>0</v>
      </c>
      <c r="H60" s="125">
        <f t="shared" si="4"/>
        <v>0</v>
      </c>
      <c r="I60" s="125">
        <f t="shared" si="4"/>
        <v>1</v>
      </c>
      <c r="J60" s="125">
        <f t="shared" si="4"/>
        <v>0</v>
      </c>
      <c r="K60" s="125">
        <f t="shared" si="4"/>
        <v>0</v>
      </c>
      <c r="L60" s="126">
        <v>57</v>
      </c>
      <c r="M60" s="127"/>
      <c r="N60" s="128"/>
      <c r="O60" s="128"/>
      <c r="AI60">
        <f>IF(C60="New",NA(),E60)</f>
        <v>7.2889392536005682E-2</v>
      </c>
      <c r="AJ60" t="e">
        <f>IF(C60="Original",NA(),E60)</f>
        <v>#N/A</v>
      </c>
      <c r="AK60" t="e">
        <f t="shared" si="1"/>
        <v>#N/A</v>
      </c>
    </row>
    <row r="61" spans="1:37" x14ac:dyDescent="0.3">
      <c r="A61" s="44"/>
      <c r="B61" s="121">
        <v>43888</v>
      </c>
      <c r="C61" s="122" t="s">
        <v>285</v>
      </c>
      <c r="D61" s="123">
        <v>1739.8</v>
      </c>
      <c r="E61" s="124">
        <v>0.15846544342748245</v>
      </c>
      <c r="F61" s="125">
        <f t="shared" si="4"/>
        <v>0</v>
      </c>
      <c r="G61" s="125">
        <f t="shared" si="4"/>
        <v>0</v>
      </c>
      <c r="H61" s="125">
        <f t="shared" si="4"/>
        <v>0</v>
      </c>
      <c r="I61" s="125">
        <f t="shared" si="4"/>
        <v>0</v>
      </c>
      <c r="J61" s="125">
        <f t="shared" si="4"/>
        <v>1</v>
      </c>
      <c r="K61" s="125">
        <f t="shared" si="4"/>
        <v>0</v>
      </c>
      <c r="L61" s="126">
        <v>58</v>
      </c>
      <c r="M61" s="127"/>
      <c r="N61" s="128"/>
      <c r="O61" s="128"/>
      <c r="AI61">
        <f>IF(C61="New",NA(),E61)</f>
        <v>0.15846544342748245</v>
      </c>
      <c r="AJ61" t="e">
        <f>IF(C61="Original",NA(),E61)</f>
        <v>#N/A</v>
      </c>
      <c r="AK61" t="e">
        <f t="shared" si="1"/>
        <v>#N/A</v>
      </c>
    </row>
    <row r="62" spans="1:37" x14ac:dyDescent="0.3">
      <c r="A62" s="44"/>
      <c r="B62" s="121">
        <v>43889</v>
      </c>
      <c r="C62" s="122" t="s">
        <v>285</v>
      </c>
      <c r="D62" s="123">
        <v>1908.1</v>
      </c>
      <c r="E62" s="124">
        <v>0.13316678098299783</v>
      </c>
      <c r="F62" s="125">
        <f t="shared" si="4"/>
        <v>0</v>
      </c>
      <c r="G62" s="125">
        <f t="shared" si="4"/>
        <v>0</v>
      </c>
      <c r="H62" s="125">
        <f t="shared" si="4"/>
        <v>0</v>
      </c>
      <c r="I62" s="125">
        <f t="shared" si="4"/>
        <v>0</v>
      </c>
      <c r="J62" s="125">
        <f t="shared" si="4"/>
        <v>0</v>
      </c>
      <c r="K62" s="125">
        <f t="shared" si="4"/>
        <v>1</v>
      </c>
      <c r="L62" s="126">
        <v>59</v>
      </c>
      <c r="M62" s="127"/>
      <c r="N62" s="128"/>
      <c r="O62" s="128"/>
      <c r="AI62">
        <f>IF(C62="New",NA(),E62)</f>
        <v>0.13316678098299783</v>
      </c>
      <c r="AJ62" t="e">
        <f>IF(C62="Original",NA(),E62)</f>
        <v>#N/A</v>
      </c>
      <c r="AK62" t="e">
        <f t="shared" si="1"/>
        <v>#N/A</v>
      </c>
    </row>
    <row r="63" spans="1:37" ht="15.6" x14ac:dyDescent="0.3">
      <c r="A63" s="44"/>
      <c r="B63" s="121">
        <v>43890</v>
      </c>
      <c r="C63" s="122" t="s">
        <v>285</v>
      </c>
      <c r="D63" s="123">
        <v>1899.3</v>
      </c>
      <c r="E63" s="124">
        <v>0.13618915444167756</v>
      </c>
      <c r="F63" s="125">
        <f t="shared" si="4"/>
        <v>0</v>
      </c>
      <c r="G63" s="125">
        <f t="shared" si="4"/>
        <v>0</v>
      </c>
      <c r="H63" s="125">
        <f t="shared" si="4"/>
        <v>0</v>
      </c>
      <c r="I63" s="125">
        <f t="shared" si="4"/>
        <v>0</v>
      </c>
      <c r="J63" s="125">
        <f t="shared" si="4"/>
        <v>0</v>
      </c>
      <c r="K63" s="125">
        <f t="shared" si="4"/>
        <v>0</v>
      </c>
      <c r="L63" s="126">
        <v>60</v>
      </c>
      <c r="M63" s="127"/>
      <c r="N63" s="128"/>
      <c r="O63" s="128"/>
      <c r="Q63" s="60" t="s">
        <v>239</v>
      </c>
      <c r="R63" s="60"/>
      <c r="S63" s="60"/>
      <c r="T63" s="60"/>
      <c r="U63" s="60"/>
      <c r="V63" s="60"/>
      <c r="W63" s="60"/>
      <c r="X63" s="60"/>
      <c r="Y63" s="60"/>
      <c r="AI63">
        <f>IF(C63="New",NA(),E63)</f>
        <v>0.13618915444167756</v>
      </c>
      <c r="AJ63" t="e">
        <f>IF(C63="Original",NA(),E63)</f>
        <v>#N/A</v>
      </c>
      <c r="AK63" t="e">
        <f t="shared" si="1"/>
        <v>#N/A</v>
      </c>
    </row>
    <row r="64" spans="1:37" x14ac:dyDescent="0.3">
      <c r="A64" s="44"/>
      <c r="B64" s="121">
        <v>43891</v>
      </c>
      <c r="C64" s="122" t="s">
        <v>285</v>
      </c>
      <c r="D64" s="123">
        <v>1788.1</v>
      </c>
      <c r="E64" s="124">
        <v>0.11454110999068315</v>
      </c>
      <c r="F64" s="125">
        <f t="shared" si="4"/>
        <v>1</v>
      </c>
      <c r="G64" s="125">
        <f t="shared" si="4"/>
        <v>0</v>
      </c>
      <c r="H64" s="125">
        <f t="shared" si="4"/>
        <v>0</v>
      </c>
      <c r="I64" s="125">
        <f t="shared" si="4"/>
        <v>0</v>
      </c>
      <c r="J64" s="125">
        <f t="shared" si="4"/>
        <v>0</v>
      </c>
      <c r="K64" s="125">
        <f t="shared" si="4"/>
        <v>0</v>
      </c>
      <c r="L64" s="126">
        <v>61</v>
      </c>
      <c r="M64" s="127"/>
      <c r="N64" s="128"/>
      <c r="O64" s="128"/>
      <c r="AI64">
        <f>IF(C64="New",NA(),E64)</f>
        <v>0.11454110999068315</v>
      </c>
      <c r="AJ64" t="e">
        <f>IF(C64="Original",NA(),E64)</f>
        <v>#N/A</v>
      </c>
      <c r="AK64" t="e">
        <f t="shared" si="1"/>
        <v>#N/A</v>
      </c>
    </row>
    <row r="65" spans="1:37" x14ac:dyDescent="0.3">
      <c r="A65" s="44"/>
      <c r="B65" s="121">
        <v>43892</v>
      </c>
      <c r="C65" s="122" t="s">
        <v>285</v>
      </c>
      <c r="D65" s="123">
        <v>1725.4</v>
      </c>
      <c r="E65" s="124">
        <v>0.18082499377730393</v>
      </c>
      <c r="F65" s="125">
        <f t="shared" si="4"/>
        <v>0</v>
      </c>
      <c r="G65" s="125">
        <f t="shared" si="4"/>
        <v>1</v>
      </c>
      <c r="H65" s="125">
        <f t="shared" si="4"/>
        <v>0</v>
      </c>
      <c r="I65" s="125">
        <f t="shared" si="4"/>
        <v>0</v>
      </c>
      <c r="J65" s="125">
        <f t="shared" si="4"/>
        <v>0</v>
      </c>
      <c r="K65" s="125">
        <f t="shared" si="4"/>
        <v>0</v>
      </c>
      <c r="L65" s="126">
        <v>62</v>
      </c>
      <c r="M65" s="127"/>
      <c r="N65" s="128"/>
      <c r="O65" s="128"/>
      <c r="AI65">
        <f>IF(C65="New",NA(),E65)</f>
        <v>0.18082499377730393</v>
      </c>
      <c r="AJ65" t="e">
        <f>IF(C65="Original",NA(),E65)</f>
        <v>#N/A</v>
      </c>
      <c r="AK65" t="e">
        <f t="shared" si="1"/>
        <v>#N/A</v>
      </c>
    </row>
    <row r="66" spans="1:37" x14ac:dyDescent="0.3">
      <c r="A66" s="44"/>
      <c r="B66" s="121">
        <v>43893</v>
      </c>
      <c r="C66" s="122" t="s">
        <v>285</v>
      </c>
      <c r="D66" s="123">
        <v>1876.8</v>
      </c>
      <c r="E66" s="124">
        <v>0.10482519993979242</v>
      </c>
      <c r="F66" s="125">
        <f t="shared" si="4"/>
        <v>0</v>
      </c>
      <c r="G66" s="125">
        <f t="shared" si="4"/>
        <v>0</v>
      </c>
      <c r="H66" s="125">
        <f t="shared" si="4"/>
        <v>1</v>
      </c>
      <c r="I66" s="125">
        <f t="shared" si="4"/>
        <v>0</v>
      </c>
      <c r="J66" s="125">
        <f t="shared" si="4"/>
        <v>0</v>
      </c>
      <c r="K66" s="125">
        <f t="shared" si="4"/>
        <v>0</v>
      </c>
      <c r="L66" s="126">
        <v>63</v>
      </c>
      <c r="M66" s="127"/>
      <c r="N66" s="128"/>
      <c r="O66" s="128"/>
      <c r="AI66">
        <f>IF(C66="New",NA(),E66)</f>
        <v>0.10482519993979242</v>
      </c>
      <c r="AJ66" t="e">
        <f>IF(C66="Original",NA(),E66)</f>
        <v>#N/A</v>
      </c>
      <c r="AK66" t="e">
        <f t="shared" si="1"/>
        <v>#N/A</v>
      </c>
    </row>
    <row r="67" spans="1:37" x14ac:dyDescent="0.3">
      <c r="A67" s="44"/>
      <c r="B67" s="121">
        <v>43894</v>
      </c>
      <c r="C67" s="122" t="s">
        <v>285</v>
      </c>
      <c r="D67" s="123">
        <v>1971.8</v>
      </c>
      <c r="E67" s="124">
        <v>7.5245081659882376E-2</v>
      </c>
      <c r="F67" s="125">
        <f t="shared" si="4"/>
        <v>0</v>
      </c>
      <c r="G67" s="125">
        <f t="shared" si="4"/>
        <v>0</v>
      </c>
      <c r="H67" s="125">
        <f t="shared" si="4"/>
        <v>0</v>
      </c>
      <c r="I67" s="125">
        <f t="shared" si="4"/>
        <v>1</v>
      </c>
      <c r="J67" s="125">
        <f t="shared" si="4"/>
        <v>0</v>
      </c>
      <c r="K67" s="125">
        <f t="shared" si="4"/>
        <v>0</v>
      </c>
      <c r="L67" s="126">
        <v>64</v>
      </c>
      <c r="M67" s="127"/>
      <c r="N67" s="128"/>
      <c r="O67" s="128"/>
      <c r="AI67">
        <f>IF(C67="New",NA(),E67)</f>
        <v>7.5245081659882376E-2</v>
      </c>
      <c r="AJ67" t="e">
        <f>IF(C67="Original",NA(),E67)</f>
        <v>#N/A</v>
      </c>
      <c r="AK67" t="e">
        <f t="shared" si="1"/>
        <v>#N/A</v>
      </c>
    </row>
    <row r="68" spans="1:37" x14ac:dyDescent="0.3">
      <c r="A68" s="44"/>
      <c r="B68" s="121">
        <v>43895</v>
      </c>
      <c r="C68" s="122" t="s">
        <v>285</v>
      </c>
      <c r="D68" s="123">
        <v>1867.4</v>
      </c>
      <c r="E68" s="124">
        <v>0.12647619158589776</v>
      </c>
      <c r="F68" s="125">
        <f t="shared" ref="F68:K83" si="5">IF(WEEKDAY($B68,1)=F$1,1,0)</f>
        <v>0</v>
      </c>
      <c r="G68" s="125">
        <f t="shared" si="5"/>
        <v>0</v>
      </c>
      <c r="H68" s="125">
        <f t="shared" si="5"/>
        <v>0</v>
      </c>
      <c r="I68" s="125">
        <f t="shared" si="5"/>
        <v>0</v>
      </c>
      <c r="J68" s="125">
        <f t="shared" si="5"/>
        <v>1</v>
      </c>
      <c r="K68" s="125">
        <f t="shared" si="5"/>
        <v>0</v>
      </c>
      <c r="L68" s="126">
        <v>65</v>
      </c>
      <c r="M68" s="127"/>
      <c r="N68" s="128"/>
      <c r="O68" s="128"/>
      <c r="AI68">
        <f>IF(C68="New",NA(),E68)</f>
        <v>0.12647619158589776</v>
      </c>
      <c r="AJ68" t="e">
        <f>IF(C68="Original",NA(),E68)</f>
        <v>#N/A</v>
      </c>
      <c r="AK68" t="e">
        <f t="shared" si="1"/>
        <v>#N/A</v>
      </c>
    </row>
    <row r="69" spans="1:37" x14ac:dyDescent="0.3">
      <c r="A69" s="44"/>
      <c r="B69" s="121">
        <v>43896</v>
      </c>
      <c r="C69" s="122" t="s">
        <v>285</v>
      </c>
      <c r="D69" s="123">
        <v>1903.6</v>
      </c>
      <c r="E69" s="124">
        <v>0.13901864366965175</v>
      </c>
      <c r="F69" s="125">
        <f t="shared" si="5"/>
        <v>0</v>
      </c>
      <c r="G69" s="125">
        <f t="shared" si="5"/>
        <v>0</v>
      </c>
      <c r="H69" s="125">
        <f t="shared" si="5"/>
        <v>0</v>
      </c>
      <c r="I69" s="125">
        <f t="shared" si="5"/>
        <v>0</v>
      </c>
      <c r="J69" s="125">
        <f t="shared" si="5"/>
        <v>0</v>
      </c>
      <c r="K69" s="125">
        <f t="shared" si="5"/>
        <v>1</v>
      </c>
      <c r="L69" s="126">
        <v>66</v>
      </c>
      <c r="M69" s="127"/>
      <c r="N69" s="128"/>
      <c r="O69" s="128"/>
      <c r="AI69">
        <f>IF(C69="New",NA(),E69)</f>
        <v>0.13901864366965175</v>
      </c>
      <c r="AJ69" t="e">
        <f>IF(C69="Original",NA(),E69)</f>
        <v>#N/A</v>
      </c>
      <c r="AK69" t="e">
        <f t="shared" ref="AK69:AK94" si="6">IF($AL$4=FALSE,NA(),M69)</f>
        <v>#N/A</v>
      </c>
    </row>
    <row r="70" spans="1:37" x14ac:dyDescent="0.3">
      <c r="A70" s="44"/>
      <c r="B70" s="121">
        <v>43897</v>
      </c>
      <c r="C70" s="129" t="s">
        <v>286</v>
      </c>
      <c r="D70" s="130">
        <v>1808.3</v>
      </c>
      <c r="E70" s="131">
        <v>0.125</v>
      </c>
      <c r="F70" s="125">
        <f t="shared" si="5"/>
        <v>0</v>
      </c>
      <c r="G70" s="125">
        <f t="shared" si="5"/>
        <v>0</v>
      </c>
      <c r="H70" s="125">
        <f t="shared" si="5"/>
        <v>0</v>
      </c>
      <c r="I70" s="125">
        <f t="shared" si="5"/>
        <v>0</v>
      </c>
      <c r="J70" s="125">
        <f t="shared" si="5"/>
        <v>0</v>
      </c>
      <c r="K70" s="125">
        <f t="shared" si="5"/>
        <v>0</v>
      </c>
      <c r="L70" s="126">
        <v>67</v>
      </c>
      <c r="M70" s="127"/>
      <c r="N70" s="132">
        <f>(D70*E70)-(D70*M70)</f>
        <v>226.03749999999999</v>
      </c>
      <c r="O70" s="132">
        <f>N70</f>
        <v>226.03749999999999</v>
      </c>
      <c r="AI70">
        <f>AJ70</f>
        <v>0.125</v>
      </c>
      <c r="AJ70">
        <f>IF(C70="Original",NA(),E70)</f>
        <v>0.125</v>
      </c>
      <c r="AK70" t="e">
        <f t="shared" si="6"/>
        <v>#N/A</v>
      </c>
    </row>
    <row r="71" spans="1:37" x14ac:dyDescent="0.3">
      <c r="A71" s="44"/>
      <c r="B71" s="121">
        <v>43898</v>
      </c>
      <c r="C71" s="129" t="s">
        <v>286</v>
      </c>
      <c r="D71" s="130">
        <v>1563</v>
      </c>
      <c r="E71" s="131">
        <v>0.108320453932934</v>
      </c>
      <c r="F71" s="125">
        <f t="shared" si="5"/>
        <v>1</v>
      </c>
      <c r="G71" s="125">
        <f t="shared" si="5"/>
        <v>0</v>
      </c>
      <c r="H71" s="125">
        <f t="shared" si="5"/>
        <v>0</v>
      </c>
      <c r="I71" s="125">
        <f t="shared" si="5"/>
        <v>0</v>
      </c>
      <c r="J71" s="125">
        <f t="shared" si="5"/>
        <v>0</v>
      </c>
      <c r="K71" s="125">
        <f t="shared" si="5"/>
        <v>0</v>
      </c>
      <c r="L71" s="126">
        <v>68</v>
      </c>
      <c r="M71" s="127"/>
      <c r="N71" s="132">
        <f>(D71*E71)-(D71*M71)</f>
        <v>169.30486949717584</v>
      </c>
      <c r="O71" s="132">
        <f>N71+O70</f>
        <v>395.34236949717581</v>
      </c>
      <c r="AI71" t="e">
        <f>IF(C71="New",NA(),E71)</f>
        <v>#N/A</v>
      </c>
      <c r="AJ71">
        <f>IF(C71="Original",NA(),E71)</f>
        <v>0.108320453932934</v>
      </c>
      <c r="AK71" t="e">
        <f t="shared" si="6"/>
        <v>#N/A</v>
      </c>
    </row>
    <row r="72" spans="1:37" x14ac:dyDescent="0.3">
      <c r="A72" s="44"/>
      <c r="B72" s="121">
        <v>43899</v>
      </c>
      <c r="C72" s="129" t="s">
        <v>286</v>
      </c>
      <c r="D72" s="130">
        <v>1841.5</v>
      </c>
      <c r="E72" s="131">
        <v>0.17303491859994025</v>
      </c>
      <c r="F72" s="125">
        <f t="shared" si="5"/>
        <v>0</v>
      </c>
      <c r="G72" s="125">
        <f t="shared" si="5"/>
        <v>1</v>
      </c>
      <c r="H72" s="125">
        <f t="shared" si="5"/>
        <v>0</v>
      </c>
      <c r="I72" s="125">
        <f t="shared" si="5"/>
        <v>0</v>
      </c>
      <c r="J72" s="125">
        <f t="shared" si="5"/>
        <v>0</v>
      </c>
      <c r="K72" s="125">
        <f t="shared" si="5"/>
        <v>0</v>
      </c>
      <c r="L72" s="126">
        <v>69</v>
      </c>
      <c r="M72" s="127"/>
      <c r="N72" s="132">
        <f>(D72*E72)-(D72*M72)</f>
        <v>318.64380260178996</v>
      </c>
      <c r="O72" s="132">
        <f t="shared" ref="O72:O94" si="7">N72+O71</f>
        <v>713.98617209896577</v>
      </c>
      <c r="AI72" t="e">
        <f>IF(C72="New",NA(),E72)</f>
        <v>#N/A</v>
      </c>
      <c r="AJ72">
        <f>IF(C72="Original",NA(),E72)</f>
        <v>0.17303491859994025</v>
      </c>
      <c r="AK72" t="e">
        <f t="shared" si="6"/>
        <v>#N/A</v>
      </c>
    </row>
    <row r="73" spans="1:37" x14ac:dyDescent="0.3">
      <c r="A73" s="44"/>
      <c r="B73" s="121">
        <v>43900</v>
      </c>
      <c r="C73" s="129" t="s">
        <v>286</v>
      </c>
      <c r="D73" s="130">
        <v>1516.8</v>
      </c>
      <c r="E73" s="131">
        <v>0.10199999999999999</v>
      </c>
      <c r="F73" s="125">
        <f t="shared" si="5"/>
        <v>0</v>
      </c>
      <c r="G73" s="125">
        <f t="shared" si="5"/>
        <v>0</v>
      </c>
      <c r="H73" s="125">
        <f t="shared" si="5"/>
        <v>1</v>
      </c>
      <c r="I73" s="125">
        <f t="shared" si="5"/>
        <v>0</v>
      </c>
      <c r="J73" s="125">
        <f t="shared" si="5"/>
        <v>0</v>
      </c>
      <c r="K73" s="125">
        <f t="shared" si="5"/>
        <v>0</v>
      </c>
      <c r="L73" s="126">
        <v>70</v>
      </c>
      <c r="M73" s="127"/>
      <c r="N73" s="132">
        <f>(D73*E73)-(D73*M73)</f>
        <v>154.71359999999999</v>
      </c>
      <c r="O73" s="132">
        <f t="shared" si="7"/>
        <v>868.6997720989657</v>
      </c>
      <c r="AI73" t="e">
        <f>IF(C73="New",NA(),E73)</f>
        <v>#N/A</v>
      </c>
      <c r="AJ73">
        <f>IF(C73="Original",NA(),E73)</f>
        <v>0.10199999999999999</v>
      </c>
      <c r="AK73" t="e">
        <f t="shared" si="6"/>
        <v>#N/A</v>
      </c>
    </row>
    <row r="74" spans="1:37" x14ac:dyDescent="0.3">
      <c r="A74" s="44"/>
      <c r="B74" s="121">
        <v>43901</v>
      </c>
      <c r="C74" s="129" t="s">
        <v>286</v>
      </c>
      <c r="D74" s="130">
        <v>1613.3</v>
      </c>
      <c r="E74" s="131">
        <v>8.3299999999999999E-2</v>
      </c>
      <c r="F74" s="125">
        <f t="shared" si="5"/>
        <v>0</v>
      </c>
      <c r="G74" s="125">
        <f t="shared" si="5"/>
        <v>0</v>
      </c>
      <c r="H74" s="125">
        <f t="shared" si="5"/>
        <v>0</v>
      </c>
      <c r="I74" s="125">
        <f t="shared" si="5"/>
        <v>1</v>
      </c>
      <c r="J74" s="125">
        <f t="shared" si="5"/>
        <v>0</v>
      </c>
      <c r="K74" s="125">
        <f t="shared" si="5"/>
        <v>0</v>
      </c>
      <c r="L74" s="126">
        <v>71</v>
      </c>
      <c r="M74" s="127"/>
      <c r="N74" s="132">
        <f>(D74*E74)-(D74*M74)</f>
        <v>134.38789</v>
      </c>
      <c r="O74" s="132">
        <f t="shared" si="7"/>
        <v>1003.0876620989657</v>
      </c>
      <c r="AI74" t="e">
        <f>IF(C74="New",NA(),E74)</f>
        <v>#N/A</v>
      </c>
      <c r="AJ74">
        <f>IF(C74="Original",NA(),E74)</f>
        <v>8.3299999999999999E-2</v>
      </c>
      <c r="AK74" t="e">
        <f t="shared" si="6"/>
        <v>#N/A</v>
      </c>
    </row>
    <row r="75" spans="1:37" x14ac:dyDescent="0.3">
      <c r="A75" s="44"/>
      <c r="B75" s="121">
        <v>43902</v>
      </c>
      <c r="C75" s="129" t="s">
        <v>286</v>
      </c>
      <c r="D75" s="130">
        <v>1620.6</v>
      </c>
      <c r="E75" s="131">
        <v>0.17123101951035877</v>
      </c>
      <c r="F75" s="125">
        <f t="shared" si="5"/>
        <v>0</v>
      </c>
      <c r="G75" s="125">
        <f t="shared" si="5"/>
        <v>0</v>
      </c>
      <c r="H75" s="125">
        <f t="shared" si="5"/>
        <v>0</v>
      </c>
      <c r="I75" s="125">
        <f t="shared" si="5"/>
        <v>0</v>
      </c>
      <c r="J75" s="125">
        <f t="shared" si="5"/>
        <v>1</v>
      </c>
      <c r="K75" s="125">
        <f t="shared" si="5"/>
        <v>0</v>
      </c>
      <c r="L75" s="126">
        <v>72</v>
      </c>
      <c r="M75" s="127"/>
      <c r="N75" s="132">
        <f>(D75*E75)-(D75*M75)</f>
        <v>277.49699021848738</v>
      </c>
      <c r="O75" s="132">
        <f t="shared" si="7"/>
        <v>1280.584652317453</v>
      </c>
      <c r="AI75" t="e">
        <f>IF(C75="New",NA(),E75)</f>
        <v>#N/A</v>
      </c>
      <c r="AJ75">
        <f>IF(C75="Original",NA(),E75)</f>
        <v>0.17123101951035877</v>
      </c>
      <c r="AK75" t="e">
        <f t="shared" si="6"/>
        <v>#N/A</v>
      </c>
    </row>
    <row r="76" spans="1:37" x14ac:dyDescent="0.3">
      <c r="A76" s="44"/>
      <c r="B76" s="121">
        <v>43903</v>
      </c>
      <c r="C76" s="129" t="s">
        <v>286</v>
      </c>
      <c r="D76" s="130">
        <v>1638.1</v>
      </c>
      <c r="E76" s="131">
        <v>0.13600000000000001</v>
      </c>
      <c r="F76" s="125">
        <f t="shared" si="5"/>
        <v>0</v>
      </c>
      <c r="G76" s="125">
        <f t="shared" si="5"/>
        <v>0</v>
      </c>
      <c r="H76" s="125">
        <f t="shared" si="5"/>
        <v>0</v>
      </c>
      <c r="I76" s="125">
        <f t="shared" si="5"/>
        <v>0</v>
      </c>
      <c r="J76" s="125">
        <f t="shared" si="5"/>
        <v>0</v>
      </c>
      <c r="K76" s="125">
        <f t="shared" si="5"/>
        <v>1</v>
      </c>
      <c r="L76" s="126">
        <v>73</v>
      </c>
      <c r="M76" s="127"/>
      <c r="N76" s="132">
        <f>(D76*E76)-(D76*M76)</f>
        <v>222.7816</v>
      </c>
      <c r="O76" s="132">
        <f t="shared" si="7"/>
        <v>1503.366252317453</v>
      </c>
      <c r="AI76" t="e">
        <f>IF(C76="New",NA(),E76)</f>
        <v>#N/A</v>
      </c>
      <c r="AJ76">
        <f>IF(C76="Original",NA(),E76)</f>
        <v>0.13600000000000001</v>
      </c>
      <c r="AK76" t="e">
        <f t="shared" si="6"/>
        <v>#N/A</v>
      </c>
    </row>
    <row r="77" spans="1:37" x14ac:dyDescent="0.3">
      <c r="A77" s="44"/>
      <c r="B77" s="121">
        <v>43904</v>
      </c>
      <c r="C77" s="129" t="s">
        <v>286</v>
      </c>
      <c r="D77" s="130">
        <v>1623.3</v>
      </c>
      <c r="E77" s="131">
        <v>0.13582603734441806</v>
      </c>
      <c r="F77" s="125">
        <f t="shared" si="5"/>
        <v>0</v>
      </c>
      <c r="G77" s="125">
        <f t="shared" si="5"/>
        <v>0</v>
      </c>
      <c r="H77" s="125">
        <f t="shared" si="5"/>
        <v>0</v>
      </c>
      <c r="I77" s="125">
        <f t="shared" si="5"/>
        <v>0</v>
      </c>
      <c r="J77" s="125">
        <f t="shared" si="5"/>
        <v>0</v>
      </c>
      <c r="K77" s="125">
        <f t="shared" si="5"/>
        <v>0</v>
      </c>
      <c r="L77" s="126">
        <v>74</v>
      </c>
      <c r="M77" s="127"/>
      <c r="N77" s="132">
        <f>(D77*E77)-(D77*M77)</f>
        <v>220.48640642119383</v>
      </c>
      <c r="O77" s="132">
        <f t="shared" si="7"/>
        <v>1723.8526587386468</v>
      </c>
      <c r="AI77" t="e">
        <f>IF(C77="New",NA(),E77)</f>
        <v>#N/A</v>
      </c>
      <c r="AJ77">
        <f>IF(C77="Original",NA(),E77)</f>
        <v>0.13582603734441806</v>
      </c>
      <c r="AK77" t="e">
        <f t="shared" si="6"/>
        <v>#N/A</v>
      </c>
    </row>
    <row r="78" spans="1:37" x14ac:dyDescent="0.3">
      <c r="A78" s="44"/>
      <c r="B78" s="121">
        <v>43905</v>
      </c>
      <c r="C78" s="129" t="s">
        <v>286</v>
      </c>
      <c r="D78" s="130">
        <v>1743.6</v>
      </c>
      <c r="E78" s="131">
        <v>0.13619038400393477</v>
      </c>
      <c r="F78" s="125">
        <f t="shared" si="5"/>
        <v>1</v>
      </c>
      <c r="G78" s="125">
        <f t="shared" si="5"/>
        <v>0</v>
      </c>
      <c r="H78" s="125">
        <f t="shared" si="5"/>
        <v>0</v>
      </c>
      <c r="I78" s="125">
        <f t="shared" si="5"/>
        <v>0</v>
      </c>
      <c r="J78" s="125">
        <f t="shared" si="5"/>
        <v>0</v>
      </c>
      <c r="K78" s="125">
        <f t="shared" si="5"/>
        <v>0</v>
      </c>
      <c r="L78" s="126">
        <v>75</v>
      </c>
      <c r="M78" s="127"/>
      <c r="N78" s="132">
        <f>(D78*E78)-(D78*M78)</f>
        <v>237.46155354926066</v>
      </c>
      <c r="O78" s="132">
        <f t="shared" si="7"/>
        <v>1961.3142122879076</v>
      </c>
      <c r="AI78" t="e">
        <f>IF(C78="New",NA(),E78)</f>
        <v>#N/A</v>
      </c>
      <c r="AJ78">
        <f>IF(C78="Original",NA(),E78)</f>
        <v>0.13619038400393477</v>
      </c>
      <c r="AK78" t="e">
        <f t="shared" si="6"/>
        <v>#N/A</v>
      </c>
    </row>
    <row r="79" spans="1:37" x14ac:dyDescent="0.3">
      <c r="A79" s="44"/>
      <c r="B79" s="121">
        <v>43906</v>
      </c>
      <c r="C79" s="129" t="s">
        <v>286</v>
      </c>
      <c r="D79" s="130">
        <v>1959.2</v>
      </c>
      <c r="E79" s="131">
        <v>0.17329214680158</v>
      </c>
      <c r="F79" s="125">
        <f t="shared" si="5"/>
        <v>0</v>
      </c>
      <c r="G79" s="125">
        <f t="shared" si="5"/>
        <v>1</v>
      </c>
      <c r="H79" s="125">
        <f t="shared" si="5"/>
        <v>0</v>
      </c>
      <c r="I79" s="125">
        <f t="shared" si="5"/>
        <v>0</v>
      </c>
      <c r="J79" s="125">
        <f t="shared" si="5"/>
        <v>0</v>
      </c>
      <c r="K79" s="125">
        <f t="shared" si="5"/>
        <v>0</v>
      </c>
      <c r="L79" s="126">
        <v>76</v>
      </c>
      <c r="M79" s="127"/>
      <c r="N79" s="132">
        <f>(D79*E79)-(D79*M79)</f>
        <v>339.51397401365557</v>
      </c>
      <c r="O79" s="132">
        <f t="shared" si="7"/>
        <v>2300.8281863015632</v>
      </c>
      <c r="AI79" t="e">
        <f>IF(C79="New",NA(),E79)</f>
        <v>#N/A</v>
      </c>
      <c r="AJ79">
        <f>IF(C79="Original",NA(),E79)</f>
        <v>0.17329214680158</v>
      </c>
      <c r="AK79" t="e">
        <f t="shared" si="6"/>
        <v>#N/A</v>
      </c>
    </row>
    <row r="80" spans="1:37" x14ac:dyDescent="0.3">
      <c r="A80" s="44"/>
      <c r="B80" s="121">
        <v>43907</v>
      </c>
      <c r="C80" s="129" t="s">
        <v>286</v>
      </c>
      <c r="D80" s="130">
        <v>1675.5</v>
      </c>
      <c r="E80" s="131">
        <v>0.13860280361474669</v>
      </c>
      <c r="F80" s="125">
        <f t="shared" si="5"/>
        <v>0</v>
      </c>
      <c r="G80" s="125">
        <f t="shared" si="5"/>
        <v>0</v>
      </c>
      <c r="H80" s="125">
        <f t="shared" si="5"/>
        <v>1</v>
      </c>
      <c r="I80" s="125">
        <f t="shared" si="5"/>
        <v>0</v>
      </c>
      <c r="J80" s="125">
        <f t="shared" si="5"/>
        <v>0</v>
      </c>
      <c r="K80" s="125">
        <f t="shared" si="5"/>
        <v>0</v>
      </c>
      <c r="L80" s="126">
        <v>77</v>
      </c>
      <c r="M80" s="127"/>
      <c r="N80" s="132">
        <f>(D80*E80)-(D80*M80)</f>
        <v>232.2289974565081</v>
      </c>
      <c r="O80" s="132">
        <f t="shared" si="7"/>
        <v>2533.0571837580715</v>
      </c>
      <c r="AI80" t="e">
        <f>IF(C80="New",NA(),E80)</f>
        <v>#N/A</v>
      </c>
      <c r="AJ80">
        <f>IF(C80="Original",NA(),E80)</f>
        <v>0.13860280361474669</v>
      </c>
      <c r="AK80" t="e">
        <f t="shared" si="6"/>
        <v>#N/A</v>
      </c>
    </row>
    <row r="81" spans="1:37" x14ac:dyDescent="0.3">
      <c r="A81" s="44"/>
      <c r="B81" s="121">
        <v>43908</v>
      </c>
      <c r="C81" s="129" t="s">
        <v>286</v>
      </c>
      <c r="D81" s="130">
        <v>1747.6</v>
      </c>
      <c r="E81" s="131">
        <v>8.6428549209580346E-2</v>
      </c>
      <c r="F81" s="125">
        <f t="shared" si="5"/>
        <v>0</v>
      </c>
      <c r="G81" s="125">
        <f t="shared" si="5"/>
        <v>0</v>
      </c>
      <c r="H81" s="125">
        <f t="shared" si="5"/>
        <v>0</v>
      </c>
      <c r="I81" s="125">
        <f t="shared" si="5"/>
        <v>1</v>
      </c>
      <c r="J81" s="125">
        <f t="shared" si="5"/>
        <v>0</v>
      </c>
      <c r="K81" s="125">
        <f t="shared" si="5"/>
        <v>0</v>
      </c>
      <c r="L81" s="126">
        <v>78</v>
      </c>
      <c r="M81" s="127"/>
      <c r="N81" s="132">
        <f>(D81*E81)-(D81*M81)</f>
        <v>151.0425325986626</v>
      </c>
      <c r="O81" s="132">
        <f t="shared" si="7"/>
        <v>2684.099716356734</v>
      </c>
      <c r="AI81" t="e">
        <f>IF(C81="New",NA(),E81)</f>
        <v>#N/A</v>
      </c>
      <c r="AJ81">
        <f>IF(C81="Original",NA(),E81)</f>
        <v>8.6428549209580346E-2</v>
      </c>
      <c r="AK81" t="e">
        <f t="shared" si="6"/>
        <v>#N/A</v>
      </c>
    </row>
    <row r="82" spans="1:37" x14ac:dyDescent="0.3">
      <c r="A82" s="44"/>
      <c r="B82" s="121">
        <v>43909</v>
      </c>
      <c r="C82" s="129" t="s">
        <v>286</v>
      </c>
      <c r="D82" s="130">
        <v>1896</v>
      </c>
      <c r="E82" s="131">
        <v>0.19534013445157317</v>
      </c>
      <c r="F82" s="125">
        <f t="shared" si="5"/>
        <v>0</v>
      </c>
      <c r="G82" s="125">
        <f t="shared" si="5"/>
        <v>0</v>
      </c>
      <c r="H82" s="125">
        <f t="shared" si="5"/>
        <v>0</v>
      </c>
      <c r="I82" s="125">
        <f t="shared" si="5"/>
        <v>0</v>
      </c>
      <c r="J82" s="125">
        <f t="shared" si="5"/>
        <v>1</v>
      </c>
      <c r="K82" s="125">
        <f t="shared" si="5"/>
        <v>0</v>
      </c>
      <c r="L82" s="126">
        <v>79</v>
      </c>
      <c r="M82" s="127"/>
      <c r="N82" s="132">
        <f>(D82*E82)-(D82*M82)</f>
        <v>370.36489492018273</v>
      </c>
      <c r="O82" s="132">
        <f t="shared" si="7"/>
        <v>3054.4646112769169</v>
      </c>
      <c r="AI82" t="e">
        <f>IF(C82="New",NA(),E82)</f>
        <v>#N/A</v>
      </c>
      <c r="AJ82">
        <f>IF(C82="Original",NA(),E82)</f>
        <v>0.19534013445157317</v>
      </c>
      <c r="AK82" t="e">
        <f t="shared" si="6"/>
        <v>#N/A</v>
      </c>
    </row>
    <row r="83" spans="1:37" x14ac:dyDescent="0.3">
      <c r="A83" s="44"/>
      <c r="B83" s="121">
        <v>43910</v>
      </c>
      <c r="C83" s="129" t="s">
        <v>286</v>
      </c>
      <c r="D83" s="130">
        <v>1974.8</v>
      </c>
      <c r="E83" s="131">
        <v>0.15092336586283422</v>
      </c>
      <c r="F83" s="125">
        <f t="shared" si="5"/>
        <v>0</v>
      </c>
      <c r="G83" s="125">
        <f t="shared" si="5"/>
        <v>0</v>
      </c>
      <c r="H83" s="125">
        <f t="shared" si="5"/>
        <v>0</v>
      </c>
      <c r="I83" s="125">
        <f t="shared" si="5"/>
        <v>0</v>
      </c>
      <c r="J83" s="125">
        <f t="shared" si="5"/>
        <v>0</v>
      </c>
      <c r="K83" s="125">
        <f t="shared" si="5"/>
        <v>1</v>
      </c>
      <c r="L83" s="126">
        <v>80</v>
      </c>
      <c r="M83" s="127"/>
      <c r="N83" s="132">
        <f>(D83*E83)-(D83*M83)</f>
        <v>298.04346290592503</v>
      </c>
      <c r="O83" s="132">
        <f t="shared" si="7"/>
        <v>3352.5080741828419</v>
      </c>
      <c r="AI83" t="e">
        <f>IF(C83="New",NA(),E83)</f>
        <v>#N/A</v>
      </c>
      <c r="AJ83">
        <f>IF(C83="Original",NA(),E83)</f>
        <v>0.15092336586283422</v>
      </c>
      <c r="AK83" t="e">
        <f t="shared" si="6"/>
        <v>#N/A</v>
      </c>
    </row>
    <row r="84" spans="1:37" x14ac:dyDescent="0.3">
      <c r="A84" s="44"/>
      <c r="B84" s="121">
        <v>43911</v>
      </c>
      <c r="C84" s="129" t="s">
        <v>286</v>
      </c>
      <c r="D84" s="130">
        <v>1973.2</v>
      </c>
      <c r="E84" s="131">
        <v>0.16390057925449636</v>
      </c>
      <c r="F84" s="125">
        <f t="shared" ref="F84:K94" si="8">IF(WEEKDAY($B84,1)=F$1,1,0)</f>
        <v>0</v>
      </c>
      <c r="G84" s="125">
        <f t="shared" si="8"/>
        <v>0</v>
      </c>
      <c r="H84" s="125">
        <f t="shared" si="8"/>
        <v>0</v>
      </c>
      <c r="I84" s="125">
        <f t="shared" si="8"/>
        <v>0</v>
      </c>
      <c r="J84" s="125">
        <f t="shared" si="8"/>
        <v>0</v>
      </c>
      <c r="K84" s="125">
        <f t="shared" si="8"/>
        <v>0</v>
      </c>
      <c r="L84" s="126">
        <v>81</v>
      </c>
      <c r="M84" s="127"/>
      <c r="N84" s="132">
        <f>(D84*E84)-(D84*M84)</f>
        <v>323.40862298497223</v>
      </c>
      <c r="O84" s="132">
        <f t="shared" si="7"/>
        <v>3675.9166971678142</v>
      </c>
      <c r="AI84" t="e">
        <f>IF(C84="New",NA(),E84)</f>
        <v>#N/A</v>
      </c>
      <c r="AJ84">
        <f>IF(C84="Original",NA(),E84)</f>
        <v>0.16390057925449636</v>
      </c>
      <c r="AK84" t="e">
        <f t="shared" si="6"/>
        <v>#N/A</v>
      </c>
    </row>
    <row r="85" spans="1:37" x14ac:dyDescent="0.3">
      <c r="A85" s="44"/>
      <c r="B85" s="121">
        <v>43912</v>
      </c>
      <c r="C85" s="129" t="s">
        <v>286</v>
      </c>
      <c r="D85" s="130">
        <v>1852.7</v>
      </c>
      <c r="E85" s="131">
        <v>0.1616515056835828</v>
      </c>
      <c r="F85" s="125">
        <f t="shared" si="8"/>
        <v>1</v>
      </c>
      <c r="G85" s="125">
        <f t="shared" si="8"/>
        <v>0</v>
      </c>
      <c r="H85" s="125">
        <f t="shared" si="8"/>
        <v>0</v>
      </c>
      <c r="I85" s="125">
        <f t="shared" si="8"/>
        <v>0</v>
      </c>
      <c r="J85" s="125">
        <f t="shared" si="8"/>
        <v>0</v>
      </c>
      <c r="K85" s="125">
        <f t="shared" si="8"/>
        <v>0</v>
      </c>
      <c r="L85" s="126">
        <v>82</v>
      </c>
      <c r="M85" s="127"/>
      <c r="N85" s="132">
        <f>(D85*E85)-(D85*M85)</f>
        <v>299.49174457997384</v>
      </c>
      <c r="O85" s="132">
        <f t="shared" si="7"/>
        <v>3975.4084417477879</v>
      </c>
      <c r="AI85" t="e">
        <f>IF(C85="New",NA(),E85)</f>
        <v>#N/A</v>
      </c>
      <c r="AJ85">
        <f>IF(C85="Original",NA(),E85)</f>
        <v>0.1616515056835828</v>
      </c>
      <c r="AK85" t="e">
        <f t="shared" si="6"/>
        <v>#N/A</v>
      </c>
    </row>
    <row r="86" spans="1:37" x14ac:dyDescent="0.3">
      <c r="A86" s="44"/>
      <c r="B86" s="121">
        <v>43913</v>
      </c>
      <c r="C86" s="129" t="s">
        <v>286</v>
      </c>
      <c r="D86" s="130">
        <v>1953.8</v>
      </c>
      <c r="E86" s="131">
        <v>0.22697461347548281</v>
      </c>
      <c r="F86" s="125">
        <f t="shared" si="8"/>
        <v>0</v>
      </c>
      <c r="G86" s="125">
        <f t="shared" si="8"/>
        <v>1</v>
      </c>
      <c r="H86" s="125">
        <f t="shared" si="8"/>
        <v>0</v>
      </c>
      <c r="I86" s="125">
        <f t="shared" si="8"/>
        <v>0</v>
      </c>
      <c r="J86" s="125">
        <f t="shared" si="8"/>
        <v>0</v>
      </c>
      <c r="K86" s="125">
        <f t="shared" si="8"/>
        <v>0</v>
      </c>
      <c r="L86" s="126">
        <v>83</v>
      </c>
      <c r="M86" s="127"/>
      <c r="N86" s="132">
        <f>(D86*E86)-(D86*M86)</f>
        <v>443.46299980839831</v>
      </c>
      <c r="O86" s="132">
        <f t="shared" si="7"/>
        <v>4418.8714415561863</v>
      </c>
      <c r="AI86" t="e">
        <f>IF(C86="New",NA(),E86)</f>
        <v>#N/A</v>
      </c>
      <c r="AJ86">
        <f>IF(C86="Original",NA(),E86)</f>
        <v>0.22697461347548281</v>
      </c>
      <c r="AK86" t="e">
        <f t="shared" si="6"/>
        <v>#N/A</v>
      </c>
    </row>
    <row r="87" spans="1:37" x14ac:dyDescent="0.3">
      <c r="A87" s="44"/>
      <c r="B87" s="121">
        <v>43914</v>
      </c>
      <c r="C87" s="129" t="s">
        <v>286</v>
      </c>
      <c r="D87" s="130">
        <v>1913.6</v>
      </c>
      <c r="E87" s="131">
        <v>0.15555530068851553</v>
      </c>
      <c r="F87" s="125">
        <f t="shared" si="8"/>
        <v>0</v>
      </c>
      <c r="G87" s="125">
        <f t="shared" si="8"/>
        <v>0</v>
      </c>
      <c r="H87" s="125">
        <f t="shared" si="8"/>
        <v>1</v>
      </c>
      <c r="I87" s="125">
        <f t="shared" si="8"/>
        <v>0</v>
      </c>
      <c r="J87" s="125">
        <f t="shared" si="8"/>
        <v>0</v>
      </c>
      <c r="K87" s="125">
        <f t="shared" si="8"/>
        <v>0</v>
      </c>
      <c r="L87" s="126">
        <v>84</v>
      </c>
      <c r="M87" s="127"/>
      <c r="N87" s="132">
        <f>(D87*E87)-(D87*M87)</f>
        <v>297.6706233975433</v>
      </c>
      <c r="O87" s="132">
        <f t="shared" si="7"/>
        <v>4716.54206495373</v>
      </c>
      <c r="AI87" t="e">
        <f>IF(C87="New",NA(),E87)</f>
        <v>#N/A</v>
      </c>
      <c r="AJ87">
        <f>IF(C87="Original",NA(),E87)</f>
        <v>0.15555530068851553</v>
      </c>
      <c r="AK87" t="e">
        <f t="shared" si="6"/>
        <v>#N/A</v>
      </c>
    </row>
    <row r="88" spans="1:37" x14ac:dyDescent="0.3">
      <c r="A88" s="44"/>
      <c r="B88" s="121">
        <v>43915</v>
      </c>
      <c r="C88" s="129" t="s">
        <v>286</v>
      </c>
      <c r="D88" s="130">
        <v>1637.1</v>
      </c>
      <c r="E88" s="131">
        <v>0.10588010034582696</v>
      </c>
      <c r="F88" s="125">
        <f t="shared" si="8"/>
        <v>0</v>
      </c>
      <c r="G88" s="125">
        <f t="shared" si="8"/>
        <v>0</v>
      </c>
      <c r="H88" s="125">
        <f t="shared" si="8"/>
        <v>0</v>
      </c>
      <c r="I88" s="125">
        <f t="shared" si="8"/>
        <v>1</v>
      </c>
      <c r="J88" s="125">
        <f t="shared" si="8"/>
        <v>0</v>
      </c>
      <c r="K88" s="125">
        <f t="shared" si="8"/>
        <v>0</v>
      </c>
      <c r="L88" s="126">
        <v>85</v>
      </c>
      <c r="M88" s="127"/>
      <c r="N88" s="132">
        <f>(D88*E88)-(D88*M88)</f>
        <v>173.33631227615331</v>
      </c>
      <c r="O88" s="132">
        <f t="shared" si="7"/>
        <v>4889.878377229883</v>
      </c>
      <c r="AI88" t="e">
        <f>IF(C88="New",NA(),E88)</f>
        <v>#N/A</v>
      </c>
      <c r="AJ88">
        <f>IF(C88="Original",NA(),E88)</f>
        <v>0.10588010034582696</v>
      </c>
      <c r="AK88" t="e">
        <f t="shared" si="6"/>
        <v>#N/A</v>
      </c>
    </row>
    <row r="89" spans="1:37" x14ac:dyDescent="0.3">
      <c r="A89" s="44"/>
      <c r="B89" s="121">
        <v>43916</v>
      </c>
      <c r="C89" s="129" t="s">
        <v>286</v>
      </c>
      <c r="D89" s="130">
        <v>1893.2</v>
      </c>
      <c r="E89" s="131">
        <v>0.19823766478820767</v>
      </c>
      <c r="F89" s="125">
        <f t="shared" si="8"/>
        <v>0</v>
      </c>
      <c r="G89" s="125">
        <f t="shared" si="8"/>
        <v>0</v>
      </c>
      <c r="H89" s="125">
        <f t="shared" si="8"/>
        <v>0</v>
      </c>
      <c r="I89" s="125">
        <f t="shared" si="8"/>
        <v>0</v>
      </c>
      <c r="J89" s="125">
        <f t="shared" si="8"/>
        <v>1</v>
      </c>
      <c r="K89" s="125">
        <f t="shared" si="8"/>
        <v>0</v>
      </c>
      <c r="L89" s="126">
        <v>86</v>
      </c>
      <c r="M89" s="127"/>
      <c r="N89" s="132">
        <f>(D89*E89)-(D89*M89)</f>
        <v>375.30354697703478</v>
      </c>
      <c r="O89" s="132">
        <f t="shared" si="7"/>
        <v>5265.1819242069178</v>
      </c>
      <c r="AI89" t="e">
        <f>IF(C89="New",NA(),E89)</f>
        <v>#N/A</v>
      </c>
      <c r="AJ89">
        <f>IF(C89="Original",NA(),E89)</f>
        <v>0.19823766478820767</v>
      </c>
      <c r="AK89" t="e">
        <f t="shared" si="6"/>
        <v>#N/A</v>
      </c>
    </row>
    <row r="90" spans="1:37" x14ac:dyDescent="0.3">
      <c r="A90" s="44"/>
      <c r="B90" s="121">
        <v>43917</v>
      </c>
      <c r="C90" s="129" t="s">
        <v>286</v>
      </c>
      <c r="D90" s="130">
        <v>1541.4</v>
      </c>
      <c r="E90" s="131">
        <v>0.20958140490314725</v>
      </c>
      <c r="F90" s="125">
        <f t="shared" si="8"/>
        <v>0</v>
      </c>
      <c r="G90" s="125">
        <f t="shared" si="8"/>
        <v>0</v>
      </c>
      <c r="H90" s="125">
        <f t="shared" si="8"/>
        <v>0</v>
      </c>
      <c r="I90" s="125">
        <f t="shared" si="8"/>
        <v>0</v>
      </c>
      <c r="J90" s="125">
        <f t="shared" si="8"/>
        <v>0</v>
      </c>
      <c r="K90" s="125">
        <f t="shared" si="8"/>
        <v>1</v>
      </c>
      <c r="L90" s="126">
        <v>87</v>
      </c>
      <c r="M90" s="127"/>
      <c r="N90" s="132">
        <f>(D90*E90)-(D90*M90)</f>
        <v>323.04877751771119</v>
      </c>
      <c r="O90" s="132">
        <f t="shared" si="7"/>
        <v>5588.2307017246294</v>
      </c>
      <c r="AI90" t="e">
        <f>IF(C90="New",NA(),E90)</f>
        <v>#N/A</v>
      </c>
      <c r="AJ90">
        <f>IF(C90="Original",NA(),E90)</f>
        <v>0.20958140490314725</v>
      </c>
      <c r="AK90" t="e">
        <f t="shared" si="6"/>
        <v>#N/A</v>
      </c>
    </row>
    <row r="91" spans="1:37" x14ac:dyDescent="0.3">
      <c r="A91" s="44"/>
      <c r="B91" s="121">
        <v>43918</v>
      </c>
      <c r="C91" s="129" t="s">
        <v>286</v>
      </c>
      <c r="D91" s="130">
        <v>1814</v>
      </c>
      <c r="E91" s="131">
        <v>0.15444824669951016</v>
      </c>
      <c r="F91" s="125">
        <f t="shared" si="8"/>
        <v>0</v>
      </c>
      <c r="G91" s="125">
        <f t="shared" si="8"/>
        <v>0</v>
      </c>
      <c r="H91" s="125">
        <f t="shared" si="8"/>
        <v>0</v>
      </c>
      <c r="I91" s="125">
        <f t="shared" si="8"/>
        <v>0</v>
      </c>
      <c r="J91" s="125">
        <f t="shared" si="8"/>
        <v>0</v>
      </c>
      <c r="K91" s="125">
        <f t="shared" si="8"/>
        <v>0</v>
      </c>
      <c r="L91" s="126">
        <v>88</v>
      </c>
      <c r="M91" s="127"/>
      <c r="N91" s="132">
        <f>(D91*E91)-(D91*M91)</f>
        <v>280.16911951291144</v>
      </c>
      <c r="O91" s="132">
        <f t="shared" si="7"/>
        <v>5868.3998212375409</v>
      </c>
      <c r="AI91" t="e">
        <f>IF(C91="New",NA(),E91)</f>
        <v>#N/A</v>
      </c>
      <c r="AJ91">
        <f>IF(C91="Original",NA(),E91)</f>
        <v>0.15444824669951016</v>
      </c>
      <c r="AK91" t="e">
        <f t="shared" si="6"/>
        <v>#N/A</v>
      </c>
    </row>
    <row r="92" spans="1:37" x14ac:dyDescent="0.3">
      <c r="A92" s="44"/>
      <c r="B92" s="121">
        <v>43919</v>
      </c>
      <c r="C92" s="129" t="s">
        <v>286</v>
      </c>
      <c r="D92" s="130">
        <v>1806</v>
      </c>
      <c r="E92" s="131">
        <v>0.16042454128623063</v>
      </c>
      <c r="F92" s="125">
        <f t="shared" si="8"/>
        <v>1</v>
      </c>
      <c r="G92" s="125">
        <f t="shared" si="8"/>
        <v>0</v>
      </c>
      <c r="H92" s="125">
        <f t="shared" si="8"/>
        <v>0</v>
      </c>
      <c r="I92" s="125">
        <f t="shared" si="8"/>
        <v>0</v>
      </c>
      <c r="J92" s="125">
        <f t="shared" si="8"/>
        <v>0</v>
      </c>
      <c r="K92" s="125">
        <f t="shared" si="8"/>
        <v>0</v>
      </c>
      <c r="L92" s="126">
        <v>89</v>
      </c>
      <c r="M92" s="127"/>
      <c r="N92" s="132">
        <f>(D92*E92)-(D92*M92)</f>
        <v>289.72672156293254</v>
      </c>
      <c r="O92" s="132">
        <f t="shared" si="7"/>
        <v>6158.1265428004735</v>
      </c>
      <c r="AI92" t="e">
        <f>IF(C92="New",NA(),E92)</f>
        <v>#N/A</v>
      </c>
      <c r="AJ92">
        <f>IF(C92="Original",NA(),E92)</f>
        <v>0.16042454128623063</v>
      </c>
      <c r="AK92" t="e">
        <f t="shared" si="6"/>
        <v>#N/A</v>
      </c>
    </row>
    <row r="93" spans="1:37" x14ac:dyDescent="0.3">
      <c r="A93" s="44"/>
      <c r="B93" s="121">
        <v>43920</v>
      </c>
      <c r="C93" s="129" t="s">
        <v>286</v>
      </c>
      <c r="D93" s="130">
        <v>1908.6</v>
      </c>
      <c r="E93" s="131">
        <v>0.23173441310633969</v>
      </c>
      <c r="F93" s="125">
        <f t="shared" si="8"/>
        <v>0</v>
      </c>
      <c r="G93" s="125">
        <f t="shared" si="8"/>
        <v>1</v>
      </c>
      <c r="H93" s="125">
        <f t="shared" si="8"/>
        <v>0</v>
      </c>
      <c r="I93" s="125">
        <f t="shared" si="8"/>
        <v>0</v>
      </c>
      <c r="J93" s="125">
        <f t="shared" si="8"/>
        <v>0</v>
      </c>
      <c r="K93" s="125">
        <f t="shared" si="8"/>
        <v>0</v>
      </c>
      <c r="L93" s="126">
        <v>90</v>
      </c>
      <c r="M93" s="127"/>
      <c r="N93" s="132">
        <f>(D93*E93)-(D93*M93)</f>
        <v>442.28830085475988</v>
      </c>
      <c r="O93" s="132">
        <f t="shared" si="7"/>
        <v>6600.4148436552332</v>
      </c>
      <c r="AI93" t="e">
        <f>IF(C93="New",NA(),E93)</f>
        <v>#N/A</v>
      </c>
      <c r="AJ93">
        <f>IF(C93="Original",NA(),E93)</f>
        <v>0.23173441310633969</v>
      </c>
      <c r="AK93" t="e">
        <f t="shared" si="6"/>
        <v>#N/A</v>
      </c>
    </row>
    <row r="94" spans="1:37" x14ac:dyDescent="0.3">
      <c r="A94" s="44"/>
      <c r="B94" s="121">
        <v>43921</v>
      </c>
      <c r="C94" s="129" t="s">
        <v>286</v>
      </c>
      <c r="D94" s="130">
        <v>1574.6</v>
      </c>
      <c r="E94" s="131">
        <v>0.11656611703993817</v>
      </c>
      <c r="F94" s="125">
        <f t="shared" si="8"/>
        <v>0</v>
      </c>
      <c r="G94" s="125">
        <f t="shared" si="8"/>
        <v>0</v>
      </c>
      <c r="H94" s="125">
        <f t="shared" si="8"/>
        <v>1</v>
      </c>
      <c r="I94" s="125">
        <f t="shared" si="8"/>
        <v>0</v>
      </c>
      <c r="J94" s="125">
        <f t="shared" si="8"/>
        <v>0</v>
      </c>
      <c r="K94" s="125">
        <f t="shared" si="8"/>
        <v>0</v>
      </c>
      <c r="L94" s="126">
        <v>91</v>
      </c>
      <c r="M94" s="127"/>
      <c r="N94" s="132">
        <f>(D94*E94)-(D94*M94)</f>
        <v>183.54500789108664</v>
      </c>
      <c r="O94" s="132">
        <f t="shared" si="7"/>
        <v>6783.9598515463194</v>
      </c>
      <c r="AI94" t="e">
        <f>IF(C94="New",NA(),E94)</f>
        <v>#N/A</v>
      </c>
      <c r="AJ94">
        <f>IF(C94="Original",NA(),E94)</f>
        <v>0.11656611703993817</v>
      </c>
      <c r="AK94" t="e">
        <f t="shared" si="6"/>
        <v>#N/A</v>
      </c>
    </row>
    <row r="95" spans="1:37" x14ac:dyDescent="0.3">
      <c r="A95" s="44"/>
      <c r="B95" s="44"/>
      <c r="C95" s="44"/>
      <c r="D95" s="44"/>
      <c r="O95" s="44"/>
    </row>
    <row r="96" spans="1:37" x14ac:dyDescent="0.3">
      <c r="A96" s="44"/>
      <c r="B96" s="44"/>
      <c r="C96" s="44"/>
      <c r="D96" s="44"/>
      <c r="O96" s="44"/>
    </row>
    <row r="97" spans="1:15" x14ac:dyDescent="0.3">
      <c r="A97" s="44"/>
      <c r="B97" s="44"/>
      <c r="C97" s="44"/>
      <c r="D97" s="44"/>
      <c r="O97" s="44"/>
    </row>
    <row r="98" spans="1:15" x14ac:dyDescent="0.3">
      <c r="A98" s="44"/>
      <c r="B98" s="44"/>
      <c r="C98" s="44"/>
      <c r="D98" s="44"/>
      <c r="O98" s="44"/>
    </row>
    <row r="99" spans="1:15" x14ac:dyDescent="0.3">
      <c r="A99" s="44"/>
      <c r="B99" s="44"/>
      <c r="C99" s="44"/>
      <c r="D99" s="44"/>
      <c r="O99" s="44"/>
    </row>
    <row r="100" spans="1:15" x14ac:dyDescent="0.3">
      <c r="A100" s="44"/>
      <c r="B100" s="44"/>
      <c r="C100" s="44"/>
      <c r="D100" s="44"/>
      <c r="O100" s="44"/>
    </row>
    <row r="101" spans="1:15" x14ac:dyDescent="0.3">
      <c r="A101" s="44"/>
      <c r="B101" s="44"/>
      <c r="C101" s="44"/>
      <c r="D101" s="44"/>
      <c r="O101" s="44"/>
    </row>
    <row r="102" spans="1:15" x14ac:dyDescent="0.3">
      <c r="A102" s="44"/>
      <c r="B102" s="44"/>
      <c r="C102" s="44"/>
      <c r="D102" s="44"/>
      <c r="O102" s="44"/>
    </row>
    <row r="103" spans="1:15" x14ac:dyDescent="0.3">
      <c r="A103" s="44"/>
      <c r="B103" s="44"/>
      <c r="C103" s="44"/>
      <c r="D103" s="44"/>
      <c r="O103" s="44"/>
    </row>
    <row r="104" spans="1:15" x14ac:dyDescent="0.3">
      <c r="A104" s="44"/>
      <c r="B104" s="44"/>
      <c r="C104" s="44"/>
      <c r="D104" s="44"/>
      <c r="O104" s="44"/>
    </row>
    <row r="105" spans="1:15" x14ac:dyDescent="0.3">
      <c r="A105" s="44"/>
      <c r="B105" s="44"/>
      <c r="C105" s="44"/>
      <c r="D105" s="44"/>
      <c r="O105" s="44"/>
    </row>
    <row r="106" spans="1:15" x14ac:dyDescent="0.3">
      <c r="A106" s="44"/>
      <c r="B106" s="44"/>
      <c r="C106" s="44"/>
      <c r="D106" s="44"/>
      <c r="O106" s="44"/>
    </row>
    <row r="107" spans="1:15" x14ac:dyDescent="0.3">
      <c r="A107" s="44"/>
      <c r="B107" s="44"/>
      <c r="C107" s="44"/>
      <c r="D107" s="44"/>
      <c r="O107" s="44"/>
    </row>
    <row r="108" spans="1:15" x14ac:dyDescent="0.3">
      <c r="A108" s="44"/>
      <c r="B108" s="44"/>
      <c r="C108" s="44"/>
      <c r="D108" s="44"/>
      <c r="O108" s="44"/>
    </row>
    <row r="109" spans="1:15" x14ac:dyDescent="0.3">
      <c r="A109" s="44"/>
      <c r="B109" s="44"/>
      <c r="C109" s="44"/>
      <c r="D109" s="44"/>
      <c r="O109" s="44"/>
    </row>
    <row r="110" spans="1:15" x14ac:dyDescent="0.3">
      <c r="A110" s="44"/>
      <c r="B110" s="44"/>
      <c r="C110" s="44"/>
      <c r="D110" s="44"/>
      <c r="O110" s="44"/>
    </row>
    <row r="111" spans="1:15" x14ac:dyDescent="0.3">
      <c r="A111" s="44"/>
      <c r="B111" s="44"/>
      <c r="C111" s="44"/>
      <c r="D111" s="44"/>
      <c r="O111" s="44"/>
    </row>
    <row r="112" spans="1:15" x14ac:dyDescent="0.3">
      <c r="A112" s="44"/>
      <c r="B112" s="44"/>
      <c r="C112" s="44"/>
      <c r="D112" s="44"/>
      <c r="O112" s="44"/>
    </row>
    <row r="113" spans="1:15" x14ac:dyDescent="0.3">
      <c r="A113" s="44"/>
      <c r="B113" s="44"/>
      <c r="C113" s="44"/>
      <c r="D113" s="44"/>
      <c r="O113" s="133"/>
    </row>
    <row r="114" spans="1:15" x14ac:dyDescent="0.3">
      <c r="A114" s="44"/>
      <c r="B114" s="44"/>
      <c r="C114" s="44"/>
      <c r="D114" s="44"/>
      <c r="O114" s="133"/>
    </row>
    <row r="115" spans="1:15" x14ac:dyDescent="0.3">
      <c r="A115" s="44"/>
      <c r="B115" s="44"/>
      <c r="C115" s="44"/>
      <c r="D115" s="44"/>
      <c r="O115" s="44"/>
    </row>
    <row r="116" spans="1:15" x14ac:dyDescent="0.3">
      <c r="A116" s="44"/>
      <c r="B116" s="44"/>
      <c r="C116" s="44"/>
      <c r="D116" s="44"/>
      <c r="O116" s="44"/>
    </row>
  </sheetData>
  <mergeCells count="3">
    <mergeCell ref="B2:E2"/>
    <mergeCell ref="Q63:Y63"/>
    <mergeCell ref="AI2:AL2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3" name="Check Box 1">
              <controlPr defaultSize="0" autoFill="0" autoLine="0" autoPict="0">
                <anchor moveWithCells="1">
                  <from>
                    <xdr:col>30</xdr:col>
                    <xdr:colOff>365760</xdr:colOff>
                    <xdr:row>43</xdr:row>
                    <xdr:rowOff>38100</xdr:rowOff>
                  </from>
                  <to>
                    <xdr:col>32</xdr:col>
                    <xdr:colOff>190500</xdr:colOff>
                    <xdr:row>44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44</vt:i4>
      </vt:variant>
    </vt:vector>
  </HeadingPairs>
  <TitlesOfParts>
    <vt:vector size="52" baseType="lpstr">
      <vt:lpstr>Univariate Linear Regression</vt:lpstr>
      <vt:lpstr>Non-Linear Regression</vt:lpstr>
      <vt:lpstr>Auto Correlation</vt:lpstr>
      <vt:lpstr>One-Hot Encoding</vt:lpstr>
      <vt:lpstr>Seasonality + Trend</vt:lpstr>
      <vt:lpstr>Smoothing</vt:lpstr>
      <vt:lpstr>Non-Linear Trend</vt:lpstr>
      <vt:lpstr>Intervention Analysis</vt:lpstr>
      <vt:lpstr>_12week</vt:lpstr>
      <vt:lpstr>_1week</vt:lpstr>
      <vt:lpstr>_2week</vt:lpstr>
      <vt:lpstr>_3week</vt:lpstr>
      <vt:lpstr>_4week</vt:lpstr>
      <vt:lpstr>_6week</vt:lpstr>
      <vt:lpstr>Actual</vt:lpstr>
      <vt:lpstr>Lag_1</vt:lpstr>
      <vt:lpstr>Lag_10</vt:lpstr>
      <vt:lpstr>Lag_11</vt:lpstr>
      <vt:lpstr>Lag_12</vt:lpstr>
      <vt:lpstr>Lag_13</vt:lpstr>
      <vt:lpstr>Lag_14</vt:lpstr>
      <vt:lpstr>Lag_15</vt:lpstr>
      <vt:lpstr>Lag_16</vt:lpstr>
      <vt:lpstr>Lag_17</vt:lpstr>
      <vt:lpstr>Lag_18</vt:lpstr>
      <vt:lpstr>Lag_19</vt:lpstr>
      <vt:lpstr>Lag_2</vt:lpstr>
      <vt:lpstr>Lag_20</vt:lpstr>
      <vt:lpstr>Lag_21</vt:lpstr>
      <vt:lpstr>Lag_22</vt:lpstr>
      <vt:lpstr>Lag_23</vt:lpstr>
      <vt:lpstr>Lag_24</vt:lpstr>
      <vt:lpstr>Lag_25</vt:lpstr>
      <vt:lpstr>Lag_26</vt:lpstr>
      <vt:lpstr>Lag_27</vt:lpstr>
      <vt:lpstr>Lag_28</vt:lpstr>
      <vt:lpstr>Lag_29</vt:lpstr>
      <vt:lpstr>Lag_3</vt:lpstr>
      <vt:lpstr>Lag_30</vt:lpstr>
      <vt:lpstr>Lag_31</vt:lpstr>
      <vt:lpstr>Lag_32</vt:lpstr>
      <vt:lpstr>Lag_33</vt:lpstr>
      <vt:lpstr>Lag_34</vt:lpstr>
      <vt:lpstr>Lag_35</vt:lpstr>
      <vt:lpstr>Lag_36</vt:lpstr>
      <vt:lpstr>Lag_4</vt:lpstr>
      <vt:lpstr>Lag_5</vt:lpstr>
      <vt:lpstr>Lag_6</vt:lpstr>
      <vt:lpstr>Lag_7</vt:lpstr>
      <vt:lpstr>Lag_8</vt:lpstr>
      <vt:lpstr>Lag_9</vt:lpstr>
      <vt:lpstr>no_lag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2021-08-20T01:59:12Z</dcterms:created>
  <dcterms:modified xsi:type="dcterms:W3CDTF">2021-08-22T16:28:54Z</dcterms:modified>
</cp:coreProperties>
</file>