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admin\Desktop\Documents\GitHub\Platformer\"/>
    </mc:Choice>
  </mc:AlternateContent>
  <bookViews>
    <workbookView xWindow="0" yWindow="0" windowWidth="28800" windowHeight="12195"/>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11" l="1"/>
  <c r="F13" i="11"/>
  <c r="E3" i="11"/>
  <c r="H7" i="11" l="1"/>
  <c r="E9" i="11" l="1"/>
  <c r="E21" i="11" l="1"/>
  <c r="F21" i="11" s="1"/>
  <c r="E22" i="11" s="1"/>
  <c r="F22" i="11" s="1"/>
  <c r="H22" i="11" s="1"/>
  <c r="F9" i="11"/>
  <c r="E10" i="11" s="1"/>
  <c r="F10" i="11" s="1"/>
  <c r="I5" i="11"/>
  <c r="H33" i="11"/>
  <c r="H32" i="11"/>
  <c r="H31" i="11"/>
  <c r="H30" i="11"/>
  <c r="H29" i="11"/>
  <c r="H28" i="11"/>
  <c r="H26" i="11"/>
  <c r="H20" i="11"/>
  <c r="H14" i="11"/>
  <c r="H8" i="11"/>
  <c r="H21" i="11" l="1"/>
  <c r="E23" i="11"/>
  <c r="F23" i="11" s="1"/>
  <c r="H9" i="11"/>
  <c r="E11" i="11"/>
  <c r="E13" i="11"/>
  <c r="E15" i="11" s="1"/>
  <c r="E16" i="11" s="1"/>
  <c r="I6" i="11"/>
  <c r="E25" i="11" l="1"/>
  <c r="F25" i="11" s="1"/>
  <c r="H25" i="11" s="1"/>
  <c r="H27" i="11"/>
  <c r="H10" i="11"/>
  <c r="E24" i="11"/>
  <c r="H23" i="11"/>
  <c r="F16" i="11"/>
  <c r="F15" i="11"/>
  <c r="H15" i="11" s="1"/>
  <c r="H13" i="11"/>
  <c r="F11" i="11"/>
  <c r="E12" i="11" s="1"/>
  <c r="J5" i="11"/>
  <c r="K5" i="11" s="1"/>
  <c r="L5" i="11" s="1"/>
  <c r="M5" i="11" s="1"/>
  <c r="N5" i="11" s="1"/>
  <c r="O5" i="11" s="1"/>
  <c r="P5" i="11" s="1"/>
  <c r="I4" i="11"/>
  <c r="F24" i="11" l="1"/>
  <c r="H24" i="11" s="1"/>
  <c r="H16" i="11"/>
  <c r="E17" i="11"/>
  <c r="E18" i="11" s="1"/>
  <c r="E19" i="11" s="1"/>
  <c r="H11" i="11"/>
  <c r="H12" i="1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M6" i="11"/>
  <c r="AL5" i="11" l="1"/>
  <c r="AM5" i="11" s="1"/>
  <c r="AN5" i="11" s="1"/>
  <c r="AO5" i="11" s="1"/>
  <c r="AP5" i="11" s="1"/>
  <c r="AQ5" i="11" s="1"/>
  <c r="AR5" i="11" s="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authors>
    <author>Author</author>
  </authors>
  <commentList>
    <comment ref="H6" authorId="0" shapeId="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<sst xmlns="http://schemas.openxmlformats.org/spreadsheetml/2006/main" count="75" uniqueCount="54">
  <si>
    <t>Task 3</t>
  </si>
  <si>
    <t>Task 4</t>
  </si>
  <si>
    <t>Task 5</t>
  </si>
  <si>
    <t>Task 1</t>
  </si>
  <si>
    <t>Task 2</t>
  </si>
  <si>
    <t>Insert new rows ABOVE this one</t>
  </si>
  <si>
    <t>Project Start:</t>
  </si>
  <si>
    <t>PROGRESS</t>
  </si>
  <si>
    <t>ASSIGNED
TO</t>
  </si>
  <si>
    <t>Project Management Templates</t>
  </si>
  <si>
    <t>START</t>
  </si>
  <si>
    <t>END</t>
  </si>
  <si>
    <t>DAYS</t>
  </si>
  <si>
    <t>Display Week: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</si>
  <si>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</si>
  <si>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</si>
  <si>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</si>
  <si>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</si>
  <si>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</si>
  <si>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</si>
  <si>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</si>
  <si>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</si>
  <si>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</si>
  <si>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</si>
  <si>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</si>
  <si>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</si>
  <si>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</si>
  <si>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</si>
  <si>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</si>
  <si>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</si>
  <si>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</si>
  <si>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</si>
  <si>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</si>
  <si>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</si>
  <si>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</si>
  <si>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</si>
  <si>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</si>
  <si>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</si>
  <si>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</si>
  <si>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</si>
  <si>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</si>
  <si>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</si>
  <si>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</si>
  <si>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PLATFORMER</t>
  </si>
  <si>
    <t>By Taylor, Barrie &amp; Hayden</t>
  </si>
  <si>
    <t>LOGBOOK</t>
  </si>
  <si>
    <t>Picked Assigment</t>
  </si>
  <si>
    <t>Taylor &amp; Barrie</t>
  </si>
  <si>
    <t>Picked Manager</t>
  </si>
  <si>
    <t xml:space="preserve">Taylor </t>
  </si>
  <si>
    <t>Creating Repository</t>
  </si>
  <si>
    <t>Taylor</t>
  </si>
  <si>
    <t>Hayden</t>
  </si>
  <si>
    <t>Specifications Of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</si>
</sst>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4" fillId="0" borderId="0"/>
    <xf numFmtId="164" fontId="9" fillId="0" borderId="3" applyFont="0" applyFill="0" applyAlignment="0" applyProtection="0"/>
    <xf numFmtId="0" fontId="15"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7" fillId="13" borderId="1" xfId="0" applyFont="1" applyFill="1" applyBorder="1" applyAlignment="1">
      <alignment horizontal="center" vertical="center" wrapText="1"/>
    </xf>
    <xf numFmtId="168" fontId="11" fillId="7" borderId="0" xfId="0" applyNumberFormat="1" applyFont="1" applyFill="1" applyBorder="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4" fillId="12" borderId="8" xfId="0" applyFont="1" applyFill="1" applyBorder="1" applyAlignment="1">
      <alignment horizontal="center" vertical="center" shrinkToFit="1"/>
    </xf>
    <xf numFmtId="0" fontId="16" fillId="0" borderId="0" xfId="0" applyFont="1"/>
    <xf numFmtId="0" fontId="17" fillId="0" borderId="0" xfId="1" applyFont="1" applyAlignment="1" applyProtection="1"/>
    <xf numFmtId="9" fontId="5" fillId="0" borderId="2" xfId="2"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on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on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on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on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18" fillId="0" borderId="0" xfId="0" applyFont="1" applyAlignment="1" applyProtection="1">
      <alignment horizontal="left" vertical="center"/>
    </xf>
    <xf numFmtId="0" fontId="19" fillId="0" borderId="0" xfId="0" applyFont="1" applyAlignment="1">
      <alignment horizontal="left" vertical="center"/>
    </xf>
    <xf numFmtId="0" fontId="21" fillId="0" borderId="0" xfId="0" applyFont="1"/>
    <xf numFmtId="0" fontId="2" fillId="0" borderId="0" xfId="0" applyFont="1" applyAlignment="1">
      <alignment vertical="top"/>
    </xf>
    <xf numFmtId="0" fontId="23" fillId="0" borderId="0" xfId="0" applyFont="1" applyAlignment="1">
      <alignment vertical="center"/>
    </xf>
    <xf numFmtId="0" fontId="22" fillId="0" borderId="0" xfId="0" applyFont="1" applyAlignment="1">
      <alignment horizontal="left" vertical="top" wrapText="1" indent="1"/>
    </xf>
    <xf numFmtId="0" fontId="2" fillId="0" borderId="0" xfId="0" applyFont="1" applyAlignment="1">
      <alignment horizontal="left" vertical="top"/>
    </xf>
    <xf numFmtId="0" fontId="20"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4" fillId="0" borderId="0" xfId="3"/>
    <xf numFmtId="0" fontId="24" fillId="0" borderId="0" xfId="3" applyAlignment="1">
      <alignment wrapText="1"/>
    </xf>
    <xf numFmtId="0" fontId="24" fillId="0" borderId="0" xfId="0" applyNumberFormat="1" applyFont="1" applyAlignment="1">
      <alignment horizontal="center"/>
    </xf>
    <xf numFmtId="0" fontId="17" fillId="0" borderId="0" xfId="1" applyFont="1" applyAlignment="1" applyProtection="1">
      <alignment vertical="top"/>
    </xf>
    <xf numFmtId="0" fontId="0" fillId="0" borderId="0" xfId="0" applyAlignment="1">
      <alignment wrapText="1"/>
    </xf>
    <xf numFmtId="0" fontId="15"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pplyFill="1">
      <alignment horizontal="left" vertical="center" indent="2"/>
    </xf>
    <xf numFmtId="0" fontId="7" fillId="13" borderId="1" xfId="0" applyFont="1" applyFill="1" applyBorder="1" applyAlignment="1">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16" fontId="0" fillId="0" borderId="3" xfId="0" applyNumberFormat="1" applyBorder="1" applyAlignment="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ont="1" applyFill="1" applyBorder="1" applyAlignment="1">
      <alignment horizontal="left" vertical="center" wrapText="1" indent="1"/>
    </xf>
    <xf numFmtId="167" fontId="0" fillId="7" borderId="1" xfId="0" applyNumberFormat="1" applyFont="1" applyFill="1" applyBorder="1" applyAlignment="1">
      <alignment horizontal="left" vertical="center" wrapText="1" indent="1"/>
    </xf>
    <xf numFmtId="167" fontId="0" fillId="7" borderId="5" xfId="0" applyNumberFormat="1" applyFon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L36"/>
  <sheetViews>
    <sheetView showGridLines="0" tabSelected="1" showRuler="0" topLeftCell="C1" zoomScale="80" zoomScaleNormal="80" zoomScalePageLayoutView="70" workbookViewId="0">
      <pane ySplit="6" topLeftCell="A7" activePane="bottomLeft" state="frozen"/>
      <selection pane="bottomLeft" activeCell="D10" sqref="D10"/>
    </sheetView>
  </sheetViews>
  <sheetFormatPr defaultRowHeight="30" customHeight="1" x14ac:dyDescent="0.25"/>
  <cols>
    <col min="1" max="1" width="2.7109375" style="58" customWidth="1"/>
    <col min="2" max="2" width="26.140625" customWidth="1"/>
    <col min="3" max="3" width="32.5703125" customWidth="1"/>
    <col min="4" max="4" width="14.140625" customWidth="1"/>
    <col min="5" max="5" width="10.42578125" style="5" customWidth="1"/>
    <col min="6" max="6" width="10.42578125" customWidth="1"/>
    <col min="7" max="7" width="2.7109375" customWidth="1"/>
    <col min="8" max="8" width="6.140625" hidden="1" customWidth="1"/>
    <col min="9" max="9" width="4.140625" customWidth="1"/>
    <col min="10" max="10" width="4.42578125" customWidth="1"/>
    <col min="11" max="11" width="4.85546875" customWidth="1"/>
    <col min="12" max="12" width="4.42578125" customWidth="1"/>
    <col min="13" max="64" width="2.5703125" customWidth="1"/>
    <col min="69" max="70" width="10.28515625"/>
  </cols>
  <sheetData>
    <row r="1" spans="1:64" ht="30" customHeight="1" x14ac:dyDescent="0.45">
      <c r="A1" s="59" t="s">
        <v>34</v>
      </c>
      <c r="B1" s="63" t="s">
        <v>43</v>
      </c>
      <c r="C1" s="1"/>
      <c r="D1" s="2"/>
      <c r="E1" s="4"/>
      <c r="F1" s="45"/>
      <c r="H1" s="2"/>
      <c r="I1" s="12"/>
    </row>
    <row r="2" spans="1:64" ht="30" customHeight="1" x14ac:dyDescent="0.3">
      <c r="A2" s="58" t="s">
        <v>28</v>
      </c>
      <c r="B2" s="64" t="s">
        <v>44</v>
      </c>
      <c r="I2" s="61"/>
    </row>
    <row r="3" spans="1:64" ht="30" customHeight="1" x14ac:dyDescent="0.25">
      <c r="A3" s="58" t="s">
        <v>35</v>
      </c>
      <c r="B3" s="65"/>
      <c r="C3" s="89" t="s">
        <v>6</v>
      </c>
      <c r="D3" s="90"/>
      <c r="E3" s="95">
        <f>DATE(2018,5,28)</f>
        <v>43248</v>
      </c>
      <c r="F3" s="95"/>
    </row>
    <row r="4" spans="1:64" ht="30" customHeight="1" x14ac:dyDescent="0.25">
      <c r="A4" s="59" t="s">
        <v>36</v>
      </c>
      <c r="C4" s="89" t="s">
        <v>13</v>
      </c>
      <c r="D4" s="90"/>
      <c r="E4" s="88"/>
      <c r="I4" s="92">
        <f>I5</f>
        <v>43241</v>
      </c>
      <c r="J4" s="93"/>
      <c r="K4" s="93"/>
      <c r="L4" s="93"/>
      <c r="M4" s="93"/>
      <c r="N4" s="93"/>
      <c r="O4" s="94"/>
      <c r="P4" s="92">
        <f>P5</f>
        <v>43248</v>
      </c>
      <c r="Q4" s="93"/>
      <c r="R4" s="93"/>
      <c r="S4" s="93"/>
      <c r="T4" s="93"/>
      <c r="U4" s="93"/>
      <c r="V4" s="94"/>
      <c r="W4" s="92">
        <f>W5</f>
        <v>43255</v>
      </c>
      <c r="X4" s="93"/>
      <c r="Y4" s="93"/>
      <c r="Z4" s="93"/>
      <c r="AA4" s="93"/>
      <c r="AB4" s="93"/>
      <c r="AC4" s="94"/>
      <c r="AD4" s="92">
        <f>AD5</f>
        <v>43262</v>
      </c>
      <c r="AE4" s="93"/>
      <c r="AF4" s="93"/>
      <c r="AG4" s="93"/>
      <c r="AH4" s="93"/>
      <c r="AI4" s="93"/>
      <c r="AJ4" s="94"/>
      <c r="AK4" s="92">
        <f>AK5</f>
        <v>43269</v>
      </c>
      <c r="AL4" s="93"/>
      <c r="AM4" s="93"/>
      <c r="AN4" s="93"/>
      <c r="AO4" s="93"/>
      <c r="AP4" s="93"/>
      <c r="AQ4" s="94"/>
      <c r="AR4" s="92">
        <f>AR5</f>
        <v>43276</v>
      </c>
      <c r="AS4" s="93"/>
      <c r="AT4" s="93"/>
      <c r="AU4" s="93"/>
      <c r="AV4" s="93"/>
      <c r="AW4" s="93"/>
      <c r="AX4" s="94"/>
      <c r="AY4" s="92">
        <f>AY5</f>
        <v>43283</v>
      </c>
      <c r="AZ4" s="93"/>
      <c r="BA4" s="93"/>
      <c r="BB4" s="93"/>
      <c r="BC4" s="93"/>
      <c r="BD4" s="93"/>
      <c r="BE4" s="94"/>
      <c r="BF4" s="92">
        <f>BF5</f>
        <v>43290</v>
      </c>
      <c r="BG4" s="93"/>
      <c r="BH4" s="93"/>
      <c r="BI4" s="93"/>
      <c r="BJ4" s="93"/>
      <c r="BK4" s="93"/>
      <c r="BL4" s="94"/>
    </row>
    <row r="5" spans="1:64" ht="15" customHeight="1" x14ac:dyDescent="0.25">
      <c r="A5" s="59" t="s">
        <v>37</v>
      </c>
      <c r="B5" s="91"/>
      <c r="C5" s="91"/>
      <c r="D5" s="91"/>
      <c r="E5" s="91"/>
      <c r="F5" s="91"/>
      <c r="G5" s="91"/>
      <c r="I5" s="9">
        <f>Project_Start-WEEKDAY(Project_Start,1)+2+7*(Display_Week-1)</f>
        <v>43241</v>
      </c>
      <c r="J5" s="8">
        <f>I5+1</f>
        <v>43242</v>
      </c>
      <c r="K5" s="8">
        <f t="shared" ref="K5:AX5" si="0">J5+1</f>
        <v>43243</v>
      </c>
      <c r="L5" s="8">
        <f t="shared" si="0"/>
        <v>43244</v>
      </c>
      <c r="M5" s="8">
        <f t="shared" si="0"/>
        <v>43245</v>
      </c>
      <c r="N5" s="8">
        <f t="shared" si="0"/>
        <v>43246</v>
      </c>
      <c r="O5" s="10">
        <f t="shared" si="0"/>
        <v>43247</v>
      </c>
      <c r="P5" s="9">
        <f>O5+1</f>
        <v>43248</v>
      </c>
      <c r="Q5" s="8">
        <f>P5+1</f>
        <v>43249</v>
      </c>
      <c r="R5" s="8">
        <f t="shared" si="0"/>
        <v>43250</v>
      </c>
      <c r="S5" s="8">
        <f t="shared" si="0"/>
        <v>43251</v>
      </c>
      <c r="T5" s="8">
        <f t="shared" si="0"/>
        <v>43252</v>
      </c>
      <c r="U5" s="8">
        <f t="shared" si="0"/>
        <v>43253</v>
      </c>
      <c r="V5" s="10">
        <f t="shared" si="0"/>
        <v>43254</v>
      </c>
      <c r="W5" s="9">
        <f>V5+1</f>
        <v>43255</v>
      </c>
      <c r="X5" s="8">
        <f>W5+1</f>
        <v>43256</v>
      </c>
      <c r="Y5" s="8">
        <f t="shared" si="0"/>
        <v>43257</v>
      </c>
      <c r="Z5" s="8">
        <f t="shared" si="0"/>
        <v>43258</v>
      </c>
      <c r="AA5" s="8">
        <f t="shared" si="0"/>
        <v>43259</v>
      </c>
      <c r="AB5" s="8">
        <f t="shared" si="0"/>
        <v>43260</v>
      </c>
      <c r="AC5" s="10">
        <f t="shared" si="0"/>
        <v>43261</v>
      </c>
      <c r="AD5" s="9">
        <f>AC5+1</f>
        <v>43262</v>
      </c>
      <c r="AE5" s="8">
        <f>AD5+1</f>
        <v>43263</v>
      </c>
      <c r="AF5" s="8">
        <f t="shared" si="0"/>
        <v>43264</v>
      </c>
      <c r="AG5" s="8">
        <f t="shared" si="0"/>
        <v>43265</v>
      </c>
      <c r="AH5" s="8">
        <f t="shared" si="0"/>
        <v>43266</v>
      </c>
      <c r="AI5" s="8">
        <f t="shared" si="0"/>
        <v>43267</v>
      </c>
      <c r="AJ5" s="10">
        <f t="shared" si="0"/>
        <v>43268</v>
      </c>
      <c r="AK5" s="9">
        <f>AJ5+1</f>
        <v>43269</v>
      </c>
      <c r="AL5" s="8">
        <f>AK5+1</f>
        <v>43270</v>
      </c>
      <c r="AM5" s="8">
        <f t="shared" si="0"/>
        <v>43271</v>
      </c>
      <c r="AN5" s="8">
        <f t="shared" si="0"/>
        <v>43272</v>
      </c>
      <c r="AO5" s="8">
        <f t="shared" si="0"/>
        <v>43273</v>
      </c>
      <c r="AP5" s="8">
        <f t="shared" si="0"/>
        <v>43274</v>
      </c>
      <c r="AQ5" s="10">
        <f t="shared" si="0"/>
        <v>43275</v>
      </c>
      <c r="AR5" s="9">
        <f>AQ5+1</f>
        <v>43276</v>
      </c>
      <c r="AS5" s="8">
        <f>AR5+1</f>
        <v>43277</v>
      </c>
      <c r="AT5" s="8">
        <f t="shared" si="0"/>
        <v>43278</v>
      </c>
      <c r="AU5" s="8">
        <f t="shared" si="0"/>
        <v>43279</v>
      </c>
      <c r="AV5" s="8">
        <f t="shared" si="0"/>
        <v>43280</v>
      </c>
      <c r="AW5" s="8">
        <f t="shared" si="0"/>
        <v>43281</v>
      </c>
      <c r="AX5" s="10">
        <f t="shared" si="0"/>
        <v>43282</v>
      </c>
      <c r="AY5" s="9">
        <f>AX5+1</f>
        <v>43283</v>
      </c>
      <c r="AZ5" s="8">
        <f>AY5+1</f>
        <v>43284</v>
      </c>
      <c r="BA5" s="8">
        <f t="shared" ref="BA5:BE5" si="1">AZ5+1</f>
        <v>43285</v>
      </c>
      <c r="BB5" s="8">
        <f t="shared" si="1"/>
        <v>43286</v>
      </c>
      <c r="BC5" s="8">
        <f t="shared" si="1"/>
        <v>43287</v>
      </c>
      <c r="BD5" s="8">
        <f t="shared" si="1"/>
        <v>43288</v>
      </c>
      <c r="BE5" s="10">
        <f t="shared" si="1"/>
        <v>43289</v>
      </c>
      <c r="BF5" s="9">
        <f>BE5+1</f>
        <v>43290</v>
      </c>
      <c r="BG5" s="8">
        <f>BF5+1</f>
        <v>43291</v>
      </c>
      <c r="BH5" s="8">
        <f t="shared" ref="BH5:BL5" si="2">BG5+1</f>
        <v>43292</v>
      </c>
      <c r="BI5" s="8">
        <f t="shared" si="2"/>
        <v>43293</v>
      </c>
      <c r="BJ5" s="8">
        <f t="shared" si="2"/>
        <v>43294</v>
      </c>
      <c r="BK5" s="8">
        <f t="shared" si="2"/>
        <v>43295</v>
      </c>
      <c r="BL5" s="10">
        <f t="shared" si="2"/>
        <v>43296</v>
      </c>
    </row>
    <row r="6" spans="1:64" ht="30" customHeight="1" thickBot="1" x14ac:dyDescent="0.3">
      <c r="A6" s="59" t="s">
        <v>38</v>
      </c>
      <c r="B6" s="85" t="s">
        <v>45</v>
      </c>
      <c r="C6" s="7" t="s">
        <v>8</v>
      </c>
      <c r="D6" s="7" t="s">
        <v>7</v>
      </c>
      <c r="E6" s="7" t="s">
        <v>10</v>
      </c>
      <c r="F6" s="7" t="s">
        <v>11</v>
      </c>
      <c r="G6" s="7"/>
      <c r="H6" s="7" t="s">
        <v>12</v>
      </c>
      <c r="I6" s="11" t="str">
        <f t="shared" ref="I6" si="3">LEFT(TEXT(I5,"ddd"),1)</f>
        <v>M</v>
      </c>
      <c r="J6" s="11" t="str">
        <f t="shared" ref="J6:AR6" si="4">LEFT(TEXT(J5,"ddd"),1)</f>
        <v>T</v>
      </c>
      <c r="K6" s="11" t="str">
        <f t="shared" si="4"/>
        <v>W</v>
      </c>
      <c r="L6" s="11" t="str">
        <f t="shared" si="4"/>
        <v>T</v>
      </c>
      <c r="M6" s="11" t="str">
        <f t="shared" si="4"/>
        <v>F</v>
      </c>
      <c r="N6" s="11" t="str">
        <f t="shared" si="4"/>
        <v>S</v>
      </c>
      <c r="O6" s="11" t="str">
        <f t="shared" si="4"/>
        <v>S</v>
      </c>
      <c r="P6" s="11" t="str">
        <f t="shared" si="4"/>
        <v>M</v>
      </c>
      <c r="Q6" s="11" t="str">
        <f t="shared" si="4"/>
        <v>T</v>
      </c>
      <c r="R6" s="11" t="str">
        <f t="shared" si="4"/>
        <v>W</v>
      </c>
      <c r="S6" s="11" t="str">
        <f t="shared" si="4"/>
        <v>T</v>
      </c>
      <c r="T6" s="11" t="str">
        <f t="shared" si="4"/>
        <v>F</v>
      </c>
      <c r="U6" s="11" t="str">
        <f t="shared" si="4"/>
        <v>S</v>
      </c>
      <c r="V6" s="11" t="str">
        <f t="shared" si="4"/>
        <v>S</v>
      </c>
      <c r="W6" s="11" t="str">
        <f t="shared" si="4"/>
        <v>M</v>
      </c>
      <c r="X6" s="11" t="str">
        <f t="shared" si="4"/>
        <v>T</v>
      </c>
      <c r="Y6" s="11" t="str">
        <f t="shared" si="4"/>
        <v>W</v>
      </c>
      <c r="Z6" s="11" t="str">
        <f t="shared" si="4"/>
        <v>T</v>
      </c>
      <c r="AA6" s="11" t="str">
        <f t="shared" si="4"/>
        <v>F</v>
      </c>
      <c r="AB6" s="11" t="str">
        <f t="shared" si="4"/>
        <v>S</v>
      </c>
      <c r="AC6" s="11" t="str">
        <f t="shared" si="4"/>
        <v>S</v>
      </c>
      <c r="AD6" s="11" t="str">
        <f t="shared" si="4"/>
        <v>M</v>
      </c>
      <c r="AE6" s="11" t="str">
        <f t="shared" si="4"/>
        <v>T</v>
      </c>
      <c r="AF6" s="11" t="str">
        <f t="shared" si="4"/>
        <v>W</v>
      </c>
      <c r="AG6" s="11" t="str">
        <f t="shared" si="4"/>
        <v>T</v>
      </c>
      <c r="AH6" s="11" t="str">
        <f t="shared" si="4"/>
        <v>F</v>
      </c>
      <c r="AI6" s="11" t="str">
        <f t="shared" si="4"/>
        <v>S</v>
      </c>
      <c r="AJ6" s="11" t="str">
        <f t="shared" si="4"/>
        <v>S</v>
      </c>
      <c r="AK6" s="11" t="str">
        <f t="shared" si="4"/>
        <v>M</v>
      </c>
      <c r="AL6" s="11" t="str">
        <f t="shared" si="4"/>
        <v>T</v>
      </c>
      <c r="AM6" s="11" t="str">
        <f t="shared" si="4"/>
        <v>W</v>
      </c>
      <c r="AN6" s="11" t="str">
        <f t="shared" si="4"/>
        <v>T</v>
      </c>
      <c r="AO6" s="11" t="str">
        <f t="shared" si="4"/>
        <v>F</v>
      </c>
      <c r="AP6" s="11" t="str">
        <f t="shared" si="4"/>
        <v>S</v>
      </c>
      <c r="AQ6" s="11" t="str">
        <f t="shared" si="4"/>
        <v>S</v>
      </c>
      <c r="AR6" s="11" t="str">
        <f t="shared" si="4"/>
        <v>M</v>
      </c>
      <c r="AS6" s="11" t="str">
        <f t="shared" ref="AS6:BL6" si="5">LEFT(TEXT(AS5,"ddd"),1)</f>
        <v>T</v>
      </c>
      <c r="AT6" s="11" t="str">
        <f t="shared" si="5"/>
        <v>W</v>
      </c>
      <c r="AU6" s="11" t="str">
        <f t="shared" si="5"/>
        <v>T</v>
      </c>
      <c r="AV6" s="11" t="str">
        <f t="shared" si="5"/>
        <v>F</v>
      </c>
      <c r="AW6" s="11" t="str">
        <f t="shared" si="5"/>
        <v>S</v>
      </c>
      <c r="AX6" s="11" t="str">
        <f t="shared" si="5"/>
        <v>S</v>
      </c>
      <c r="AY6" s="11" t="str">
        <f t="shared" si="5"/>
        <v>M</v>
      </c>
      <c r="AZ6" s="11" t="str">
        <f t="shared" si="5"/>
        <v>T</v>
      </c>
      <c r="BA6" s="11" t="str">
        <f t="shared" si="5"/>
        <v>W</v>
      </c>
      <c r="BB6" s="11" t="str">
        <f t="shared" si="5"/>
        <v>T</v>
      </c>
      <c r="BC6" s="11" t="str">
        <f t="shared" si="5"/>
        <v>F</v>
      </c>
      <c r="BD6" s="11" t="str">
        <f t="shared" si="5"/>
        <v>S</v>
      </c>
      <c r="BE6" s="11" t="str">
        <f t="shared" si="5"/>
        <v>S</v>
      </c>
      <c r="BF6" s="11" t="str">
        <f t="shared" si="5"/>
        <v>M</v>
      </c>
      <c r="BG6" s="11" t="str">
        <f t="shared" si="5"/>
        <v>T</v>
      </c>
      <c r="BH6" s="11" t="str">
        <f t="shared" si="5"/>
        <v>W</v>
      </c>
      <c r="BI6" s="11" t="str">
        <f t="shared" si="5"/>
        <v>T</v>
      </c>
      <c r="BJ6" s="11" t="str">
        <f t="shared" si="5"/>
        <v>F</v>
      </c>
      <c r="BK6" s="11" t="str">
        <f t="shared" si="5"/>
        <v>S</v>
      </c>
      <c r="BL6" s="11" t="str">
        <f t="shared" si="5"/>
        <v>S</v>
      </c>
    </row>
    <row r="7" spans="1:64" ht="30" hidden="1" customHeight="1" thickBot="1" x14ac:dyDescent="0.3">
      <c r="A7" s="58" t="s">
        <v>33</v>
      </c>
      <c r="C7" s="62"/>
      <c r="E7"/>
      <c r="H7" t="str">
        <f>IF(OR(ISBLANK(task_start),ISBLANK(task_end)),"",task_end-task_start+1)</f>
        <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row>
    <row r="8" spans="1:64" s="3" customFormat="1" ht="30" customHeight="1" thickBot="1" x14ac:dyDescent="0.3">
      <c r="A8" s="59" t="s">
        <v>39</v>
      </c>
      <c r="B8" s="16"/>
      <c r="C8" s="71"/>
      <c r="D8" s="17"/>
      <c r="E8" s="18"/>
      <c r="F8" s="19"/>
      <c r="G8" s="15"/>
      <c r="H8" s="15" t="str">
        <f t="shared" ref="H8:H33" si="6">IF(OR(ISBLANK(task_start),ISBLANK(task_end)),"",task_end-task_start+1)</f>
        <v/>
      </c>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row>
    <row r="9" spans="1:64" s="3" customFormat="1" ht="30" customHeight="1" thickBot="1" x14ac:dyDescent="0.3">
      <c r="A9" s="59" t="s">
        <v>40</v>
      </c>
      <c r="B9" s="86" t="s">
        <v>46</v>
      </c>
      <c r="C9" s="87" t="s">
        <v>47</v>
      </c>
      <c r="D9" s="20">
        <v>1</v>
      </c>
      <c r="E9" s="66">
        <f>Project_Start</f>
        <v>43248</v>
      </c>
      <c r="F9" s="66">
        <f>E9</f>
        <v>43248</v>
      </c>
      <c r="G9" s="15"/>
      <c r="H9" s="15">
        <f t="shared" si="6"/>
        <v>1</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row>
    <row r="10" spans="1:64" s="3" customFormat="1" ht="30" customHeight="1" thickBot="1" x14ac:dyDescent="0.3">
      <c r="A10" s="59" t="s">
        <v>41</v>
      </c>
      <c r="B10" s="86" t="s">
        <v>48</v>
      </c>
      <c r="C10" s="87" t="s">
        <v>49</v>
      </c>
      <c r="D10" s="20">
        <v>1</v>
      </c>
      <c r="E10" s="66">
        <f>F9</f>
        <v>43248</v>
      </c>
      <c r="F10" s="66">
        <f>E10</f>
        <v>43248</v>
      </c>
      <c r="G10" s="15"/>
      <c r="H10" s="15">
        <f t="shared" si="6"/>
        <v>1</v>
      </c>
      <c r="I10" s="42"/>
      <c r="J10" s="42"/>
      <c r="K10" s="42"/>
      <c r="L10" s="42"/>
      <c r="M10" s="42"/>
      <c r="N10" s="42"/>
      <c r="O10" s="42"/>
      <c r="P10" s="42"/>
      <c r="Q10" s="42"/>
      <c r="R10" s="42"/>
      <c r="S10" s="42"/>
      <c r="T10" s="42"/>
      <c r="U10" s="43"/>
      <c r="V10" s="43"/>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row>
    <row r="11" spans="1:64" s="3" customFormat="1" ht="30" customHeight="1" thickBot="1" x14ac:dyDescent="0.3">
      <c r="A11" s="58"/>
      <c r="B11" s="86" t="s">
        <v>50</v>
      </c>
      <c r="C11" s="87" t="s">
        <v>51</v>
      </c>
      <c r="D11" s="20">
        <v>0.75</v>
      </c>
      <c r="E11" s="66">
        <f>F10</f>
        <v>43248</v>
      </c>
      <c r="F11" s="66">
        <f>E11+4</f>
        <v>43252</v>
      </c>
      <c r="G11" s="15"/>
      <c r="H11" s="15">
        <f t="shared" si="6"/>
        <v>5</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row>
    <row r="12" spans="1:64" s="3" customFormat="1" ht="30" customHeight="1" thickBot="1" x14ac:dyDescent="0.3">
      <c r="A12" s="58"/>
      <c r="B12" s="86" t="s">
        <v>53</v>
      </c>
      <c r="C12" s="87" t="s">
        <v>52</v>
      </c>
      <c r="D12" s="20">
        <v>1</v>
      </c>
      <c r="E12" s="66">
        <f>F11</f>
        <v>43252</v>
      </c>
      <c r="F12" s="66">
        <f>E12+13</f>
        <v>43265</v>
      </c>
      <c r="G12" s="15"/>
      <c r="H12" s="15">
        <f t="shared" si="6"/>
        <v>14</v>
      </c>
      <c r="I12" s="42"/>
      <c r="J12" s="42"/>
      <c r="K12" s="42"/>
      <c r="L12" s="42"/>
      <c r="M12" s="42"/>
      <c r="N12" s="42"/>
      <c r="O12" s="42"/>
      <c r="P12" s="42"/>
      <c r="Q12" s="42"/>
      <c r="R12" s="42"/>
      <c r="S12" s="42"/>
      <c r="T12" s="42"/>
      <c r="U12" s="42"/>
      <c r="V12" s="42"/>
      <c r="W12" s="42"/>
      <c r="X12" s="42"/>
      <c r="Y12" s="43"/>
      <c r="Z12" s="43"/>
      <c r="AA12" s="43"/>
      <c r="AB12" s="43"/>
      <c r="AC12" s="43"/>
      <c r="AD12" s="43"/>
      <c r="AE12" s="43"/>
      <c r="AF12" s="43"/>
      <c r="AG12" s="43"/>
      <c r="AH12" s="43"/>
      <c r="AI12" s="43"/>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row>
    <row r="13" spans="1:64" s="3" customFormat="1" ht="30" customHeight="1" thickBot="1" x14ac:dyDescent="0.3">
      <c r="A13" s="58"/>
      <c r="B13" s="80" t="s">
        <v>2</v>
      </c>
      <c r="C13" s="72"/>
      <c r="D13" s="20"/>
      <c r="E13" s="66">
        <f>E10+1</f>
        <v>43249</v>
      </c>
      <c r="F13" s="66">
        <f>E13+2</f>
        <v>43251</v>
      </c>
      <c r="G13" s="15"/>
      <c r="H13" s="15">
        <f t="shared" si="6"/>
        <v>3</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row>
    <row r="14" spans="1:64" s="3" customFormat="1" ht="30" customHeight="1" thickBot="1" x14ac:dyDescent="0.3">
      <c r="A14" s="59" t="s">
        <v>42</v>
      </c>
      <c r="B14" s="21"/>
      <c r="C14" s="73"/>
      <c r="D14" s="22"/>
      <c r="E14" s="23"/>
      <c r="F14" s="24"/>
      <c r="G14" s="15"/>
      <c r="H14" s="15" t="str">
        <f t="shared" si="6"/>
        <v/>
      </c>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row>
    <row r="15" spans="1:64" s="3" customFormat="1" ht="30" customHeight="1" thickBot="1" x14ac:dyDescent="0.3">
      <c r="A15" s="59"/>
      <c r="B15" s="81" t="s">
        <v>3</v>
      </c>
      <c r="C15" s="74"/>
      <c r="D15" s="25">
        <v>0.5</v>
      </c>
      <c r="E15" s="67">
        <f>E13+1</f>
        <v>43250</v>
      </c>
      <c r="F15" s="67">
        <f>E15+4</f>
        <v>43254</v>
      </c>
      <c r="G15" s="15"/>
      <c r="H15" s="15">
        <f t="shared" si="6"/>
        <v>5</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row>
    <row r="16" spans="1:64" s="3" customFormat="1" ht="30" customHeight="1" thickBot="1" x14ac:dyDescent="0.3">
      <c r="A16" s="58"/>
      <c r="B16" s="81" t="s">
        <v>4</v>
      </c>
      <c r="C16" s="74"/>
      <c r="D16" s="25">
        <v>0.5</v>
      </c>
      <c r="E16" s="67">
        <f>E15+2</f>
        <v>43252</v>
      </c>
      <c r="F16" s="67">
        <f>E16+5</f>
        <v>43257</v>
      </c>
      <c r="G16" s="15"/>
      <c r="H16" s="15">
        <f t="shared" si="6"/>
        <v>6</v>
      </c>
      <c r="I16" s="42"/>
      <c r="J16" s="42"/>
      <c r="K16" s="42"/>
      <c r="L16" s="42"/>
      <c r="M16" s="42"/>
      <c r="N16" s="42"/>
      <c r="O16" s="42"/>
      <c r="P16" s="42"/>
      <c r="Q16" s="42"/>
      <c r="R16" s="42"/>
      <c r="S16" s="42"/>
      <c r="T16" s="42"/>
      <c r="U16" s="43"/>
      <c r="V16" s="43"/>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row>
    <row r="17" spans="1:64" s="3" customFormat="1" ht="30" customHeight="1" thickBot="1" x14ac:dyDescent="0.3">
      <c r="A17" s="58"/>
      <c r="B17" s="81" t="s">
        <v>0</v>
      </c>
      <c r="C17" s="74"/>
      <c r="D17" s="25"/>
      <c r="E17" s="67">
        <f>F16</f>
        <v>43257</v>
      </c>
      <c r="F17" s="67">
        <f>E17+3</f>
        <v>43260</v>
      </c>
      <c r="G17" s="15"/>
      <c r="H17" s="15">
        <f t="shared" si="6"/>
        <v>4</v>
      </c>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row>
    <row r="18" spans="1:64" s="3" customFormat="1" ht="30" customHeight="1" thickBot="1" x14ac:dyDescent="0.3">
      <c r="A18" s="58"/>
      <c r="B18" s="81" t="s">
        <v>1</v>
      </c>
      <c r="C18" s="74"/>
      <c r="D18" s="25"/>
      <c r="E18" s="67">
        <f>E17</f>
        <v>43257</v>
      </c>
      <c r="F18" s="67">
        <f>E18+2</f>
        <v>43259</v>
      </c>
      <c r="G18" s="15"/>
      <c r="H18" s="15">
        <f t="shared" si="6"/>
        <v>3</v>
      </c>
      <c r="I18" s="42"/>
      <c r="J18" s="42"/>
      <c r="K18" s="42"/>
      <c r="L18" s="42"/>
      <c r="M18" s="42"/>
      <c r="N18" s="42"/>
      <c r="O18" s="42"/>
      <c r="P18" s="42"/>
      <c r="Q18" s="42"/>
      <c r="R18" s="42"/>
      <c r="S18" s="42"/>
      <c r="T18" s="42"/>
      <c r="U18" s="42"/>
      <c r="V18" s="42"/>
      <c r="W18" s="42"/>
      <c r="X18" s="42"/>
      <c r="Y18" s="43"/>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row>
    <row r="19" spans="1:64" s="3" customFormat="1" ht="30" customHeight="1" thickBot="1" x14ac:dyDescent="0.3">
      <c r="A19" s="58"/>
      <c r="B19" s="81" t="s">
        <v>2</v>
      </c>
      <c r="C19" s="74"/>
      <c r="D19" s="25"/>
      <c r="E19" s="67">
        <f>E18</f>
        <v>43257</v>
      </c>
      <c r="F19" s="67">
        <f>E19+3</f>
        <v>43260</v>
      </c>
      <c r="G19" s="15"/>
      <c r="H19" s="15">
        <f t="shared" si="6"/>
        <v>4</v>
      </c>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row>
    <row r="20" spans="1:64" s="3" customFormat="1" ht="30" customHeight="1" thickBot="1" x14ac:dyDescent="0.3">
      <c r="A20" s="58" t="s">
        <v>30</v>
      </c>
      <c r="B20" s="26"/>
      <c r="C20" s="75"/>
      <c r="D20" s="27"/>
      <c r="E20" s="28"/>
      <c r="F20" s="29"/>
      <c r="G20" s="15"/>
      <c r="H20" s="15" t="str">
        <f t="shared" si="6"/>
        <v/>
      </c>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row>
    <row r="21" spans="1:64" s="3" customFormat="1" ht="30" customHeight="1" thickBot="1" x14ac:dyDescent="0.3">
      <c r="A21" s="58"/>
      <c r="B21" s="82" t="s">
        <v>3</v>
      </c>
      <c r="C21" s="76"/>
      <c r="D21" s="30"/>
      <c r="E21" s="68">
        <f>E9+15</f>
        <v>43263</v>
      </c>
      <c r="F21" s="68">
        <f>E21+5</f>
        <v>43268</v>
      </c>
      <c r="G21" s="15"/>
      <c r="H21" s="15">
        <f t="shared" si="6"/>
        <v>6</v>
      </c>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row>
    <row r="22" spans="1:64" s="3" customFormat="1" ht="30" customHeight="1" thickBot="1" x14ac:dyDescent="0.3">
      <c r="A22" s="58"/>
      <c r="B22" s="82" t="s">
        <v>4</v>
      </c>
      <c r="C22" s="76"/>
      <c r="D22" s="30"/>
      <c r="E22" s="68">
        <f>F21+1</f>
        <v>43269</v>
      </c>
      <c r="F22" s="68">
        <f>E22+4</f>
        <v>43273</v>
      </c>
      <c r="G22" s="15"/>
      <c r="H22" s="15">
        <f t="shared" si="6"/>
        <v>5</v>
      </c>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row>
    <row r="23" spans="1:64" s="3" customFormat="1" ht="30" customHeight="1" thickBot="1" x14ac:dyDescent="0.3">
      <c r="A23" s="58"/>
      <c r="B23" s="82" t="s">
        <v>0</v>
      </c>
      <c r="C23" s="76"/>
      <c r="D23" s="30"/>
      <c r="E23" s="68">
        <f>E22+5</f>
        <v>43274</v>
      </c>
      <c r="F23" s="68">
        <f>E23+5</f>
        <v>43279</v>
      </c>
      <c r="G23" s="15"/>
      <c r="H23" s="15">
        <f t="shared" si="6"/>
        <v>6</v>
      </c>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row>
    <row r="24" spans="1:64" s="3" customFormat="1" ht="30" customHeight="1" thickBot="1" x14ac:dyDescent="0.3">
      <c r="A24" s="58"/>
      <c r="B24" s="82" t="s">
        <v>1</v>
      </c>
      <c r="C24" s="76"/>
      <c r="D24" s="30"/>
      <c r="E24" s="68">
        <f>F23+1</f>
        <v>43280</v>
      </c>
      <c r="F24" s="68">
        <f>E24+4</f>
        <v>43284</v>
      </c>
      <c r="G24" s="15"/>
      <c r="H24" s="15">
        <f t="shared" si="6"/>
        <v>5</v>
      </c>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row>
    <row r="25" spans="1:64" s="3" customFormat="1" ht="30" customHeight="1" thickBot="1" x14ac:dyDescent="0.3">
      <c r="A25" s="58"/>
      <c r="B25" s="82" t="s">
        <v>2</v>
      </c>
      <c r="C25" s="76"/>
      <c r="D25" s="30"/>
      <c r="E25" s="68">
        <f>E23</f>
        <v>43274</v>
      </c>
      <c r="F25" s="68">
        <f>E25+4</f>
        <v>43278</v>
      </c>
      <c r="G25" s="15"/>
      <c r="H25" s="15">
        <f t="shared" si="6"/>
        <v>5</v>
      </c>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row>
    <row r="26" spans="1:64" s="3" customFormat="1" ht="30" customHeight="1" thickBot="1" x14ac:dyDescent="0.3">
      <c r="A26" s="58" t="s">
        <v>30</v>
      </c>
      <c r="B26" s="31"/>
      <c r="C26" s="77"/>
      <c r="D26" s="32"/>
      <c r="E26" s="33"/>
      <c r="F26" s="34"/>
      <c r="G26" s="15"/>
      <c r="H26" s="15" t="str">
        <f t="shared" si="6"/>
        <v/>
      </c>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row>
    <row r="27" spans="1:64" s="3" customFormat="1" ht="30" customHeight="1" thickBot="1" x14ac:dyDescent="0.3">
      <c r="A27" s="58"/>
      <c r="B27" s="83" t="s">
        <v>3</v>
      </c>
      <c r="C27" s="78"/>
      <c r="D27" s="35"/>
      <c r="E27" s="69" t="s">
        <v>29</v>
      </c>
      <c r="F27" s="69" t="s">
        <v>29</v>
      </c>
      <c r="G27" s="15"/>
      <c r="H27" s="15" t="e">
        <f t="shared" si="6"/>
        <v>#VALUE!</v>
      </c>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row>
    <row r="28" spans="1:64" s="3" customFormat="1" ht="30" customHeight="1" thickBot="1" x14ac:dyDescent="0.3">
      <c r="A28" s="58"/>
      <c r="B28" s="83" t="s">
        <v>4</v>
      </c>
      <c r="C28" s="78"/>
      <c r="D28" s="35"/>
      <c r="E28" s="69" t="s">
        <v>29</v>
      </c>
      <c r="F28" s="69" t="s">
        <v>29</v>
      </c>
      <c r="G28" s="15"/>
      <c r="H28" s="15" t="e">
        <f t="shared" si="6"/>
        <v>#VALUE!</v>
      </c>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row>
    <row r="29" spans="1:64" s="3" customFormat="1" ht="30" customHeight="1" thickBot="1" x14ac:dyDescent="0.3">
      <c r="A29" s="58"/>
      <c r="B29" s="83" t="s">
        <v>0</v>
      </c>
      <c r="C29" s="78"/>
      <c r="D29" s="35"/>
      <c r="E29" s="69" t="s">
        <v>29</v>
      </c>
      <c r="F29" s="69" t="s">
        <v>29</v>
      </c>
      <c r="G29" s="15"/>
      <c r="H29" s="15" t="e">
        <f t="shared" si="6"/>
        <v>#VALUE!</v>
      </c>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row>
    <row r="30" spans="1:64" s="3" customFormat="1" ht="30" customHeight="1" thickBot="1" x14ac:dyDescent="0.3">
      <c r="A30" s="58"/>
      <c r="B30" s="83" t="s">
        <v>1</v>
      </c>
      <c r="C30" s="78"/>
      <c r="D30" s="35"/>
      <c r="E30" s="69" t="s">
        <v>29</v>
      </c>
      <c r="F30" s="69" t="s">
        <v>29</v>
      </c>
      <c r="G30" s="15"/>
      <c r="H30" s="15" t="e">
        <f t="shared" si="6"/>
        <v>#VALUE!</v>
      </c>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row>
    <row r="31" spans="1:64" s="3" customFormat="1" ht="30" customHeight="1" thickBot="1" x14ac:dyDescent="0.3">
      <c r="A31" s="58"/>
      <c r="B31" s="83" t="s">
        <v>2</v>
      </c>
      <c r="C31" s="78"/>
      <c r="D31" s="35"/>
      <c r="E31" s="69" t="s">
        <v>29</v>
      </c>
      <c r="F31" s="69" t="s">
        <v>29</v>
      </c>
      <c r="G31" s="15"/>
      <c r="H31" s="15" t="e">
        <f t="shared" si="6"/>
        <v>#VALUE!</v>
      </c>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row>
    <row r="32" spans="1:64" s="3" customFormat="1" ht="30" customHeight="1" thickBot="1" x14ac:dyDescent="0.3">
      <c r="A32" s="58" t="s">
        <v>32</v>
      </c>
      <c r="B32" s="84"/>
      <c r="C32" s="79"/>
      <c r="D32" s="14"/>
      <c r="E32" s="70"/>
      <c r="F32" s="70"/>
      <c r="G32" s="15"/>
      <c r="H32" s="15" t="str">
        <f t="shared" si="6"/>
        <v/>
      </c>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row>
    <row r="33" spans="1:64" s="3" customFormat="1" ht="30" customHeight="1" thickBot="1" x14ac:dyDescent="0.3">
      <c r="A33" s="59" t="s">
        <v>31</v>
      </c>
      <c r="B33" s="36" t="s">
        <v>5</v>
      </c>
      <c r="C33" s="37"/>
      <c r="D33" s="38"/>
      <c r="E33" s="39"/>
      <c r="F33" s="40"/>
      <c r="G33" s="41"/>
      <c r="H33" s="41" t="str">
        <f t="shared" si="6"/>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ht="30" customHeight="1" x14ac:dyDescent="0.25">
      <c r="G34" s="6"/>
    </row>
    <row r="35" spans="1:64" ht="30" customHeight="1" x14ac:dyDescent="0.25">
      <c r="C35" s="12"/>
      <c r="F35" s="60"/>
    </row>
    <row r="36" spans="1:64" ht="30" customHeight="1" x14ac:dyDescent="0.25">
      <c r="C36" s="13"/>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8 F22:F23 E23" formula="1"/>
  </ignoredErrors>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RowHeight="12.75" x14ac:dyDescent="0.2"/>
  <cols>
    <col min="1" max="1" width="87.140625" style="51" customWidth="1"/>
    <col min="2" max="16384" width="9.140625" style="47"/>
  </cols>
  <sheetData>
    <row r="1" spans="1:2" ht="46.5" customHeight="1" x14ac:dyDescent="0.2">
      <c r="A1" s="46"/>
    </row>
    <row r="2" spans="1:2" s="49" customFormat="1" ht="15.75" x14ac:dyDescent="0.25">
      <c r="A2" s="48" t="s">
        <v>16</v>
      </c>
      <c r="B2" s="48"/>
    </row>
    <row r="3" spans="1:2" s="54" customFormat="1" ht="27" customHeight="1" x14ac:dyDescent="0.25">
      <c r="A3" s="55" t="s">
        <v>21</v>
      </c>
      <c r="B3" s="55"/>
    </row>
    <row r="4" spans="1:2" s="50" customFormat="1" ht="26.25" x14ac:dyDescent="0.4">
      <c r="A4" s="52" t="s">
        <v>15</v>
      </c>
    </row>
    <row r="5" spans="1:2" ht="74.099999999999994" customHeight="1" x14ac:dyDescent="0.2">
      <c r="A5" s="53" t="s">
        <v>24</v>
      </c>
    </row>
    <row r="6" spans="1:2" ht="26.25" customHeight="1" x14ac:dyDescent="0.2">
      <c r="A6" s="52" t="s">
        <v>27</v>
      </c>
    </row>
    <row r="7" spans="1:2" s="51" customFormat="1" ht="204.95" customHeight="1" x14ac:dyDescent="0.25">
      <c r="A7" s="57" t="s">
        <v>26</v>
      </c>
    </row>
    <row r="8" spans="1:2" s="50" customFormat="1" ht="26.25" x14ac:dyDescent="0.4">
      <c r="A8" s="52" t="s">
        <v>17</v>
      </c>
    </row>
    <row r="9" spans="1:2" ht="60" x14ac:dyDescent="0.2">
      <c r="A9" s="53" t="s">
        <v>25</v>
      </c>
    </row>
    <row r="10" spans="1:2" s="51" customFormat="1" ht="27.95" customHeight="1" x14ac:dyDescent="0.25">
      <c r="A10" s="56" t="s">
        <v>23</v>
      </c>
    </row>
    <row r="11" spans="1:2" s="50" customFormat="1" ht="26.25" x14ac:dyDescent="0.4">
      <c r="A11" s="52" t="s">
        <v>14</v>
      </c>
    </row>
    <row r="12" spans="1:2" ht="30" x14ac:dyDescent="0.2">
      <c r="A12" s="53" t="s">
        <v>22</v>
      </c>
    </row>
    <row r="13" spans="1:2" s="51" customFormat="1" ht="27.95" customHeight="1" x14ac:dyDescent="0.25">
      <c r="A13" s="56" t="s">
        <v>9</v>
      </c>
    </row>
    <row r="14" spans="1:2" s="50" customFormat="1" ht="26.25" x14ac:dyDescent="0.4">
      <c r="A14" s="52" t="s">
        <v>18</v>
      </c>
    </row>
    <row r="15" spans="1:2" ht="75" customHeight="1" x14ac:dyDescent="0.2">
      <c r="A15" s="53" t="s">
        <v>19</v>
      </c>
    </row>
    <row r="16" spans="1:2" ht="75" x14ac:dyDescent="0.2">
      <c r="A16" s="53" t="s">
        <v>20</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studentadmin</dc:creator>
  <dc:description/>
  <cp:lastModifiedBy>studentadmin</cp:lastModifiedBy>
  <dcterms:created xsi:type="dcterms:W3CDTF">2018-05-23T01:25:53Z</dcterms:created>
  <dcterms:modified xsi:type="dcterms:W3CDTF">2018-06-14T02:16:43Z</dcterms:modified>
</cp:coreProperties>
</file>