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Free\Downloads\"/>
    </mc:Choice>
  </mc:AlternateContent>
  <xr:revisionPtr revIDLastSave="0" documentId="13_ncr:1_{50ECD119-2EF7-4B17-82ED-F31B6291C0F0}" xr6:coauthVersionLast="47" xr6:coauthVersionMax="47" xr10:uidLastSave="{00000000-0000-0000-0000-000000000000}"/>
  <bookViews>
    <workbookView xWindow="-110" yWindow="-110" windowWidth="25820" windowHeight="13900" xr2:uid="{7047BE83-AC16-410D-8C37-738AEF737A5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A37" i="1"/>
  <c r="I31" i="1"/>
  <c r="G36" i="1"/>
  <c r="A24" i="1"/>
  <c r="E37" i="1"/>
  <c r="D37" i="1"/>
  <c r="E24" i="1"/>
  <c r="D24" i="1"/>
  <c r="G21" i="1"/>
  <c r="F21" i="1"/>
  <c r="G20" i="1"/>
  <c r="F20" i="1"/>
  <c r="G19" i="1"/>
  <c r="F19" i="1"/>
  <c r="G23" i="1"/>
  <c r="F23" i="1"/>
  <c r="G34" i="1"/>
  <c r="G33" i="1"/>
  <c r="G22" i="1"/>
  <c r="F22" i="1"/>
  <c r="G32" i="1"/>
  <c r="G31" i="1"/>
  <c r="G30" i="1"/>
  <c r="G29" i="1"/>
  <c r="G28" i="1"/>
  <c r="G27" i="1"/>
  <c r="G26" i="1"/>
  <c r="G25" i="1"/>
  <c r="G17" i="1"/>
  <c r="F17" i="1"/>
  <c r="G16" i="1"/>
  <c r="F16" i="1"/>
  <c r="F24" i="1" s="1"/>
  <c r="G15" i="1"/>
  <c r="G24" i="1" s="1"/>
  <c r="F15" i="1"/>
  <c r="G14" i="1"/>
  <c r="F14" i="1"/>
  <c r="G13" i="1"/>
  <c r="F13" i="1"/>
  <c r="G12" i="1"/>
  <c r="F12" i="1"/>
  <c r="G18" i="1"/>
  <c r="F18" i="1"/>
  <c r="G37" i="1" l="1"/>
  <c r="F37" i="1" s="1"/>
</calcChain>
</file>

<file path=xl/sharedStrings.xml><?xml version="1.0" encoding="utf-8"?>
<sst xmlns="http://schemas.openxmlformats.org/spreadsheetml/2006/main" count="78" uniqueCount="55">
  <si>
    <t>Breadboard</t>
  </si>
  <si>
    <t>1kΩ resistor</t>
  </si>
  <si>
    <t>10kΩ resistor</t>
  </si>
  <si>
    <t>100kΩ resistor</t>
  </si>
  <si>
    <t>470Ω resistor</t>
  </si>
  <si>
    <t>1MΩ resistor</t>
  </si>
  <si>
    <t>0.1µF capacitor</t>
  </si>
  <si>
    <t>74LS107 (Dual JK flip-flop)</t>
  </si>
  <si>
    <t>74LS138 (3-to-8 line decoder)</t>
  </si>
  <si>
    <t>74LS139 (Dual 2-line to 4-line decoder)</t>
  </si>
  <si>
    <t>74LS157 (Quad 2-to-1 line data selector)</t>
  </si>
  <si>
    <t>74LS161 (4-bit synchronous binary counter)</t>
  </si>
  <si>
    <t>74LS173 (4-bit D-type register)</t>
  </si>
  <si>
    <t>74189 (64-bit random access memory)</t>
  </si>
  <si>
    <t>74LS273 (Octal D flip-flop)</t>
  </si>
  <si>
    <t>74LS283 (4-bit binary full adder)</t>
  </si>
  <si>
    <t>Double-throw toggle switch</t>
  </si>
  <si>
    <t>Common cathode 7-segment display</t>
  </si>
  <si>
    <t>Kwantiteit</t>
  </si>
  <si>
    <t>Product</t>
  </si>
  <si>
    <t>Tact switch</t>
  </si>
  <si>
    <t>TinyTronics</t>
  </si>
  <si>
    <t>Leverancier</t>
  </si>
  <si>
    <t>Prijs per stuk (excl. BTW)</t>
  </si>
  <si>
    <t>Prijs per stuk (incl. BTW)</t>
  </si>
  <si>
    <t>Totaalprijs (excl. BTW)</t>
  </si>
  <si>
    <t>Totaalprijs (incl. BTW)</t>
  </si>
  <si>
    <t>Voordeelprijs</t>
  </si>
  <si>
    <t>Voordeelprijs per stuk</t>
  </si>
  <si>
    <t>Voorraadstatus</t>
  </si>
  <si>
    <t>Op school</t>
  </si>
  <si>
    <t>LED</t>
  </si>
  <si>
    <t>10 of meer €5,50</t>
  </si>
  <si>
    <t>10 of meer €4,50</t>
  </si>
  <si>
    <t>1MΩ potentiometer</t>
  </si>
  <si>
    <t>Timer IC</t>
  </si>
  <si>
    <t>Quad NAND gate IC</t>
  </si>
  <si>
    <t>Quad NOR gate IC</t>
  </si>
  <si>
    <t>Hex inverter IC</t>
  </si>
  <si>
    <t>Quad AND gate IC</t>
  </si>
  <si>
    <t>Quad OR gate IC</t>
  </si>
  <si>
    <t>Quad XOR gate IC</t>
  </si>
  <si>
    <t>Octal bus transceiver IC</t>
  </si>
  <si>
    <t>EEPROM IC</t>
  </si>
  <si>
    <t>8-position DIP switch</t>
  </si>
  <si>
    <t>4-position DIP switch</t>
  </si>
  <si>
    <t>10 of meer €7,-</t>
  </si>
  <si>
    <t>10 voor €15,50</t>
  </si>
  <si>
    <t>Zelf bestellen</t>
  </si>
  <si>
    <t>Zelf op voorraad</t>
  </si>
  <si>
    <t>Bezorging</t>
  </si>
  <si>
    <t>Moet besteld worden</t>
  </si>
  <si>
    <t>2 tot 4 weken levertijd</t>
  </si>
  <si>
    <t>Vervanging voor Hex inverter IC van TinyTronics</t>
  </si>
  <si>
    <t>Mouser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</si>
</sst>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2]\ * #,##0.00_ ;_ [$€-2]\ * \-#,##0.00_ ;_ [$€-2]\ * &quot;-&quot;??_ ;_ @_ 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4"/>
      <color rgb="FF9C000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8FFC7"/>
        <bgColor indexed="64"/>
      </patternFill>
    </fill>
  </fills>
  <borders count="27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2" tint="-9.9978637043366805E-2"/>
      </right>
      <top style="medium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  <border>
      <left style="thin">
        <color theme="2" tint="-9.9978637043366805E-2"/>
      </left>
      <right style="medium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medium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medium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9.9978637043366805E-2"/>
      </left>
      <right style="thin">
        <color theme="2" tint="-9.9978637043366805E-2"/>
      </right>
      <top style="medium">
        <color theme="2" tint="-9.9978637043366805E-2"/>
      </top>
      <bottom/>
      <diagonal/>
    </border>
    <border>
      <left style="thin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thin">
        <color theme="2" tint="-9.9978637043366805E-2"/>
      </left>
      <right style="medium">
        <color theme="2" tint="-9.9978637043366805E-2"/>
      </right>
      <top/>
      <bottom/>
      <diagonal/>
    </border>
    <border>
      <left style="thin">
        <color theme="2" tint="-9.9978637043366805E-2"/>
      </left>
      <right style="medium">
        <color theme="2" tint="-9.9978637043366805E-2"/>
      </right>
      <top/>
      <bottom style="thin">
        <color theme="2" tint="-9.9978637043366805E-2"/>
      </bottom>
      <diagonal/>
    </border>
    <border>
      <left style="medium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medium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left" vertical="top"/>
    </xf>
    <xf numFmtId="44" fontId="0" fillId="2" borderId="1" xfId="1" applyFont="1" applyFill="1" applyBorder="1" applyAlignment="1">
      <alignment horizontal="left" vertical="top"/>
    </xf>
    <xf numFmtId="44" fontId="3" fillId="4" borderId="1" xfId="2" applyNumberFormat="1" applyBorder="1" applyAlignment="1">
      <alignment horizontal="left" vertical="top"/>
    </xf>
    <xf numFmtId="0" fontId="3" fillId="4" borderId="1" xfId="2" applyBorder="1" applyAlignment="1">
      <alignment horizontal="left" vertical="top"/>
    </xf>
    <xf numFmtId="0" fontId="6" fillId="2" borderId="1" xfId="4" applyFill="1" applyBorder="1" applyAlignment="1">
      <alignment horizontal="left" vertical="top"/>
    </xf>
    <xf numFmtId="0" fontId="7" fillId="6" borderId="1" xfId="5" applyBorder="1" applyAlignment="1">
      <alignment horizontal="left" vertical="top"/>
    </xf>
    <xf numFmtId="44" fontId="7" fillId="6" borderId="1" xfId="5" applyNumberFormat="1" applyBorder="1" applyAlignment="1">
      <alignment horizontal="left" vertical="top"/>
    </xf>
    <xf numFmtId="44" fontId="3" fillId="4" borderId="2" xfId="2" applyNumberFormat="1" applyBorder="1" applyAlignment="1">
      <alignment horizontal="left" vertical="top"/>
    </xf>
    <xf numFmtId="44" fontId="0" fillId="2" borderId="2" xfId="1" applyFont="1" applyFill="1" applyBorder="1" applyAlignment="1">
      <alignment horizontal="left" vertical="top"/>
    </xf>
    <xf numFmtId="44" fontId="7" fillId="6" borderId="2" xfId="5" applyNumberFormat="1" applyBorder="1" applyAlignment="1">
      <alignment horizontal="left" vertical="top"/>
    </xf>
    <xf numFmtId="44" fontId="3" fillId="4" borderId="3" xfId="2" applyNumberFormat="1" applyBorder="1" applyAlignment="1">
      <alignment horizontal="left" vertical="top"/>
    </xf>
    <xf numFmtId="44" fontId="0" fillId="2" borderId="3" xfId="1" applyFont="1" applyFill="1" applyBorder="1" applyAlignment="1">
      <alignment horizontal="left" vertical="top"/>
    </xf>
    <xf numFmtId="44" fontId="7" fillId="6" borderId="3" xfId="5" applyNumberFormat="1" applyBorder="1" applyAlignment="1">
      <alignment horizontal="left" vertical="top"/>
    </xf>
    <xf numFmtId="44" fontId="3" fillId="4" borderId="6" xfId="2" applyNumberFormat="1" applyBorder="1" applyAlignment="1">
      <alignment horizontal="left" vertical="top"/>
    </xf>
    <xf numFmtId="44" fontId="3" fillId="4" borderId="7" xfId="2" applyNumberFormat="1" applyBorder="1" applyAlignment="1">
      <alignment horizontal="left" vertical="top"/>
    </xf>
    <xf numFmtId="44" fontId="0" fillId="2" borderId="6" xfId="1" applyFont="1" applyFill="1" applyBorder="1" applyAlignment="1">
      <alignment horizontal="left" vertical="top"/>
    </xf>
    <xf numFmtId="44" fontId="0" fillId="2" borderId="7" xfId="1" applyFont="1" applyFill="1" applyBorder="1" applyAlignment="1">
      <alignment horizontal="left" vertical="top"/>
    </xf>
    <xf numFmtId="44" fontId="7" fillId="6" borderId="6" xfId="5" applyNumberFormat="1" applyBorder="1" applyAlignment="1">
      <alignment horizontal="left" vertical="top"/>
    </xf>
    <xf numFmtId="44" fontId="7" fillId="6" borderId="7" xfId="5" applyNumberFormat="1" applyBorder="1" applyAlignment="1">
      <alignment horizontal="left" vertical="top"/>
    </xf>
    <xf numFmtId="0" fontId="8" fillId="2" borderId="1" xfId="3" applyFont="1" applyFill="1" applyBorder="1" applyAlignment="1">
      <alignment horizontal="left" vertical="top"/>
    </xf>
    <xf numFmtId="44" fontId="8" fillId="2" borderId="1" xfId="3" applyNumberFormat="1" applyFont="1" applyFill="1" applyBorder="1" applyAlignment="1">
      <alignment horizontal="left" vertical="top"/>
    </xf>
    <xf numFmtId="44" fontId="8" fillId="2" borderId="2" xfId="3" applyNumberFormat="1" applyFont="1" applyFill="1" applyBorder="1" applyAlignment="1">
      <alignment horizontal="left" vertical="top"/>
    </xf>
    <xf numFmtId="44" fontId="8" fillId="2" borderId="6" xfId="3" applyNumberFormat="1" applyFont="1" applyFill="1" applyBorder="1" applyAlignment="1">
      <alignment horizontal="left" vertical="top"/>
    </xf>
    <xf numFmtId="44" fontId="8" fillId="2" borderId="7" xfId="3" applyNumberFormat="1" applyFont="1" applyFill="1" applyBorder="1" applyAlignment="1">
      <alignment horizontal="left" vertical="top"/>
    </xf>
    <xf numFmtId="0" fontId="6" fillId="6" borderId="1" xfId="4" applyFill="1" applyBorder="1" applyAlignment="1">
      <alignment horizontal="left" vertical="top"/>
    </xf>
    <xf numFmtId="44" fontId="9" fillId="6" borderId="3" xfId="5" applyNumberFormat="1" applyFont="1" applyBorder="1" applyAlignment="1">
      <alignment horizontal="left" vertical="top"/>
    </xf>
    <xf numFmtId="0" fontId="6" fillId="6" borderId="1" xfId="4" quotePrefix="1" applyFill="1" applyBorder="1" applyAlignment="1">
      <alignment horizontal="left" vertical="top"/>
    </xf>
    <xf numFmtId="0" fontId="6" fillId="4" borderId="1" xfId="4" applyFill="1" applyBorder="1" applyAlignment="1">
      <alignment horizontal="left" vertical="top"/>
    </xf>
    <xf numFmtId="44" fontId="8" fillId="2" borderId="3" xfId="3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8" fillId="2" borderId="6" xfId="3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44" fontId="2" fillId="3" borderId="11" xfId="0" applyNumberFormat="1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7" fillId="6" borderId="4" xfId="5" applyBorder="1" applyAlignment="1">
      <alignment horizontal="left" vertical="top"/>
    </xf>
    <xf numFmtId="0" fontId="7" fillId="6" borderId="9" xfId="5" applyBorder="1" applyAlignment="1">
      <alignment horizontal="left" vertical="top"/>
    </xf>
    <xf numFmtId="0" fontId="6" fillId="6" borderId="9" xfId="4" applyFill="1" applyBorder="1" applyAlignment="1">
      <alignment horizontal="left" vertical="top"/>
    </xf>
    <xf numFmtId="44" fontId="7" fillId="6" borderId="9" xfId="5" applyNumberFormat="1" applyBorder="1" applyAlignment="1">
      <alignment horizontal="left" vertical="top"/>
    </xf>
    <xf numFmtId="0" fontId="7" fillId="6" borderId="6" xfId="5" applyBorder="1" applyAlignment="1">
      <alignment horizontal="left" vertical="top"/>
    </xf>
    <xf numFmtId="0" fontId="2" fillId="3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2" fillId="7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/>
    </xf>
    <xf numFmtId="0" fontId="3" fillId="4" borderId="4" xfId="2" applyBorder="1" applyAlignment="1">
      <alignment horizontal="left" vertical="top"/>
    </xf>
    <xf numFmtId="0" fontId="3" fillId="4" borderId="9" xfId="2" applyBorder="1" applyAlignment="1">
      <alignment horizontal="left" vertical="top"/>
    </xf>
    <xf numFmtId="44" fontId="3" fillId="4" borderId="9" xfId="2" applyNumberFormat="1" applyBorder="1" applyAlignment="1">
      <alignment horizontal="left" vertical="top"/>
    </xf>
    <xf numFmtId="0" fontId="3" fillId="4" borderId="6" xfId="2" applyBorder="1" applyAlignment="1">
      <alignment horizontal="left" vertical="top"/>
    </xf>
    <xf numFmtId="0" fontId="3" fillId="4" borderId="10" xfId="2" applyBorder="1" applyAlignment="1">
      <alignment horizontal="left" vertical="top"/>
    </xf>
    <xf numFmtId="0" fontId="3" fillId="4" borderId="11" xfId="2" applyBorder="1" applyAlignment="1">
      <alignment horizontal="left" vertical="top"/>
    </xf>
    <xf numFmtId="44" fontId="3" fillId="4" borderId="11" xfId="2" applyNumberFormat="1" applyBorder="1" applyAlignment="1">
      <alignment horizontal="left" vertical="top"/>
    </xf>
    <xf numFmtId="0" fontId="2" fillId="7" borderId="13" xfId="0" applyFont="1" applyFill="1" applyBorder="1" applyAlignment="1">
      <alignment horizontal="left" vertical="top" wrapText="1"/>
    </xf>
    <xf numFmtId="44" fontId="3" fillId="4" borderId="14" xfId="2" applyNumberFormat="1" applyBorder="1" applyAlignment="1">
      <alignment horizontal="left" vertical="top"/>
    </xf>
    <xf numFmtId="44" fontId="3" fillId="4" borderId="15" xfId="2" applyNumberFormat="1" applyBorder="1" applyAlignment="1">
      <alignment horizontal="left" vertical="top"/>
    </xf>
    <xf numFmtId="44" fontId="2" fillId="3" borderId="15" xfId="0" applyNumberFormat="1" applyFont="1" applyFill="1" applyBorder="1" applyAlignment="1">
      <alignment horizontal="left" vertical="top"/>
    </xf>
    <xf numFmtId="44" fontId="7" fillId="6" borderId="14" xfId="5" applyNumberFormat="1" applyBorder="1" applyAlignment="1">
      <alignment horizontal="left" vertical="top"/>
    </xf>
    <xf numFmtId="0" fontId="2" fillId="7" borderId="16" xfId="0" applyFont="1" applyFill="1" applyBorder="1" applyAlignment="1">
      <alignment horizontal="left" vertical="top"/>
    </xf>
    <xf numFmtId="44" fontId="3" fillId="4" borderId="17" xfId="2" applyNumberFormat="1" applyBorder="1" applyAlignment="1">
      <alignment horizontal="left" vertical="top"/>
    </xf>
    <xf numFmtId="44" fontId="3" fillId="4" borderId="18" xfId="2" applyNumberFormat="1" applyBorder="1" applyAlignment="1">
      <alignment horizontal="left" vertical="top"/>
    </xf>
    <xf numFmtId="0" fontId="2" fillId="3" borderId="18" xfId="0" applyFont="1" applyFill="1" applyBorder="1" applyAlignment="1">
      <alignment horizontal="left" vertical="top"/>
    </xf>
    <xf numFmtId="44" fontId="9" fillId="6" borderId="17" xfId="5" applyNumberFormat="1" applyFont="1" applyBorder="1" applyAlignment="1">
      <alignment horizontal="left" vertical="top"/>
    </xf>
    <xf numFmtId="0" fontId="0" fillId="3" borderId="18" xfId="0" applyFill="1" applyBorder="1" applyAlignment="1">
      <alignment horizontal="center" vertical="top"/>
    </xf>
    <xf numFmtId="0" fontId="2" fillId="7" borderId="19" xfId="0" applyFont="1" applyFill="1" applyBorder="1" applyAlignment="1">
      <alignment horizontal="left" vertical="top" wrapText="1"/>
    </xf>
    <xf numFmtId="0" fontId="2" fillId="7" borderId="20" xfId="0" applyFont="1" applyFill="1" applyBorder="1" applyAlignment="1">
      <alignment horizontal="left" vertical="top" wrapText="1"/>
    </xf>
    <xf numFmtId="44" fontId="3" fillId="4" borderId="4" xfId="2" applyNumberFormat="1" applyBorder="1" applyAlignment="1">
      <alignment horizontal="left" vertical="top"/>
    </xf>
    <xf numFmtId="44" fontId="3" fillId="4" borderId="5" xfId="2" applyNumberFormat="1" applyBorder="1" applyAlignment="1">
      <alignment horizontal="left" vertical="top"/>
    </xf>
    <xf numFmtId="44" fontId="3" fillId="4" borderId="10" xfId="2" applyNumberFormat="1" applyBorder="1" applyAlignment="1">
      <alignment horizontal="left" vertical="top"/>
    </xf>
    <xf numFmtId="44" fontId="3" fillId="4" borderId="12" xfId="2" applyNumberFormat="1" applyBorder="1" applyAlignment="1">
      <alignment horizontal="left" vertical="top"/>
    </xf>
    <xf numFmtId="44" fontId="2" fillId="3" borderId="10" xfId="0" applyNumberFormat="1" applyFont="1" applyFill="1" applyBorder="1" applyAlignment="1">
      <alignment horizontal="left" vertical="top"/>
    </xf>
    <xf numFmtId="44" fontId="2" fillId="3" borderId="12" xfId="0" applyNumberFormat="1" applyFont="1" applyFill="1" applyBorder="1" applyAlignment="1">
      <alignment horizontal="left" vertical="top"/>
    </xf>
    <xf numFmtId="44" fontId="7" fillId="6" borderId="4" xfId="5" applyNumberFormat="1" applyBorder="1" applyAlignment="1">
      <alignment horizontal="left" vertical="top"/>
    </xf>
    <xf numFmtId="44" fontId="7" fillId="6" borderId="5" xfId="5" applyNumberFormat="1" applyBorder="1" applyAlignment="1">
      <alignment horizontal="left" vertical="top"/>
    </xf>
    <xf numFmtId="44" fontId="2" fillId="3" borderId="11" xfId="0" applyNumberFormat="1" applyFont="1" applyFill="1" applyBorder="1" applyAlignment="1">
      <alignment horizontal="center" vertical="top"/>
    </xf>
    <xf numFmtId="0" fontId="2" fillId="7" borderId="8" xfId="0" applyFont="1" applyFill="1" applyBorder="1" applyAlignment="1">
      <alignment horizontal="center" vertical="top"/>
    </xf>
    <xf numFmtId="44" fontId="11" fillId="4" borderId="7" xfId="2" applyNumberFormat="1" applyFont="1" applyBorder="1" applyAlignment="1">
      <alignment horizontal="center" vertical="center" wrapText="1"/>
    </xf>
    <xf numFmtId="44" fontId="11" fillId="4" borderId="12" xfId="2" applyNumberFormat="1" applyFont="1" applyBorder="1" applyAlignment="1">
      <alignment horizontal="center" vertical="center" wrapText="1"/>
    </xf>
    <xf numFmtId="44" fontId="11" fillId="4" borderId="5" xfId="2" applyNumberFormat="1" applyFont="1" applyBorder="1" applyAlignment="1">
      <alignment horizontal="center" vertical="center" wrapText="1"/>
    </xf>
    <xf numFmtId="44" fontId="10" fillId="2" borderId="20" xfId="1" applyFont="1" applyFill="1" applyBorder="1" applyAlignment="1">
      <alignment horizontal="center" vertical="center" wrapText="1"/>
    </xf>
    <xf numFmtId="44" fontId="10" fillId="2" borderId="21" xfId="1" applyFont="1" applyFill="1" applyBorder="1" applyAlignment="1">
      <alignment horizontal="center" vertical="center" wrapText="1"/>
    </xf>
    <xf numFmtId="44" fontId="10" fillId="2" borderId="22" xfId="1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6" fillId="8" borderId="1" xfId="4" applyFill="1" applyBorder="1" applyAlignment="1">
      <alignment horizontal="left" vertical="top"/>
    </xf>
    <xf numFmtId="44" fontId="0" fillId="8" borderId="1" xfId="1" applyFont="1" applyFill="1" applyBorder="1" applyAlignment="1">
      <alignment horizontal="left" vertical="top"/>
    </xf>
    <xf numFmtId="44" fontId="0" fillId="8" borderId="2" xfId="1" applyFont="1" applyFill="1" applyBorder="1" applyAlignment="1">
      <alignment horizontal="left" vertical="top"/>
    </xf>
    <xf numFmtId="44" fontId="0" fillId="8" borderId="6" xfId="1" applyFont="1" applyFill="1" applyBorder="1" applyAlignment="1">
      <alignment horizontal="left" vertical="top"/>
    </xf>
    <xf numFmtId="44" fontId="0" fillId="8" borderId="7" xfId="1" applyFont="1" applyFill="1" applyBorder="1" applyAlignment="1">
      <alignment horizontal="left" vertical="top"/>
    </xf>
    <xf numFmtId="44" fontId="0" fillId="8" borderId="3" xfId="1" applyFont="1" applyFill="1" applyBorder="1" applyAlignment="1">
      <alignment horizontal="left" vertical="top"/>
    </xf>
    <xf numFmtId="0" fontId="8" fillId="8" borderId="23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44" fontId="12" fillId="6" borderId="24" xfId="5" applyNumberFormat="1" applyFont="1" applyBorder="1" applyAlignment="1">
      <alignment horizontal="center" vertical="center" wrapText="1"/>
    </xf>
    <xf numFmtId="44" fontId="12" fillId="6" borderId="25" xfId="5" applyNumberFormat="1" applyFont="1" applyBorder="1" applyAlignment="1">
      <alignment horizontal="center" vertical="center" wrapText="1"/>
    </xf>
    <xf numFmtId="44" fontId="12" fillId="6" borderId="26" xfId="5" applyNumberFormat="1" applyFont="1" applyBorder="1" applyAlignment="1">
      <alignment horizontal="center" vertical="center" wrapText="1"/>
    </xf>
    <xf numFmtId="0" fontId="6" fillId="9" borderId="0" xfId="4" applyFill="1" applyAlignment="1">
      <alignment horizontal="left" vertical="top"/>
    </xf>
    <xf numFmtId="0" fontId="8" fillId="9" borderId="0" xfId="5" applyFont="1" applyFill="1" applyAlignment="1">
      <alignment horizontal="left" vertical="top"/>
    </xf>
    <xf numFmtId="164" fontId="8" fillId="9" borderId="0" xfId="5" applyNumberFormat="1" applyFont="1" applyFill="1" applyAlignment="1">
      <alignment horizontal="left" vertical="top"/>
    </xf>
    <xf numFmtId="164" fontId="8" fillId="9" borderId="0" xfId="5" applyNumberFormat="1" applyFont="1" applyFill="1"/>
    <xf numFmtId="164" fontId="8" fillId="9" borderId="0" xfId="1" applyNumberFormat="1" applyFont="1" applyFill="1" applyAlignment="1">
      <alignment horizontal="left" vertical="top"/>
    </xf>
    <xf numFmtId="0" fontId="0" fillId="9" borderId="0" xfId="0" applyFill="1" applyAlignment="1">
      <alignment horizontal="left" vertical="top"/>
    </xf>
  </cellXfs>
  <cellStyles count="6">
    <cellStyle name="Goed" xfId="2" builtinId="26"/>
    <cellStyle name="Hyperlink" xfId="4" builtinId="8"/>
    <cellStyle name="Neutraal" xfId="3" builtinId="28"/>
    <cellStyle name="Ongeldig" xfId="5" builtinId="27"/>
    <cellStyle name="Standaard" xfId="0" builtinId="0"/>
    <cellStyle name="Valuta" xfId="1" builtinId="4"/>
  </cellStyles>
  <dxfs count="0"/>
  <tableStyles count="0" defaultTableStyle="TableStyleMedium2" defaultPivotStyle="PivotStyleLight16"/>
  <colors>
    <mruColors>
      <color rgb="FFC8FFC7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nytronics.nl/nl/componenten/ic's-en-microcontrollerchips/ic's/sn74lvc245a-octal-bus-transceiver-20-pin-dip" TargetMode="External"/><Relationship Id="rId13" Type="http://schemas.openxmlformats.org/officeDocument/2006/relationships/hyperlink" Target="https://eu.mouser.com/ProductDetail/Texas-Instruments/SN74LS86AN?qs=mTHRaKC2c7P%2FJtp1i2FCFw%3D%3D" TargetMode="External"/><Relationship Id="rId18" Type="http://schemas.openxmlformats.org/officeDocument/2006/relationships/hyperlink" Target="https://eu.mouser.com/ProductDetail/Texas-Instruments/SN74LS161AN?qs=pt%2FIv5r0EPdAOdsihx36Qg%3D%3D" TargetMode="External"/><Relationship Id="rId3" Type="http://schemas.openxmlformats.org/officeDocument/2006/relationships/hyperlink" Target="https://www.tinytronics.nl/nl/componenten/ic's-en-microcontrollerchips/ic's/74hc00n-2-input-nand-poort-4-kanalen-14-pin-dip" TargetMode="External"/><Relationship Id="rId21" Type="http://schemas.openxmlformats.org/officeDocument/2006/relationships/hyperlink" Target="https://eu.mouser.com/ProductDetail/Texas-Instruments/SN74LS283N?qs=RnzODY3cU8uVeiPelRVWjw%3D%3D" TargetMode="External"/><Relationship Id="rId7" Type="http://schemas.openxmlformats.org/officeDocument/2006/relationships/hyperlink" Target="https://www.tinytronics.nl/nl/componenten/ic's-en-microcontrollerchips/ic's/sn74hc32n-2-input-or-poort-4-kanalen-14-pin-dip" TargetMode="External"/><Relationship Id="rId12" Type="http://schemas.openxmlformats.org/officeDocument/2006/relationships/hyperlink" Target="https://www.tinytronics.nl/nl/displays/segmenten/segmenten-display-1-karakter-rood" TargetMode="External"/><Relationship Id="rId17" Type="http://schemas.openxmlformats.org/officeDocument/2006/relationships/hyperlink" Target="https://eu.mouser.com/ProductDetail/Texas-Instruments/SN74LS157N?qs=LzFo6vGRJ4stINDkpW5nIA%3D%3D" TargetMode="External"/><Relationship Id="rId2" Type="http://schemas.openxmlformats.org/officeDocument/2006/relationships/hyperlink" Target="https://www.tinytronics.nl/nl/componenten/ic's-en-microcontrollerchips/ic's/tlc555n-8-pin-dip" TargetMode="External"/><Relationship Id="rId16" Type="http://schemas.openxmlformats.org/officeDocument/2006/relationships/hyperlink" Target="https://eu.mouser.com/ProductDetail/Texas-Instruments/SN74LS139AN?qs=3pnr37ZAbK%2FhW2T3DHZDAw%3D%3D" TargetMode="External"/><Relationship Id="rId20" Type="http://schemas.openxmlformats.org/officeDocument/2006/relationships/hyperlink" Target="https://eu.mouser.com/ProductDetail/Texas-Instruments/SN74LS273N?qs=DcvZ7Fltd5yuwihPzPUL0Q%3D%3D" TargetMode="External"/><Relationship Id="rId1" Type="http://schemas.openxmlformats.org/officeDocument/2006/relationships/hyperlink" Target="https://www.tinytronics.nl/nl/componenten/weerstanden/potmeters/cermet-potmeter-type-3362-set-100r-1m" TargetMode="External"/><Relationship Id="rId6" Type="http://schemas.openxmlformats.org/officeDocument/2006/relationships/hyperlink" Target="https://www.tinytronics.nl/nl/componenten/ic's-en-microcontrollerchips/ic's/74hc08-2-input-and-poort-4-kanalen-14-pin-dip" TargetMode="External"/><Relationship Id="rId11" Type="http://schemas.openxmlformats.org/officeDocument/2006/relationships/hyperlink" Target="https://www.tinytronics.nl/nl/schakelaars/manuele-schakelaars/dip-schakelaars/dip-switch-8-posities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inytronics.nl/nl/componenten/ic's-en-microcontrollerchips/ic's/cd4069-hef4069-6-kanaals-inverter-14-pin-dip" TargetMode="External"/><Relationship Id="rId15" Type="http://schemas.openxmlformats.org/officeDocument/2006/relationships/hyperlink" Target="https://eu.mouser.com/ProductDetail/Texas-Instruments/SN74LS138N?qs=sGAEpiMZZMutXGli8Ay4kKpsugRZTtn9oqwJFWQsBFc%3D" TargetMode="External"/><Relationship Id="rId23" Type="http://schemas.openxmlformats.org/officeDocument/2006/relationships/hyperlink" Target="https://nl.mouser.com/ProductDetail/Texas-Instruments/SN74HC04AN?qs=byeeYqUIh0N6S9uYkR6RCw%3D%3D" TargetMode="External"/><Relationship Id="rId10" Type="http://schemas.openxmlformats.org/officeDocument/2006/relationships/hyperlink" Target="https://www.tinytronics.nl/nl/schakelaars/manuele-schakelaars/dip-schakelaars/dip-switch-4-posities" TargetMode="External"/><Relationship Id="rId19" Type="http://schemas.openxmlformats.org/officeDocument/2006/relationships/hyperlink" Target="https://eu.mouser.com/ProductDetail/Texas-Instruments/SN74LS173AN?qs=nMmhAzRCgdAkY4Cck6ihbQ%3D%3D" TargetMode="External"/><Relationship Id="rId4" Type="http://schemas.openxmlformats.org/officeDocument/2006/relationships/hyperlink" Target="https://www.tinytronics.nl/nl/componenten/ic's-en-microcontrollerchips/ic's/74hc02n-2-input-nor-poort-4-kanalen-14-pin-dip" TargetMode="External"/><Relationship Id="rId9" Type="http://schemas.openxmlformats.org/officeDocument/2006/relationships/hyperlink" Target="https://www.tinytronics.nl/nl/componenten/ic's-en-microcontrollerchips/ic's/eeprom-chip-256kb-at24c256" TargetMode="External"/><Relationship Id="rId14" Type="http://schemas.openxmlformats.org/officeDocument/2006/relationships/hyperlink" Target="https://eu.mouser.com/ProductDetail/Texas-Instruments/SN74LS107AN?qs=HE9hdJajmepydgZvtE%2FvQg%3D%3D" TargetMode="External"/><Relationship Id="rId22" Type="http://schemas.openxmlformats.org/officeDocument/2006/relationships/hyperlink" Target="https://nl.mouser.com/ProductDetail/Alliance-Memory/AS6C62256-55PCN?qs=LD2UibpCYJqgbIupMJnGT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21D9-702E-49FB-9EDB-DDFC3575981B}">
  <dimension ref="A1:O37"/>
  <sheetViews>
    <sheetView tabSelected="1" zoomScale="85" zoomScaleNormal="85" workbookViewId="0">
      <pane ySplit="1" topLeftCell="A13" activePane="bottomLeft" state="frozen"/>
      <selection pane="bottomLeft" activeCell="I40" sqref="I40"/>
    </sheetView>
  </sheetViews>
  <sheetFormatPr defaultRowHeight="14.5" x14ac:dyDescent="0.35"/>
  <cols>
    <col min="1" max="1" width="11.6328125" style="1" customWidth="1"/>
    <col min="2" max="2" width="40.6328125" style="1" customWidth="1"/>
    <col min="3" max="3" width="18.1796875" style="1" customWidth="1"/>
    <col min="4" max="6" width="13.1796875" style="1" customWidth="1"/>
    <col min="7" max="7" width="13.1796875" customWidth="1"/>
    <col min="8" max="8" width="18.1796875" style="1" customWidth="1"/>
    <col min="9" max="9" width="13.1796875" style="1" customWidth="1"/>
    <col min="10" max="10" width="25.6328125" style="1" customWidth="1"/>
    <col min="11" max="16" width="8.7265625" style="1" customWidth="1"/>
    <col min="17" max="16384" width="8.7265625" style="1"/>
  </cols>
  <sheetData>
    <row r="1" spans="1:13" ht="29.5" thickBot="1" x14ac:dyDescent="0.4">
      <c r="A1" s="45" t="s">
        <v>18</v>
      </c>
      <c r="B1" s="46" t="s">
        <v>19</v>
      </c>
      <c r="C1" s="46" t="s">
        <v>22</v>
      </c>
      <c r="D1" s="45" t="s">
        <v>23</v>
      </c>
      <c r="E1" s="54" t="s">
        <v>24</v>
      </c>
      <c r="F1" s="65" t="s">
        <v>25</v>
      </c>
      <c r="G1" s="66" t="s">
        <v>26</v>
      </c>
      <c r="H1" s="59" t="s">
        <v>27</v>
      </c>
      <c r="I1" s="45" t="s">
        <v>28</v>
      </c>
      <c r="J1" s="76" t="s">
        <v>29</v>
      </c>
    </row>
    <row r="2" spans="1:13" x14ac:dyDescent="0.35">
      <c r="A2" s="47">
        <v>10</v>
      </c>
      <c r="B2" s="48" t="s">
        <v>1</v>
      </c>
      <c r="C2" s="48"/>
      <c r="D2" s="49"/>
      <c r="E2" s="55"/>
      <c r="F2" s="67"/>
      <c r="G2" s="68"/>
      <c r="H2" s="60"/>
      <c r="I2" s="49"/>
      <c r="J2" s="79" t="s">
        <v>49</v>
      </c>
    </row>
    <row r="3" spans="1:13" x14ac:dyDescent="0.35">
      <c r="A3" s="50">
        <v>9</v>
      </c>
      <c r="B3" s="4" t="s">
        <v>2</v>
      </c>
      <c r="C3" s="4"/>
      <c r="D3" s="3"/>
      <c r="E3" s="8"/>
      <c r="F3" s="14"/>
      <c r="G3" s="15"/>
      <c r="H3" s="11"/>
      <c r="I3" s="3"/>
      <c r="J3" s="77"/>
    </row>
    <row r="4" spans="1:13" x14ac:dyDescent="0.35">
      <c r="A4" s="50">
        <v>3</v>
      </c>
      <c r="B4" s="4" t="s">
        <v>3</v>
      </c>
      <c r="C4" s="4"/>
      <c r="D4" s="3"/>
      <c r="E4" s="8"/>
      <c r="F4" s="14"/>
      <c r="G4" s="15"/>
      <c r="H4" s="11"/>
      <c r="I4" s="3"/>
      <c r="J4" s="77"/>
    </row>
    <row r="5" spans="1:13" x14ac:dyDescent="0.35">
      <c r="A5" s="50">
        <v>27</v>
      </c>
      <c r="B5" s="4" t="s">
        <v>4</v>
      </c>
      <c r="C5" s="4"/>
      <c r="D5" s="3"/>
      <c r="E5" s="8"/>
      <c r="F5" s="14"/>
      <c r="G5" s="15"/>
      <c r="H5" s="11"/>
      <c r="I5" s="3"/>
      <c r="J5" s="77"/>
    </row>
    <row r="6" spans="1:13" x14ac:dyDescent="0.35">
      <c r="A6" s="50">
        <v>3</v>
      </c>
      <c r="B6" s="4" t="s">
        <v>5</v>
      </c>
      <c r="C6" s="4"/>
      <c r="D6" s="3"/>
      <c r="E6" s="8"/>
      <c r="F6" s="14"/>
      <c r="G6" s="15"/>
      <c r="H6" s="11"/>
      <c r="I6" s="3"/>
      <c r="J6" s="77"/>
    </row>
    <row r="7" spans="1:13" x14ac:dyDescent="0.35">
      <c r="A7" s="50">
        <v>3</v>
      </c>
      <c r="B7" s="4" t="s">
        <v>20</v>
      </c>
      <c r="C7" s="4"/>
      <c r="D7" s="3"/>
      <c r="E7" s="8"/>
      <c r="F7" s="14"/>
      <c r="G7" s="15"/>
      <c r="H7" s="11"/>
      <c r="I7" s="3"/>
      <c r="J7" s="77"/>
    </row>
    <row r="8" spans="1:13" x14ac:dyDescent="0.35">
      <c r="A8" s="50">
        <v>3</v>
      </c>
      <c r="B8" s="4" t="s">
        <v>16</v>
      </c>
      <c r="C8" s="28"/>
      <c r="D8" s="3"/>
      <c r="E8" s="8"/>
      <c r="F8" s="14"/>
      <c r="G8" s="15"/>
      <c r="H8" s="11"/>
      <c r="I8" s="3"/>
      <c r="J8" s="77" t="s">
        <v>30</v>
      </c>
    </row>
    <row r="9" spans="1:13" x14ac:dyDescent="0.35">
      <c r="A9" s="50">
        <v>14</v>
      </c>
      <c r="B9" s="4" t="s">
        <v>0</v>
      </c>
      <c r="C9" s="4"/>
      <c r="D9" s="3"/>
      <c r="E9" s="8"/>
      <c r="F9" s="14"/>
      <c r="G9" s="15"/>
      <c r="H9" s="11"/>
      <c r="I9" s="3"/>
      <c r="J9" s="77"/>
    </row>
    <row r="10" spans="1:13" x14ac:dyDescent="0.35">
      <c r="A10" s="50">
        <v>85</v>
      </c>
      <c r="B10" s="4" t="s">
        <v>31</v>
      </c>
      <c r="C10" s="4"/>
      <c r="D10" s="3"/>
      <c r="E10" s="8"/>
      <c r="F10" s="14"/>
      <c r="G10" s="15"/>
      <c r="H10" s="11"/>
      <c r="I10" s="3"/>
      <c r="J10" s="77"/>
    </row>
    <row r="11" spans="1:13" ht="15" thickBot="1" x14ac:dyDescent="0.4">
      <c r="A11" s="51">
        <v>18</v>
      </c>
      <c r="B11" s="52" t="s">
        <v>6</v>
      </c>
      <c r="C11" s="52"/>
      <c r="D11" s="53"/>
      <c r="E11" s="56"/>
      <c r="F11" s="69"/>
      <c r="G11" s="70"/>
      <c r="H11" s="61"/>
      <c r="I11" s="53"/>
      <c r="J11" s="78"/>
    </row>
    <row r="12" spans="1:13" ht="14.5" customHeight="1" x14ac:dyDescent="0.35">
      <c r="A12" s="31">
        <v>4</v>
      </c>
      <c r="B12" s="30" t="s">
        <v>35</v>
      </c>
      <c r="C12" s="5" t="s">
        <v>21</v>
      </c>
      <c r="D12" s="2">
        <v>0.41</v>
      </c>
      <c r="E12" s="9">
        <v>0.5</v>
      </c>
      <c r="F12" s="16">
        <f t="shared" ref="F12:F17" si="0">(D12*A12)</f>
        <v>1.64</v>
      </c>
      <c r="G12" s="17">
        <f t="shared" ref="G12:G17" si="1">(E12*A12)</f>
        <v>2</v>
      </c>
      <c r="H12" s="12"/>
      <c r="I12" s="2"/>
      <c r="J12" s="80" t="s">
        <v>51</v>
      </c>
    </row>
    <row r="13" spans="1:13" ht="14.5" customHeight="1" x14ac:dyDescent="0.35">
      <c r="A13" s="31">
        <v>3</v>
      </c>
      <c r="B13" s="30" t="s">
        <v>36</v>
      </c>
      <c r="C13" s="5" t="s">
        <v>21</v>
      </c>
      <c r="D13" s="2">
        <v>0.5</v>
      </c>
      <c r="E13" s="9">
        <v>0.6</v>
      </c>
      <c r="F13" s="16">
        <f t="shared" si="0"/>
        <v>1.5</v>
      </c>
      <c r="G13" s="17">
        <f t="shared" si="1"/>
        <v>1.7999999999999998</v>
      </c>
      <c r="H13" s="12"/>
      <c r="I13" s="2"/>
      <c r="J13" s="81"/>
    </row>
    <row r="14" spans="1:13" ht="15" customHeight="1" x14ac:dyDescent="0.35">
      <c r="A14" s="31">
        <v>3</v>
      </c>
      <c r="B14" s="30" t="s">
        <v>37</v>
      </c>
      <c r="C14" s="5" t="s">
        <v>21</v>
      </c>
      <c r="D14" s="2">
        <v>0.5</v>
      </c>
      <c r="E14" s="9">
        <v>0.6</v>
      </c>
      <c r="F14" s="16">
        <f t="shared" si="0"/>
        <v>1.5</v>
      </c>
      <c r="G14" s="17">
        <f t="shared" si="1"/>
        <v>1.7999999999999998</v>
      </c>
      <c r="H14" s="12"/>
      <c r="I14" s="2"/>
      <c r="J14" s="81"/>
    </row>
    <row r="15" spans="1:13" ht="15" customHeight="1" x14ac:dyDescent="0.35">
      <c r="A15" s="83">
        <v>5</v>
      </c>
      <c r="B15" s="84" t="s">
        <v>38</v>
      </c>
      <c r="C15" s="85" t="s">
        <v>21</v>
      </c>
      <c r="D15" s="86">
        <v>0.41</v>
      </c>
      <c r="E15" s="87">
        <v>0.5</v>
      </c>
      <c r="F15" s="88">
        <f t="shared" si="0"/>
        <v>2.0499999999999998</v>
      </c>
      <c r="G15" s="89">
        <f t="shared" si="1"/>
        <v>2.5</v>
      </c>
      <c r="H15" s="90"/>
      <c r="I15" s="86"/>
      <c r="J15" s="81"/>
      <c r="K15" s="91" t="s">
        <v>52</v>
      </c>
      <c r="L15" s="92"/>
      <c r="M15" s="92"/>
    </row>
    <row r="16" spans="1:13" ht="15" customHeight="1" x14ac:dyDescent="0.35">
      <c r="A16" s="31">
        <v>4</v>
      </c>
      <c r="B16" s="30" t="s">
        <v>39</v>
      </c>
      <c r="C16" s="5" t="s">
        <v>21</v>
      </c>
      <c r="D16" s="2">
        <v>0.5</v>
      </c>
      <c r="E16" s="9">
        <v>0.6</v>
      </c>
      <c r="F16" s="16">
        <f t="shared" si="0"/>
        <v>2</v>
      </c>
      <c r="G16" s="17">
        <f t="shared" si="1"/>
        <v>2.4</v>
      </c>
      <c r="H16" s="12"/>
      <c r="I16" s="2"/>
      <c r="J16" s="81"/>
    </row>
    <row r="17" spans="1:10" ht="15" customHeight="1" x14ac:dyDescent="0.35">
      <c r="A17" s="31">
        <v>3</v>
      </c>
      <c r="B17" s="30" t="s">
        <v>40</v>
      </c>
      <c r="C17" s="5" t="s">
        <v>21</v>
      </c>
      <c r="D17" s="2">
        <v>0.83</v>
      </c>
      <c r="E17" s="9">
        <v>1</v>
      </c>
      <c r="F17" s="16">
        <f t="shared" si="0"/>
        <v>2.4899999999999998</v>
      </c>
      <c r="G17" s="17">
        <f t="shared" si="1"/>
        <v>3</v>
      </c>
      <c r="H17" s="12"/>
      <c r="I17" s="2"/>
      <c r="J17" s="81"/>
    </row>
    <row r="18" spans="1:10" ht="15" customHeight="1" x14ac:dyDescent="0.35">
      <c r="A18" s="31">
        <v>1</v>
      </c>
      <c r="B18" s="30" t="s">
        <v>34</v>
      </c>
      <c r="C18" s="5" t="s">
        <v>21</v>
      </c>
      <c r="D18" s="2">
        <v>2.48</v>
      </c>
      <c r="E18" s="9">
        <v>3</v>
      </c>
      <c r="F18" s="16">
        <f>(D18*A18)</f>
        <v>2.48</v>
      </c>
      <c r="G18" s="17">
        <f t="shared" ref="G18:G23" si="2">(E18*A18)</f>
        <v>3</v>
      </c>
      <c r="H18" s="12"/>
      <c r="I18" s="2"/>
      <c r="J18" s="81"/>
    </row>
    <row r="19" spans="1:10" ht="15" customHeight="1" x14ac:dyDescent="0.35">
      <c r="A19" s="31">
        <v>2</v>
      </c>
      <c r="B19" s="30" t="s">
        <v>44</v>
      </c>
      <c r="C19" s="5" t="s">
        <v>21</v>
      </c>
      <c r="D19" s="2">
        <v>0.5</v>
      </c>
      <c r="E19" s="9">
        <v>0.6</v>
      </c>
      <c r="F19" s="16">
        <f>(D19*A19)</f>
        <v>1</v>
      </c>
      <c r="G19" s="17">
        <f t="shared" si="2"/>
        <v>1.2</v>
      </c>
      <c r="H19" s="12" t="s">
        <v>32</v>
      </c>
      <c r="I19" s="2">
        <v>0.55000000000000004</v>
      </c>
      <c r="J19" s="81"/>
    </row>
    <row r="20" spans="1:10" ht="15" customHeight="1" x14ac:dyDescent="0.35">
      <c r="A20" s="31">
        <v>2</v>
      </c>
      <c r="B20" s="30" t="s">
        <v>45</v>
      </c>
      <c r="C20" s="5" t="s">
        <v>21</v>
      </c>
      <c r="D20" s="2">
        <v>0.41</v>
      </c>
      <c r="E20" s="9">
        <v>0.5</v>
      </c>
      <c r="F20" s="16">
        <f>(D20*A20)</f>
        <v>0.82</v>
      </c>
      <c r="G20" s="17">
        <f t="shared" si="2"/>
        <v>1</v>
      </c>
      <c r="H20" s="12" t="s">
        <v>33</v>
      </c>
      <c r="I20" s="2">
        <v>0.45</v>
      </c>
      <c r="J20" s="81"/>
    </row>
    <row r="21" spans="1:10" ht="15" customHeight="1" x14ac:dyDescent="0.35">
      <c r="A21" s="32">
        <v>4</v>
      </c>
      <c r="B21" s="20" t="s">
        <v>17</v>
      </c>
      <c r="C21" s="5" t="s">
        <v>21</v>
      </c>
      <c r="D21" s="21">
        <v>0.62</v>
      </c>
      <c r="E21" s="22">
        <v>0.75</v>
      </c>
      <c r="F21" s="23">
        <f>(D21*A21)</f>
        <v>2.48</v>
      </c>
      <c r="G21" s="24">
        <f t="shared" si="2"/>
        <v>3</v>
      </c>
      <c r="H21" s="29" t="s">
        <v>46</v>
      </c>
      <c r="I21" s="21">
        <v>0.7</v>
      </c>
      <c r="J21" s="81"/>
    </row>
    <row r="22" spans="1:10" ht="15" customHeight="1" x14ac:dyDescent="0.35">
      <c r="A22" s="31">
        <v>6</v>
      </c>
      <c r="B22" s="30" t="s">
        <v>42</v>
      </c>
      <c r="C22" s="5" t="s">
        <v>21</v>
      </c>
      <c r="D22" s="2">
        <v>0.7</v>
      </c>
      <c r="E22" s="9">
        <v>0.85</v>
      </c>
      <c r="F22" s="16">
        <f>(D22*A22)</f>
        <v>4.1999999999999993</v>
      </c>
      <c r="G22" s="17">
        <f t="shared" si="2"/>
        <v>5.0999999999999996</v>
      </c>
      <c r="H22" s="12"/>
      <c r="I22" s="2"/>
      <c r="J22" s="81"/>
    </row>
    <row r="23" spans="1:10" ht="15" customHeight="1" x14ac:dyDescent="0.35">
      <c r="A23" s="31">
        <v>3</v>
      </c>
      <c r="B23" s="30" t="s">
        <v>43</v>
      </c>
      <c r="C23" s="5" t="s">
        <v>21</v>
      </c>
      <c r="D23" s="2">
        <v>0.83</v>
      </c>
      <c r="E23" s="9">
        <v>1</v>
      </c>
      <c r="F23" s="16">
        <f t="shared" ref="F23" si="3">(D23*A23)</f>
        <v>2.4899999999999998</v>
      </c>
      <c r="G23" s="17">
        <f t="shared" si="2"/>
        <v>3</v>
      </c>
      <c r="H23" s="12"/>
      <c r="I23" s="2"/>
      <c r="J23" s="82"/>
    </row>
    <row r="24" spans="1:10" ht="15" customHeight="1" thickBot="1" x14ac:dyDescent="0.4">
      <c r="A24" s="33">
        <f>SUM(A12:A23)</f>
        <v>40</v>
      </c>
      <c r="B24" s="34"/>
      <c r="C24" s="34"/>
      <c r="D24" s="35">
        <f>SUM(D12:D23)</f>
        <v>8.69</v>
      </c>
      <c r="E24" s="57">
        <f>SUM(E12:E23)</f>
        <v>10.5</v>
      </c>
      <c r="F24" s="71">
        <f>SUM(F12:F23)</f>
        <v>24.65</v>
      </c>
      <c r="G24" s="72">
        <f>SUM(G12:G23)</f>
        <v>29.799999999999997</v>
      </c>
      <c r="H24" s="62"/>
      <c r="I24" s="34"/>
      <c r="J24" s="36"/>
    </row>
    <row r="25" spans="1:10" ht="15" customHeight="1" x14ac:dyDescent="0.35">
      <c r="A25" s="37">
        <v>1</v>
      </c>
      <c r="B25" s="38" t="s">
        <v>7</v>
      </c>
      <c r="C25" s="39" t="s">
        <v>54</v>
      </c>
      <c r="D25" s="40"/>
      <c r="E25" s="58">
        <v>2.86</v>
      </c>
      <c r="F25" s="73"/>
      <c r="G25" s="74">
        <f t="shared" ref="G25:G35" si="4">(E25*A25)</f>
        <v>2.86</v>
      </c>
      <c r="H25" s="63"/>
      <c r="I25" s="40"/>
      <c r="J25" s="93" t="s">
        <v>48</v>
      </c>
    </row>
    <row r="26" spans="1:10" ht="15" customHeight="1" x14ac:dyDescent="0.35">
      <c r="A26" s="41">
        <v>2</v>
      </c>
      <c r="B26" s="6" t="s">
        <v>41</v>
      </c>
      <c r="C26" s="25" t="s">
        <v>54</v>
      </c>
      <c r="D26" s="7"/>
      <c r="E26" s="10">
        <v>0.627</v>
      </c>
      <c r="F26" s="18"/>
      <c r="G26" s="19">
        <f t="shared" si="4"/>
        <v>1.254</v>
      </c>
      <c r="H26" s="13"/>
      <c r="I26" s="7"/>
      <c r="J26" s="94"/>
    </row>
    <row r="27" spans="1:10" ht="15" customHeight="1" x14ac:dyDescent="0.35">
      <c r="A27" s="41">
        <v>1</v>
      </c>
      <c r="B27" s="6" t="s">
        <v>8</v>
      </c>
      <c r="C27" s="27" t="s">
        <v>54</v>
      </c>
      <c r="D27" s="7"/>
      <c r="E27" s="10">
        <v>0.81699999999999995</v>
      </c>
      <c r="F27" s="18"/>
      <c r="G27" s="19">
        <f t="shared" si="4"/>
        <v>0.81699999999999995</v>
      </c>
      <c r="H27" s="13"/>
      <c r="I27" s="7"/>
      <c r="J27" s="94"/>
    </row>
    <row r="28" spans="1:10" ht="15" customHeight="1" x14ac:dyDescent="0.35">
      <c r="A28" s="41">
        <v>1</v>
      </c>
      <c r="B28" s="6" t="s">
        <v>9</v>
      </c>
      <c r="C28" s="27" t="s">
        <v>54</v>
      </c>
      <c r="D28" s="7"/>
      <c r="E28" s="10">
        <v>0.79800000000000004</v>
      </c>
      <c r="F28" s="18"/>
      <c r="G28" s="19">
        <f t="shared" si="4"/>
        <v>0.79800000000000004</v>
      </c>
      <c r="H28" s="13"/>
      <c r="I28" s="7"/>
      <c r="J28" s="94"/>
    </row>
    <row r="29" spans="1:10" ht="15" customHeight="1" x14ac:dyDescent="0.35">
      <c r="A29" s="41">
        <v>4</v>
      </c>
      <c r="B29" s="6" t="s">
        <v>10</v>
      </c>
      <c r="C29" s="27" t="s">
        <v>54</v>
      </c>
      <c r="D29" s="7"/>
      <c r="E29" s="10">
        <v>0.83599999999999997</v>
      </c>
      <c r="F29" s="18"/>
      <c r="G29" s="19">
        <f t="shared" si="4"/>
        <v>3.3439999999999999</v>
      </c>
      <c r="H29" s="13"/>
      <c r="I29" s="7"/>
      <c r="J29" s="94"/>
    </row>
    <row r="30" spans="1:10" ht="15" customHeight="1" x14ac:dyDescent="0.35">
      <c r="A30" s="41">
        <v>2</v>
      </c>
      <c r="B30" s="6" t="s">
        <v>11</v>
      </c>
      <c r="C30" s="27" t="s">
        <v>54</v>
      </c>
      <c r="D30" s="7"/>
      <c r="E30" s="10">
        <v>1.58</v>
      </c>
      <c r="F30" s="18"/>
      <c r="G30" s="19">
        <f t="shared" si="4"/>
        <v>3.16</v>
      </c>
      <c r="H30" s="13"/>
      <c r="I30" s="7"/>
      <c r="J30" s="94"/>
    </row>
    <row r="31" spans="1:10" ht="15" customHeight="1" x14ac:dyDescent="0.35">
      <c r="A31" s="41">
        <v>8</v>
      </c>
      <c r="B31" s="6" t="s">
        <v>12</v>
      </c>
      <c r="C31" s="27" t="s">
        <v>54</v>
      </c>
      <c r="D31" s="7"/>
      <c r="E31" s="10">
        <v>2.08</v>
      </c>
      <c r="F31" s="18"/>
      <c r="G31" s="19">
        <f t="shared" si="4"/>
        <v>16.64</v>
      </c>
      <c r="H31" s="26" t="s">
        <v>47</v>
      </c>
      <c r="I31" s="7">
        <f>15.5/10</f>
        <v>1.55</v>
      </c>
      <c r="J31" s="94"/>
    </row>
    <row r="32" spans="1:10" ht="15" customHeight="1" x14ac:dyDescent="0.35">
      <c r="A32" s="41">
        <v>1</v>
      </c>
      <c r="B32" s="6" t="s">
        <v>13</v>
      </c>
      <c r="C32" s="25" t="s">
        <v>54</v>
      </c>
      <c r="D32" s="7"/>
      <c r="E32" s="10">
        <v>4.8899999999999997</v>
      </c>
      <c r="F32" s="18"/>
      <c r="G32" s="19">
        <f t="shared" si="4"/>
        <v>4.8899999999999997</v>
      </c>
      <c r="H32" s="13"/>
      <c r="I32" s="7"/>
      <c r="J32" s="94"/>
    </row>
    <row r="33" spans="1:15" ht="15" customHeight="1" x14ac:dyDescent="0.35">
      <c r="A33" s="41">
        <v>1</v>
      </c>
      <c r="B33" s="6" t="s">
        <v>14</v>
      </c>
      <c r="C33" s="25" t="s">
        <v>54</v>
      </c>
      <c r="D33" s="7"/>
      <c r="E33" s="10">
        <v>1.08</v>
      </c>
      <c r="F33" s="18"/>
      <c r="G33" s="19">
        <f t="shared" si="4"/>
        <v>1.08</v>
      </c>
      <c r="H33" s="13"/>
      <c r="I33" s="7"/>
      <c r="J33" s="94"/>
    </row>
    <row r="34" spans="1:15" ht="15" customHeight="1" x14ac:dyDescent="0.35">
      <c r="A34" s="41">
        <v>2</v>
      </c>
      <c r="B34" s="6" t="s">
        <v>15</v>
      </c>
      <c r="C34" s="25" t="s">
        <v>54</v>
      </c>
      <c r="D34" s="7"/>
      <c r="E34" s="10">
        <v>2.31</v>
      </c>
      <c r="F34" s="18"/>
      <c r="G34" s="19">
        <f t="shared" si="4"/>
        <v>4.62</v>
      </c>
      <c r="H34" s="13"/>
      <c r="I34" s="7"/>
      <c r="J34" s="94"/>
    </row>
    <row r="35" spans="1:15" ht="15" customHeight="1" x14ac:dyDescent="0.35">
      <c r="A35" s="97">
        <v>5</v>
      </c>
      <c r="B35" s="97" t="s">
        <v>38</v>
      </c>
      <c r="C35" s="96" t="s">
        <v>54</v>
      </c>
      <c r="D35" s="98"/>
      <c r="E35" s="98">
        <v>0.52300000000000002</v>
      </c>
      <c r="F35" s="98"/>
      <c r="G35" s="99">
        <f t="shared" si="4"/>
        <v>2.6150000000000002</v>
      </c>
      <c r="H35" s="97"/>
      <c r="I35" s="100"/>
      <c r="J35" s="94"/>
      <c r="K35" s="101" t="s">
        <v>53</v>
      </c>
      <c r="L35" s="101"/>
      <c r="M35" s="101"/>
      <c r="N35" s="101"/>
      <c r="O35" s="101"/>
    </row>
    <row r="36" spans="1:15" ht="15" customHeight="1" x14ac:dyDescent="0.35">
      <c r="A36" s="41">
        <v>1</v>
      </c>
      <c r="B36" s="6" t="s">
        <v>50</v>
      </c>
      <c r="C36" s="6" t="s">
        <v>54</v>
      </c>
      <c r="D36" s="7"/>
      <c r="E36" s="10">
        <v>20</v>
      </c>
      <c r="F36" s="18"/>
      <c r="G36" s="19">
        <f>(E36*A36)</f>
        <v>20</v>
      </c>
      <c r="H36" s="13"/>
      <c r="I36" s="7"/>
      <c r="J36" s="95"/>
    </row>
    <row r="37" spans="1:15" ht="15" customHeight="1" thickBot="1" x14ac:dyDescent="0.4">
      <c r="A37" s="33">
        <f>SUM(A25:A36)</f>
        <v>29</v>
      </c>
      <c r="B37" s="42"/>
      <c r="C37" s="42"/>
      <c r="D37" s="75">
        <f>SUM(D25:D34)</f>
        <v>0</v>
      </c>
      <c r="E37" s="75">
        <f>SUM(E25:E36)</f>
        <v>38.400999999999996</v>
      </c>
      <c r="F37" s="75">
        <f>G37*(100-21)/100</f>
        <v>48.141019999999997</v>
      </c>
      <c r="G37" s="75">
        <f>I31*10+SUM(G25:G30)+SUM(G32:G36)</f>
        <v>60.938000000000002</v>
      </c>
      <c r="H37" s="64"/>
      <c r="I37" s="43"/>
      <c r="J37" s="44"/>
    </row>
  </sheetData>
  <mergeCells count="6">
    <mergeCell ref="J8:J11"/>
    <mergeCell ref="J2:J7"/>
    <mergeCell ref="J12:J23"/>
    <mergeCell ref="K15:M15"/>
    <mergeCell ref="J25:J36"/>
    <mergeCell ref="K35:O35"/>
  </mergeCells>
  <phoneticPr fontId="5" type="noConversion"/>
  <hyperlinks>
    <hyperlink ref="C18" r:id="rId1" xr:uid="{2D284BAD-DCCD-4664-935A-69B22BADB1D5}"/>
    <hyperlink ref="C12" r:id="rId2" xr:uid="{CBF0685F-83E1-49FB-AE68-36C6F0EA8454}"/>
    <hyperlink ref="C13" r:id="rId3" xr:uid="{3A73C14B-B2A0-4858-82A8-647F5D8BBD90}"/>
    <hyperlink ref="C14" r:id="rId4" xr:uid="{218044BD-5EC9-454C-ACB6-291AABD702B8}"/>
    <hyperlink ref="C15" r:id="rId5" xr:uid="{BF5AA820-1B79-4352-9CAB-8CA47867493C}"/>
    <hyperlink ref="C16" r:id="rId6" xr:uid="{7A15C124-4975-47D3-8305-055D2B8631CD}"/>
    <hyperlink ref="C17" r:id="rId7" xr:uid="{A3CA3540-3299-40E6-9450-29B4743ADCB3}"/>
    <hyperlink ref="C22" r:id="rId8" xr:uid="{E40E79E1-034A-4C2E-B8F6-0491D3396D8F}"/>
    <hyperlink ref="C23" r:id="rId9" xr:uid="{51913E17-6FAF-40E4-8815-CBE87C93481F}"/>
    <hyperlink ref="C20" r:id="rId10" xr:uid="{A134C36F-4303-49AC-B8B5-681E4A9148F1}"/>
    <hyperlink ref="C19" r:id="rId11" xr:uid="{A3CDF4B8-5870-4E05-870F-5668E80A7815}"/>
    <hyperlink ref="C21" r:id="rId12" xr:uid="{B19C5CC2-04CD-4152-B88F-28C7F5A9AE8B}"/>
    <hyperlink ref="C26" r:id="rId13" xr:uid="{E55D114B-C31B-415B-83E3-1AE6D1253E2A}"/>
    <hyperlink ref="C25" r:id="rId14" display="Mouse Electronics" xr:uid="{0897DF78-34B0-4446-AE18-D84F20874FB9}"/>
    <hyperlink ref="C27" r:id="rId15" display="'Mouse Electronics" xr:uid="{373BA604-B914-4CE0-B1E9-B03985BB1106}"/>
    <hyperlink ref="C28" r:id="rId16" display="Mouse Electronics" xr:uid="{6E9D66F5-D7C6-4FF6-A56E-C2631FE5C1D5}"/>
    <hyperlink ref="C29" r:id="rId17" display="Mouse Electronics" xr:uid="{9896BD08-481F-4323-A2D7-EF82485A1AAC}"/>
    <hyperlink ref="C30" r:id="rId18" display="Mouse Electronics" xr:uid="{F1F0525A-37AE-4BFB-9ADD-88AE392622A9}"/>
    <hyperlink ref="C31" r:id="rId19" display="Mouse Electronics" xr:uid="{FD475941-D722-4663-8B1B-90A3464476EE}"/>
    <hyperlink ref="C33" r:id="rId20" display="Mouse Electronics" xr:uid="{889244A3-12A5-4B02-8018-A9535100DBF5}"/>
    <hyperlink ref="C34" r:id="rId21" display="Mouse Electronics" xr:uid="{B7481B1E-2505-4FCF-872F-0772C88CFEB2}"/>
    <hyperlink ref="C32" r:id="rId22" display="Mouse Electronics" xr:uid="{5ECE25CE-65B4-46F7-9284-597CA203C82B}"/>
    <hyperlink ref="C35" r:id="rId23" display="Mouse Electronics" xr:uid="{570824D4-C11B-4674-BAA6-1C059121675B}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Pennings (66878)</dc:creator>
  <cp:lastModifiedBy>Bas Pennings (66878)</cp:lastModifiedBy>
  <dcterms:created xsi:type="dcterms:W3CDTF">2025-03-16T23:37:16Z</dcterms:created>
  <dcterms:modified xsi:type="dcterms:W3CDTF">2025-03-25T13:03:37Z</dcterms:modified>
</cp:coreProperties>
</file>