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e322a5376987641a/Documents/PhD_Thesis/Data/"/>
    </mc:Choice>
  </mc:AlternateContent>
  <xr:revisionPtr revIDLastSave="23" documentId="8_{4B357C28-A6C5-4CAF-B682-9DC9EBA9DC73}" xr6:coauthVersionLast="47" xr6:coauthVersionMax="47" xr10:uidLastSave="{490AA9D7-FEA3-4E58-94D7-C52D52BC244A}"/>
  <bookViews>
    <workbookView xWindow="30" yWindow="30" windowWidth="19530" windowHeight="11490" activeTab="1" xr2:uid="{00000000-000D-0000-FFFF-FFFF00000000}"/>
  </bookViews>
  <sheets>
    <sheet name="data_dictionary"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3" i="1" l="1"/>
  <c r="AA23" i="1"/>
  <c r="AC23" i="1" s="1"/>
  <c r="Z23" i="1"/>
  <c r="AB23" i="1" s="1"/>
  <c r="Y23" i="1"/>
  <c r="W23" i="1"/>
  <c r="V23" i="1"/>
  <c r="X23" i="1" s="1"/>
  <c r="C6" i="1"/>
</calcChain>
</file>

<file path=xl/sharedStrings.xml><?xml version="1.0" encoding="utf-8"?>
<sst xmlns="http://schemas.openxmlformats.org/spreadsheetml/2006/main" count="85" uniqueCount="83">
  <si>
    <t>period</t>
  </si>
  <si>
    <t>IGRe</t>
  </si>
  <si>
    <t>IGRa</t>
  </si>
  <si>
    <t>VATe</t>
  </si>
  <si>
    <t>VATa</t>
  </si>
  <si>
    <t>CRa</t>
  </si>
  <si>
    <t>PCe</t>
  </si>
  <si>
    <t>PCa</t>
  </si>
  <si>
    <t>OCa</t>
  </si>
  <si>
    <t>OCe</t>
  </si>
  <si>
    <t>CRFCa</t>
  </si>
  <si>
    <t>CRFCe</t>
  </si>
  <si>
    <t>SFa</t>
  </si>
  <si>
    <t>SFe</t>
  </si>
  <si>
    <t>PCe:</t>
  </si>
  <si>
    <t>Estimated Personnel cost</t>
  </si>
  <si>
    <t>PCa:</t>
  </si>
  <si>
    <t>OCe:</t>
  </si>
  <si>
    <t>Estimated Overhead cost</t>
  </si>
  <si>
    <t>OCa:</t>
  </si>
  <si>
    <t>CRFCe:</t>
  </si>
  <si>
    <t>CRFCa:</t>
  </si>
  <si>
    <t>Estimated Consolidated Revenue Fund Charges</t>
  </si>
  <si>
    <t>Actual Consolidated Revenue Fund Charges. CRFC are special fund dedicated to meet consolidated matters.eg salary of selected political office holders, pension payment etc</t>
  </si>
  <si>
    <t>SFe:</t>
  </si>
  <si>
    <t>SFa:</t>
  </si>
  <si>
    <t>Estimated Capital Expenditure</t>
  </si>
  <si>
    <t>Actual Capital Expenditure. Capital expenditure are funds expended on capital projects like construction of infractural projects, procurrement etc</t>
  </si>
  <si>
    <t>Actual Personnel cost. Personnel costs are funds used for payment of staff salaries and wages. Personnel costs are defined as the total remuneration, payables by employer to employees</t>
  </si>
  <si>
    <t>Actual Overhead cost. Overhead costs are funds made on other recurrent items e.g travelling, purchase of consumables, items, general running etc. They are indirect expenses e.g utilities, fees, rent, repairs, supplies, bills, travel etc</t>
  </si>
  <si>
    <t>IGRe:</t>
  </si>
  <si>
    <t>Estimated Internally Generated Revenue</t>
  </si>
  <si>
    <t>IGRa:</t>
  </si>
  <si>
    <t>Actual Internally Generated Revenue. Internally Generated Revenue are funds / Revenue generated internally by the State Government.</t>
  </si>
  <si>
    <t>SAe:</t>
  </si>
  <si>
    <t>Estimated Statutory Allocation i.e expected Federation Account Allocation Committee (FAAC) release from the Federal government.</t>
  </si>
  <si>
    <t>SAa:</t>
  </si>
  <si>
    <t>The Actual allocation received from the federal government. Statutory allocation is receipt gotten from the Federation Account Allocation Committee</t>
  </si>
  <si>
    <t>VATe:</t>
  </si>
  <si>
    <t>Estimated Value Added Tax</t>
  </si>
  <si>
    <t xml:space="preserve">VATa: </t>
  </si>
  <si>
    <t>Actual Value Added Tax. Value Added Tax is receipt from the Federal Government to state Government</t>
  </si>
  <si>
    <t>SAe</t>
  </si>
  <si>
    <t>SAa</t>
  </si>
  <si>
    <t>TRRe</t>
  </si>
  <si>
    <t>TRRa</t>
  </si>
  <si>
    <t>CRe</t>
  </si>
  <si>
    <t>ORe</t>
  </si>
  <si>
    <t>ORa</t>
  </si>
  <si>
    <t>ORe:</t>
  </si>
  <si>
    <t>Estimated Other Revenue</t>
  </si>
  <si>
    <t>Estimated Stablisation Fund</t>
  </si>
  <si>
    <t>Actual Stablisation Fund</t>
  </si>
  <si>
    <t>ORa:</t>
  </si>
  <si>
    <t>Actual Other Revenue</t>
  </si>
  <si>
    <t>CRe:</t>
  </si>
  <si>
    <t>CRa:</t>
  </si>
  <si>
    <t>Estimated Capital Receipts</t>
  </si>
  <si>
    <t>Actual Capital Receipts</t>
  </si>
  <si>
    <t>TRe</t>
  </si>
  <si>
    <t>TRa</t>
  </si>
  <si>
    <t>TRRe:</t>
  </si>
  <si>
    <t>TRRa:</t>
  </si>
  <si>
    <t>TRe:</t>
  </si>
  <si>
    <t>TRa:</t>
  </si>
  <si>
    <t xml:space="preserve">Estimated Total Recurrent Revenue . </t>
  </si>
  <si>
    <t>Actual Total Recurrent Revenue. The total sum of IGR, Statutory allocation, other revenue and Value added tax</t>
  </si>
  <si>
    <t>Estimated Total Revenue.</t>
  </si>
  <si>
    <t>Actual Total Revenue. This is the total sum of Actual Total Recurrent Revenue and Actual Capital Receipts</t>
  </si>
  <si>
    <t>CAPEXe</t>
  </si>
  <si>
    <t>CAPEXa</t>
  </si>
  <si>
    <t>TREe</t>
  </si>
  <si>
    <t>TREe:</t>
  </si>
  <si>
    <t>Estimated Total Recurrent Expenditure</t>
  </si>
  <si>
    <t>TREa:</t>
  </si>
  <si>
    <t>TREa</t>
  </si>
  <si>
    <t>Actual Total Recurrent Expenditure. This is the total sum of Actual Personnel costs, actual Overhead costs, actual consolidated revenue fund charges and actual stablisation fund</t>
  </si>
  <si>
    <t>TEe</t>
  </si>
  <si>
    <t>TEa</t>
  </si>
  <si>
    <t>TEe:</t>
  </si>
  <si>
    <t>TEa:</t>
  </si>
  <si>
    <t>Estimated Total Expenditure</t>
  </si>
  <si>
    <t>Actual Total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</si>
</sst>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sz val="10"/>
      <name val="Calibri"/>
      <family val="2"/>
    </font>
    <font>
      <sz val="11"/>
      <color indexed="8"/>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164" fontId="7" fillId="0" borderId="0" applyFont="0" applyFill="0" applyBorder="0" applyAlignment="0" applyProtection="0"/>
  </cellStyleXfs>
  <cellXfs count="18">
    <xf numFmtId="0" fontId="0" fillId="0" borderId="0" xfId="0"/>
    <xf numFmtId="164" fontId="4" fillId="0" borderId="0" xfId="1" applyNumberFormat="1" applyFont="1" applyFill="1" applyBorder="1"/>
    <xf numFmtId="0" fontId="4" fillId="0" borderId="0" xfId="0" applyFont="1" applyFill="1" applyBorder="1"/>
    <xf numFmtId="0" fontId="0" fillId="0" borderId="0" xfId="0" applyBorder="1"/>
    <xf numFmtId="164" fontId="4" fillId="0" borderId="0" xfId="1" applyNumberFormat="1" applyFont="1" applyFill="1" applyBorder="1" applyAlignment="1">
      <alignment horizontal="center"/>
    </xf>
    <xf numFmtId="43" fontId="3" fillId="0" borderId="0" xfId="1" applyFont="1" applyBorder="1"/>
    <xf numFmtId="0" fontId="2" fillId="0" borderId="0" xfId="0" applyFont="1" applyAlignment="1">
      <alignment horizontal="right"/>
    </xf>
    <xf numFmtId="0" fontId="5" fillId="0" borderId="0" xfId="2" applyBorder="1"/>
    <xf numFmtId="0" fontId="5" fillId="0" borderId="1" xfId="2" applyFill="1" applyBorder="1"/>
    <xf numFmtId="0" fontId="5" fillId="0" borderId="0" xfId="2" applyFill="1" applyBorder="1"/>
    <xf numFmtId="164" fontId="6" fillId="0" borderId="0" xfId="1" applyNumberFormat="1" applyFont="1" applyFill="1" applyBorder="1" applyAlignment="1">
      <alignment horizontal="center"/>
    </xf>
    <xf numFmtId="0" fontId="5" fillId="0" borderId="1" xfId="2" applyFill="1" applyBorder="1" applyAlignment="1">
      <alignment horizontal="left"/>
    </xf>
    <xf numFmtId="0" fontId="5" fillId="0" borderId="2" xfId="2" applyFill="1" applyBorder="1"/>
    <xf numFmtId="0" fontId="5" fillId="0" borderId="0" xfId="2"/>
    <xf numFmtId="43" fontId="0" fillId="0" borderId="0" xfId="1" applyFont="1" applyFill="1"/>
    <xf numFmtId="164" fontId="0" fillId="0" borderId="0" xfId="0" applyNumberFormat="1" applyFill="1"/>
    <xf numFmtId="43" fontId="0" fillId="0" borderId="0" xfId="0" applyNumberFormat="1" applyFill="1"/>
    <xf numFmtId="43" fontId="0" fillId="0" borderId="0" xfId="0" applyNumberFormat="1"/>
  </cellXfs>
  <cellStyles count="4">
    <cellStyle name="Comma" xfId="1" builtinId="3"/>
    <cellStyle name="Comma 12" xfId="3" xr:uid="{00000000-0005-0000-0000-000001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A10" sqref="A10"/>
    </sheetView>
  </sheetViews>
  <sheetFormatPr defaultRowHeight="15" x14ac:dyDescent="0.25"/>
  <cols>
    <col min="1" max="1" width="9.140625" style="6"/>
  </cols>
  <sheetData>
    <row r="1" spans="1:2" x14ac:dyDescent="0.25">
      <c r="A1" s="6" t="s">
        <v>14</v>
      </c>
      <c r="B1" t="s">
        <v>15</v>
      </c>
    </row>
    <row r="2" spans="1:2" x14ac:dyDescent="0.25">
      <c r="A2" s="6" t="s">
        <v>16</v>
      </c>
      <c r="B2" t="s">
        <v>28</v>
      </c>
    </row>
    <row r="3" spans="1:2" x14ac:dyDescent="0.25">
      <c r="A3" s="6" t="s">
        <v>17</v>
      </c>
      <c r="B3" t="s">
        <v>18</v>
      </c>
    </row>
    <row r="4" spans="1:2" x14ac:dyDescent="0.25">
      <c r="A4" s="6" t="s">
        <v>19</v>
      </c>
      <c r="B4" t="s">
        <v>29</v>
      </c>
    </row>
    <row r="5" spans="1:2" x14ac:dyDescent="0.25">
      <c r="A5" s="6" t="s">
        <v>20</v>
      </c>
      <c r="B5" t="s">
        <v>22</v>
      </c>
    </row>
    <row r="6" spans="1:2" x14ac:dyDescent="0.25">
      <c r="A6" s="6" t="s">
        <v>21</v>
      </c>
      <c r="B6" t="s">
        <v>23</v>
      </c>
    </row>
    <row r="7" spans="1:2" x14ac:dyDescent="0.25">
      <c r="A7" s="6" t="s">
        <v>24</v>
      </c>
      <c r="B7" t="s">
        <v>51</v>
      </c>
    </row>
    <row r="8" spans="1:2" x14ac:dyDescent="0.25">
      <c r="A8" s="6" t="s">
        <v>25</v>
      </c>
      <c r="B8" t="s">
        <v>52</v>
      </c>
    </row>
    <row r="9" spans="1:2" x14ac:dyDescent="0.25">
      <c r="A9" s="6" t="s">
        <v>69</v>
      </c>
      <c r="B9" t="s">
        <v>26</v>
      </c>
    </row>
    <row r="10" spans="1:2" x14ac:dyDescent="0.25">
      <c r="A10" s="6" t="s">
        <v>70</v>
      </c>
      <c r="B10" t="s">
        <v>27</v>
      </c>
    </row>
    <row r="11" spans="1:2" x14ac:dyDescent="0.25">
      <c r="A11" s="6" t="s">
        <v>30</v>
      </c>
      <c r="B11" t="s">
        <v>31</v>
      </c>
    </row>
    <row r="12" spans="1:2" x14ac:dyDescent="0.25">
      <c r="A12" s="6" t="s">
        <v>32</v>
      </c>
      <c r="B12" t="s">
        <v>33</v>
      </c>
    </row>
    <row r="13" spans="1:2" x14ac:dyDescent="0.25">
      <c r="A13" s="6" t="s">
        <v>34</v>
      </c>
      <c r="B13" t="s">
        <v>35</v>
      </c>
    </row>
    <row r="14" spans="1:2" x14ac:dyDescent="0.25">
      <c r="A14" s="6" t="s">
        <v>36</v>
      </c>
      <c r="B14" t="s">
        <v>37</v>
      </c>
    </row>
    <row r="15" spans="1:2" x14ac:dyDescent="0.25">
      <c r="A15" s="6" t="s">
        <v>38</v>
      </c>
      <c r="B15" t="s">
        <v>39</v>
      </c>
    </row>
    <row r="16" spans="1:2" x14ac:dyDescent="0.25">
      <c r="A16" s="6" t="s">
        <v>40</v>
      </c>
      <c r="B16" t="s">
        <v>41</v>
      </c>
    </row>
    <row r="17" spans="1:2" x14ac:dyDescent="0.25">
      <c r="A17" s="6" t="s">
        <v>49</v>
      </c>
      <c r="B17" t="s">
        <v>50</v>
      </c>
    </row>
    <row r="18" spans="1:2" x14ac:dyDescent="0.25">
      <c r="A18" s="6" t="s">
        <v>53</v>
      </c>
      <c r="B18" t="s">
        <v>54</v>
      </c>
    </row>
    <row r="19" spans="1:2" x14ac:dyDescent="0.25">
      <c r="A19" s="6" t="s">
        <v>55</v>
      </c>
      <c r="B19" t="s">
        <v>57</v>
      </c>
    </row>
    <row r="20" spans="1:2" x14ac:dyDescent="0.25">
      <c r="A20" s="6" t="s">
        <v>56</v>
      </c>
      <c r="B20" t="s">
        <v>58</v>
      </c>
    </row>
    <row r="21" spans="1:2" x14ac:dyDescent="0.25">
      <c r="A21" s="6" t="s">
        <v>61</v>
      </c>
      <c r="B21" t="s">
        <v>65</v>
      </c>
    </row>
    <row r="22" spans="1:2" x14ac:dyDescent="0.25">
      <c r="A22" s="6" t="s">
        <v>62</v>
      </c>
      <c r="B22" t="s">
        <v>66</v>
      </c>
    </row>
    <row r="23" spans="1:2" x14ac:dyDescent="0.25">
      <c r="A23" s="6" t="s">
        <v>63</v>
      </c>
      <c r="B23" t="s">
        <v>67</v>
      </c>
    </row>
    <row r="24" spans="1:2" x14ac:dyDescent="0.25">
      <c r="A24" s="6" t="s">
        <v>64</v>
      </c>
      <c r="B24" t="s">
        <v>68</v>
      </c>
    </row>
    <row r="25" spans="1:2" x14ac:dyDescent="0.25">
      <c r="A25" s="6" t="s">
        <v>72</v>
      </c>
      <c r="B25" t="s">
        <v>73</v>
      </c>
    </row>
    <row r="26" spans="1:2" x14ac:dyDescent="0.25">
      <c r="A26" s="6" t="s">
        <v>74</v>
      </c>
      <c r="B26" t="s">
        <v>76</v>
      </c>
    </row>
    <row r="27" spans="1:2" x14ac:dyDescent="0.25">
      <c r="A27" s="6" t="s">
        <v>79</v>
      </c>
      <c r="B27" t="s">
        <v>81</v>
      </c>
    </row>
    <row r="28" spans="1:2" x14ac:dyDescent="0.25">
      <c r="A28" s="6" t="s">
        <v>80</v>
      </c>
      <c r="B28" t="s">
        <v>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3"/>
  <sheetViews>
    <sheetView tabSelected="1" zoomScaleNormal="100" workbookViewId="0">
      <pane xSplit="1" ySplit="1" topLeftCell="V2" activePane="bottomRight" state="frozen"/>
      <selection pane="topRight" activeCell="B1" sqref="B1"/>
      <selection pane="bottomLeft" activeCell="A2" sqref="A2"/>
      <selection pane="bottomRight" activeCell="AD4" sqref="AD4"/>
    </sheetView>
  </sheetViews>
  <sheetFormatPr defaultRowHeight="15" x14ac:dyDescent="0.25"/>
  <cols>
    <col min="2" max="7" width="17" bestFit="1" customWidth="1"/>
    <col min="8" max="8" width="13.5703125" bestFit="1" customWidth="1"/>
    <col min="9" max="9" width="4.7109375" bestFit="1" customWidth="1"/>
    <col min="10" max="10" width="18.140625" bestFit="1" customWidth="1"/>
    <col min="11" max="11" width="17" bestFit="1" customWidth="1"/>
    <col min="12" max="13" width="23.140625" bestFit="1" customWidth="1"/>
    <col min="14" max="14" width="22.140625" bestFit="1" customWidth="1"/>
    <col min="15" max="15" width="19.85546875" bestFit="1" customWidth="1"/>
    <col min="16" max="16" width="22.140625" bestFit="1" customWidth="1"/>
    <col min="17" max="17" width="19.85546875" bestFit="1" customWidth="1"/>
    <col min="18" max="19" width="19.85546875" customWidth="1"/>
    <col min="20" max="22" width="19.85546875" bestFit="1" customWidth="1"/>
    <col min="23" max="23" width="19" bestFit="1" customWidth="1"/>
    <col min="24" max="24" width="18.140625" bestFit="1" customWidth="1"/>
    <col min="25" max="29" width="19" bestFit="1" customWidth="1"/>
  </cols>
  <sheetData>
    <row r="1" spans="1:30" x14ac:dyDescent="0.25">
      <c r="A1" s="3" t="s">
        <v>0</v>
      </c>
      <c r="B1" s="7" t="s">
        <v>6</v>
      </c>
      <c r="C1" s="7" t="s">
        <v>7</v>
      </c>
      <c r="D1" s="7" t="s">
        <v>9</v>
      </c>
      <c r="E1" s="7" t="s">
        <v>8</v>
      </c>
      <c r="F1" s="7" t="s">
        <v>11</v>
      </c>
      <c r="G1" s="7" t="s">
        <v>10</v>
      </c>
      <c r="H1" s="7" t="s">
        <v>13</v>
      </c>
      <c r="I1" s="7" t="s">
        <v>12</v>
      </c>
      <c r="J1" s="7" t="s">
        <v>69</v>
      </c>
      <c r="K1" s="7" t="s">
        <v>70</v>
      </c>
      <c r="L1" s="8" t="s">
        <v>1</v>
      </c>
      <c r="M1" s="9" t="s">
        <v>2</v>
      </c>
      <c r="N1" s="9" t="s">
        <v>42</v>
      </c>
      <c r="O1" s="9" t="s">
        <v>43</v>
      </c>
      <c r="P1" s="8" t="s">
        <v>3</v>
      </c>
      <c r="Q1" s="8" t="s">
        <v>4</v>
      </c>
      <c r="R1" s="8" t="s">
        <v>47</v>
      </c>
      <c r="S1" s="8" t="s">
        <v>48</v>
      </c>
      <c r="T1" s="8" t="s">
        <v>46</v>
      </c>
      <c r="U1" s="8" t="s">
        <v>5</v>
      </c>
      <c r="V1" s="8" t="s">
        <v>44</v>
      </c>
      <c r="W1" s="8" t="s">
        <v>45</v>
      </c>
      <c r="X1" s="11" t="s">
        <v>59</v>
      </c>
      <c r="Y1" s="12" t="s">
        <v>60</v>
      </c>
      <c r="Z1" s="8" t="s">
        <v>71</v>
      </c>
      <c r="AA1" s="8" t="s">
        <v>75</v>
      </c>
      <c r="AB1" s="13" t="s">
        <v>77</v>
      </c>
      <c r="AC1" s="13" t="s">
        <v>78</v>
      </c>
    </row>
    <row r="2" spans="1:30" x14ac:dyDescent="0.25">
      <c r="A2" s="3">
        <v>1999</v>
      </c>
      <c r="B2" s="4">
        <v>1995954522.4300001</v>
      </c>
      <c r="C2" s="4">
        <v>3067966700.0700002</v>
      </c>
      <c r="D2" s="1">
        <v>435345963.02999997</v>
      </c>
      <c r="E2" s="1">
        <v>435672162.50999999</v>
      </c>
      <c r="F2" s="1">
        <v>1154193505.9300001</v>
      </c>
      <c r="G2" s="1">
        <v>203429270.12</v>
      </c>
      <c r="H2" s="1">
        <v>12000000</v>
      </c>
      <c r="I2" s="1">
        <v>0</v>
      </c>
      <c r="J2" s="4">
        <v>5326352962.2600002</v>
      </c>
      <c r="K2" s="4">
        <v>3249403694.75</v>
      </c>
      <c r="L2" s="4">
        <v>1957795589</v>
      </c>
      <c r="M2" s="4">
        <v>1060039510.6799999</v>
      </c>
      <c r="N2" s="4">
        <v>529272710.94999999</v>
      </c>
      <c r="O2" s="4">
        <v>758033069.34000003</v>
      </c>
      <c r="P2" s="4">
        <v>2057721279.6300001</v>
      </c>
      <c r="Q2" s="4">
        <v>3172675215.6500001</v>
      </c>
      <c r="R2" s="4"/>
      <c r="S2" s="4"/>
      <c r="T2" s="4">
        <v>4379057374.0699997</v>
      </c>
      <c r="U2" s="4">
        <v>1807170016.6199999</v>
      </c>
      <c r="V2" s="10">
        <v>4544789579.5799999</v>
      </c>
      <c r="W2" s="10">
        <v>4990747795.6700001</v>
      </c>
      <c r="X2" s="10">
        <v>8923846953.6499996</v>
      </c>
      <c r="Y2" s="10">
        <v>6797917812.29</v>
      </c>
      <c r="Z2" s="10">
        <v>3597493991.3900003</v>
      </c>
      <c r="AA2" s="10">
        <v>3707068132.6999998</v>
      </c>
      <c r="AB2" s="10">
        <v>8923846953.6500015</v>
      </c>
      <c r="AC2" s="10">
        <v>6956471827.4499998</v>
      </c>
    </row>
    <row r="3" spans="1:30" x14ac:dyDescent="0.25">
      <c r="A3" s="3">
        <v>2000</v>
      </c>
      <c r="B3" s="4">
        <v>4051546810</v>
      </c>
      <c r="C3" s="4">
        <v>5900385593.9499998</v>
      </c>
      <c r="D3" s="1">
        <v>714911000</v>
      </c>
      <c r="E3" s="1">
        <v>638817053.36000001</v>
      </c>
      <c r="F3" s="1">
        <v>747101500</v>
      </c>
      <c r="G3" s="1">
        <v>1008171921.3099999</v>
      </c>
      <c r="H3" s="1"/>
      <c r="I3" s="1"/>
      <c r="J3" s="4">
        <v>4546056200</v>
      </c>
      <c r="K3" s="1">
        <v>3177297402.2399998</v>
      </c>
      <c r="L3" s="1">
        <v>1790892800</v>
      </c>
      <c r="M3" s="4">
        <v>1193229943.24</v>
      </c>
      <c r="N3" s="1">
        <v>700000000</v>
      </c>
      <c r="O3" s="4">
        <v>882464316.60000002</v>
      </c>
      <c r="P3" s="1">
        <v>5900000000</v>
      </c>
      <c r="Q3" s="4">
        <v>9175443228.8700008</v>
      </c>
      <c r="R3" s="1"/>
      <c r="S3" s="4"/>
      <c r="T3" s="1">
        <v>1668722710</v>
      </c>
      <c r="U3" s="4">
        <v>36856935</v>
      </c>
      <c r="V3" s="10">
        <v>8390892800</v>
      </c>
      <c r="W3" s="10">
        <v>11251137488.710001</v>
      </c>
      <c r="X3" s="10">
        <v>10059615510</v>
      </c>
      <c r="Y3" s="10">
        <v>11287994423.710001</v>
      </c>
      <c r="Z3" s="10">
        <v>5513559310</v>
      </c>
      <c r="AA3" s="10">
        <v>7547374568.6199989</v>
      </c>
      <c r="AB3" s="10">
        <v>10059615510</v>
      </c>
      <c r="AC3" s="10">
        <v>10724671970.859999</v>
      </c>
      <c r="AD3" s="17">
        <f>ROUND(AC3,9)/1000000000</f>
        <v>10.724671970860001</v>
      </c>
    </row>
    <row r="4" spans="1:30" x14ac:dyDescent="0.25">
      <c r="A4" s="3">
        <v>2001</v>
      </c>
      <c r="B4" s="4">
        <v>9107903000</v>
      </c>
      <c r="C4" s="4">
        <v>7489799498.9099998</v>
      </c>
      <c r="D4" s="1">
        <v>1112659000</v>
      </c>
      <c r="E4" s="1">
        <v>1022489003.8200001</v>
      </c>
      <c r="F4" s="1">
        <v>1843867000</v>
      </c>
      <c r="G4" s="1">
        <v>1751550224.22</v>
      </c>
      <c r="H4" s="1"/>
      <c r="I4" s="1"/>
      <c r="J4" s="4">
        <v>8274886000</v>
      </c>
      <c r="K4" s="4">
        <v>4146378357.0399995</v>
      </c>
      <c r="L4" s="4">
        <v>4408557000</v>
      </c>
      <c r="M4" s="4">
        <v>1437614784.7</v>
      </c>
      <c r="N4" s="4">
        <v>1000000000</v>
      </c>
      <c r="O4" s="4">
        <v>1372765280.8199999</v>
      </c>
      <c r="P4" s="4">
        <v>11930758000</v>
      </c>
      <c r="Q4" s="4">
        <v>8479071474.6700001</v>
      </c>
      <c r="R4" s="4"/>
      <c r="S4" s="4"/>
      <c r="T4" s="4">
        <v>3000000000</v>
      </c>
      <c r="U4" s="4">
        <v>35653526</v>
      </c>
      <c r="V4" s="10">
        <v>17339315000</v>
      </c>
      <c r="W4" s="10">
        <v>11289451540.190001</v>
      </c>
      <c r="X4" s="10">
        <v>20339315000</v>
      </c>
      <c r="Y4" s="10">
        <v>11325105066.190001</v>
      </c>
      <c r="Z4" s="10">
        <v>12064429000</v>
      </c>
      <c r="AA4" s="10">
        <v>10263838726.949999</v>
      </c>
      <c r="AB4" s="10">
        <v>20339315000</v>
      </c>
      <c r="AC4" s="10">
        <v>14410217083.989998</v>
      </c>
    </row>
    <row r="5" spans="1:30" x14ac:dyDescent="0.25">
      <c r="A5" s="3">
        <v>2002</v>
      </c>
      <c r="B5" s="4">
        <v>10082924300</v>
      </c>
      <c r="C5" s="4">
        <v>7649773168.3000002</v>
      </c>
      <c r="D5" s="1">
        <v>1708126250</v>
      </c>
      <c r="E5" s="1">
        <v>858880051.36000001</v>
      </c>
      <c r="F5" s="1">
        <v>1768954000</v>
      </c>
      <c r="G5" s="1">
        <v>4547900527.3599997</v>
      </c>
      <c r="H5" s="2"/>
      <c r="I5" s="1"/>
      <c r="J5" s="4">
        <v>12992554000</v>
      </c>
      <c r="K5" s="4">
        <v>5171330701.54</v>
      </c>
      <c r="L5" s="4">
        <v>5552576550</v>
      </c>
      <c r="M5" s="4">
        <v>1782484916</v>
      </c>
      <c r="N5" s="4">
        <v>1500000000</v>
      </c>
      <c r="O5" s="4">
        <v>1694345160.5899999</v>
      </c>
      <c r="P5" s="4">
        <v>15500000000</v>
      </c>
      <c r="Q5" s="4">
        <v>9922153519.2900009</v>
      </c>
      <c r="R5" s="4"/>
      <c r="S5" s="4"/>
      <c r="T5" s="4">
        <v>4000000000</v>
      </c>
      <c r="U5" s="4">
        <v>3210663000.04</v>
      </c>
      <c r="V5" s="10">
        <v>22552576550</v>
      </c>
      <c r="W5" s="10">
        <v>13398983595.880001</v>
      </c>
      <c r="X5" s="10">
        <v>26552576550</v>
      </c>
      <c r="Y5" s="10">
        <v>16609646595.920002</v>
      </c>
      <c r="Z5" s="10">
        <v>13560004550</v>
      </c>
      <c r="AA5" s="10">
        <v>13056553747.02</v>
      </c>
      <c r="AB5" s="10">
        <v>26552558550</v>
      </c>
      <c r="AC5" s="10">
        <v>18227884448.560001</v>
      </c>
    </row>
    <row r="6" spans="1:30" x14ac:dyDescent="0.25">
      <c r="A6" s="3">
        <v>2003</v>
      </c>
      <c r="B6" s="4">
        <v>11414094362</v>
      </c>
      <c r="C6" s="1">
        <f>7733821100.32+1652112288.27</f>
        <v>9385933388.5900002</v>
      </c>
      <c r="D6" s="1">
        <v>2103164052</v>
      </c>
      <c r="E6" s="1">
        <v>1240091265.6400001</v>
      </c>
      <c r="F6" s="1">
        <v>2499258471</v>
      </c>
      <c r="G6" s="1">
        <v>1433111754.5</v>
      </c>
      <c r="H6" s="1"/>
      <c r="I6" s="1"/>
      <c r="J6" s="4">
        <v>12559875000</v>
      </c>
      <c r="K6" s="4">
        <v>3043300533.6599998</v>
      </c>
      <c r="L6" s="4">
        <v>3500000000</v>
      </c>
      <c r="M6" s="4">
        <v>2405289482.8400002</v>
      </c>
      <c r="N6" s="4">
        <v>2000000000</v>
      </c>
      <c r="O6" s="4">
        <v>1976492719.5799999</v>
      </c>
      <c r="P6" s="4">
        <v>16000000000</v>
      </c>
      <c r="Q6" s="4">
        <v>12891378791.309999</v>
      </c>
      <c r="R6" s="4"/>
      <c r="S6" s="4"/>
      <c r="T6" s="4">
        <v>7076391885</v>
      </c>
      <c r="U6" s="4">
        <v>9825133.3599999994</v>
      </c>
      <c r="V6" s="10">
        <v>21500000000</v>
      </c>
      <c r="W6" s="10">
        <v>17273160993.73</v>
      </c>
      <c r="X6" s="10">
        <v>28576391885</v>
      </c>
      <c r="Y6" s="10">
        <v>17282986127.09</v>
      </c>
      <c r="Z6" s="10">
        <v>16016516885</v>
      </c>
      <c r="AA6" s="10">
        <v>12059136408.73</v>
      </c>
      <c r="AB6" s="10">
        <v>28576391885</v>
      </c>
      <c r="AC6" s="10">
        <v>15102436942.389999</v>
      </c>
    </row>
    <row r="7" spans="1:30" x14ac:dyDescent="0.25">
      <c r="A7" s="3">
        <v>2004</v>
      </c>
      <c r="B7" s="4">
        <v>11276304700</v>
      </c>
      <c r="C7" s="4">
        <v>9224873963.3899994</v>
      </c>
      <c r="D7" s="1">
        <v>2423885200</v>
      </c>
      <c r="E7" s="1">
        <v>3271556123.3000002</v>
      </c>
      <c r="F7" s="1">
        <v>5364893200</v>
      </c>
      <c r="G7" s="1">
        <v>2015669322.73</v>
      </c>
      <c r="H7" s="1"/>
      <c r="I7" s="1"/>
      <c r="J7" s="4">
        <v>15445030400</v>
      </c>
      <c r="K7" s="4">
        <v>8258246825.9700003</v>
      </c>
      <c r="L7" s="4">
        <v>7558849000</v>
      </c>
      <c r="M7" s="4">
        <v>2838271210.8299999</v>
      </c>
      <c r="N7" s="4">
        <v>17000000000</v>
      </c>
      <c r="O7" s="4">
        <v>2355258875</v>
      </c>
      <c r="P7" s="4">
        <v>3000000000</v>
      </c>
      <c r="Q7" s="4">
        <v>18296227452.110001</v>
      </c>
      <c r="R7" s="4">
        <v>2750000000</v>
      </c>
      <c r="S7" s="4"/>
      <c r="T7" s="4">
        <v>4201264500</v>
      </c>
      <c r="U7" s="4">
        <v>156280588.84999999</v>
      </c>
      <c r="V7" s="10">
        <v>30308849000</v>
      </c>
      <c r="W7" s="10">
        <v>23489757537.940002</v>
      </c>
      <c r="X7" s="10">
        <v>34510113500</v>
      </c>
      <c r="Y7" s="10">
        <v>23646038126.790001</v>
      </c>
      <c r="Z7" s="10">
        <v>19065083100</v>
      </c>
      <c r="AA7" s="10">
        <v>14512099409.419998</v>
      </c>
      <c r="AB7" s="10">
        <v>34510113500</v>
      </c>
      <c r="AC7" s="10">
        <v>22770346235.389999</v>
      </c>
    </row>
    <row r="8" spans="1:30" x14ac:dyDescent="0.25">
      <c r="A8" s="3">
        <v>2005</v>
      </c>
      <c r="B8" s="4">
        <v>11316605112</v>
      </c>
      <c r="C8" s="4">
        <v>9754342199.6100006</v>
      </c>
      <c r="D8" s="1">
        <v>3302971970</v>
      </c>
      <c r="E8" s="1">
        <v>2396409309.6999998</v>
      </c>
      <c r="F8" s="1">
        <v>5648200000</v>
      </c>
      <c r="G8" s="1">
        <v>4570370421.4700003</v>
      </c>
      <c r="H8" s="1"/>
      <c r="I8" s="1"/>
      <c r="J8" s="4">
        <v>19676640000</v>
      </c>
      <c r="K8" s="4">
        <v>12879921109.85</v>
      </c>
      <c r="L8" s="4">
        <v>7300000000</v>
      </c>
      <c r="M8" s="4">
        <v>3687802746.3000002</v>
      </c>
      <c r="N8" s="4">
        <v>20000000000</v>
      </c>
      <c r="O8" s="4">
        <v>2657982252.4699998</v>
      </c>
      <c r="P8" s="4">
        <v>4500000000</v>
      </c>
      <c r="Q8" s="4">
        <v>19708522420.119999</v>
      </c>
      <c r="R8" s="4">
        <v>2900000000</v>
      </c>
      <c r="S8" s="4"/>
      <c r="T8" s="4">
        <v>5244417082</v>
      </c>
      <c r="U8" s="4">
        <v>2866769014.75</v>
      </c>
      <c r="V8" s="10">
        <v>34700000000</v>
      </c>
      <c r="W8" s="10">
        <v>26054307418.889999</v>
      </c>
      <c r="X8" s="10">
        <v>39944417082</v>
      </c>
      <c r="Y8" s="10">
        <v>28921076433.639999</v>
      </c>
      <c r="Z8" s="10">
        <v>20267777082</v>
      </c>
      <c r="AA8" s="10">
        <v>16721121930.780003</v>
      </c>
      <c r="AB8" s="10">
        <v>39944417082</v>
      </c>
      <c r="AC8" s="10">
        <v>29601043040.630005</v>
      </c>
    </row>
    <row r="9" spans="1:30" x14ac:dyDescent="0.25">
      <c r="A9" s="3">
        <v>2006</v>
      </c>
      <c r="B9" s="4">
        <v>13114152851.370001</v>
      </c>
      <c r="C9" s="4">
        <v>11907341153.02</v>
      </c>
      <c r="D9" s="1">
        <v>4191637313.1300001</v>
      </c>
      <c r="E9" s="1">
        <v>3550506541.8699999</v>
      </c>
      <c r="F9" s="1">
        <v>8653520000</v>
      </c>
      <c r="G9" s="1">
        <v>5347947925.7799997</v>
      </c>
      <c r="H9" s="2"/>
      <c r="I9" s="1"/>
      <c r="J9" s="4">
        <v>34838745621.099998</v>
      </c>
      <c r="K9" s="1">
        <v>15991449851.860001</v>
      </c>
      <c r="L9" s="1">
        <v>8518000000</v>
      </c>
      <c r="M9" s="4">
        <v>4723582148.7700005</v>
      </c>
      <c r="N9" s="1">
        <v>33748055785.599998</v>
      </c>
      <c r="O9" s="4">
        <v>3137405699.1999998</v>
      </c>
      <c r="P9" s="1">
        <v>4500000000</v>
      </c>
      <c r="Q9" s="4">
        <v>22929058874.939999</v>
      </c>
      <c r="R9" s="1">
        <v>7032000000</v>
      </c>
      <c r="S9" s="4"/>
      <c r="T9" s="1">
        <v>7000000000</v>
      </c>
      <c r="U9" s="4">
        <v>1020031527.4100003</v>
      </c>
      <c r="V9" s="10">
        <v>53798055785.599998</v>
      </c>
      <c r="W9" s="10">
        <v>30790046722.91</v>
      </c>
      <c r="X9" s="10">
        <v>60798055785.599998</v>
      </c>
      <c r="Y9" s="10">
        <v>31810078250.32</v>
      </c>
      <c r="Z9" s="10">
        <v>25959310164.5</v>
      </c>
      <c r="AA9" s="10">
        <v>20805795620.669998</v>
      </c>
      <c r="AB9" s="10">
        <v>60798055785.599998</v>
      </c>
      <c r="AC9" s="10">
        <v>36797245472.529999</v>
      </c>
    </row>
    <row r="10" spans="1:30" x14ac:dyDescent="0.25">
      <c r="A10" s="3">
        <v>2007</v>
      </c>
      <c r="B10" s="4">
        <v>14518500000</v>
      </c>
      <c r="C10" s="4">
        <v>15244808426.85</v>
      </c>
      <c r="D10" s="1">
        <v>4253650000</v>
      </c>
      <c r="E10" s="1">
        <v>4343605266.3000002</v>
      </c>
      <c r="F10" s="1">
        <v>9694480000</v>
      </c>
      <c r="G10" s="1">
        <v>8839675240.9799995</v>
      </c>
      <c r="H10" s="2"/>
      <c r="I10" s="1"/>
      <c r="J10" s="4">
        <v>26533370000</v>
      </c>
      <c r="K10" s="4">
        <v>21477233637.189999</v>
      </c>
      <c r="L10" s="4">
        <v>10765200000</v>
      </c>
      <c r="M10" s="4">
        <v>5728146536.7299995</v>
      </c>
      <c r="N10" s="4">
        <v>27500000000</v>
      </c>
      <c r="O10" s="4">
        <v>23806418323.029999</v>
      </c>
      <c r="P10" s="4">
        <v>4500000000</v>
      </c>
      <c r="Q10" s="4">
        <v>4147695915.0999999</v>
      </c>
      <c r="R10" s="4">
        <v>4136000000</v>
      </c>
      <c r="S10" s="4"/>
      <c r="T10" s="4">
        <v>8098800000</v>
      </c>
      <c r="U10" s="4">
        <v>5963407933.21</v>
      </c>
      <c r="V10" s="10">
        <v>46901200000</v>
      </c>
      <c r="W10" s="10">
        <v>33682260774.859997</v>
      </c>
      <c r="X10" s="10">
        <v>55000000000</v>
      </c>
      <c r="Y10" s="10">
        <v>39645668708.07</v>
      </c>
      <c r="Z10" s="10">
        <v>28466630000</v>
      </c>
      <c r="AA10" s="10">
        <v>28428088934.130001</v>
      </c>
      <c r="AB10" s="10">
        <v>55000000000</v>
      </c>
      <c r="AC10" s="10">
        <v>49905322571.32</v>
      </c>
    </row>
    <row r="11" spans="1:30" x14ac:dyDescent="0.25">
      <c r="A11" s="3">
        <v>2008</v>
      </c>
      <c r="B11" s="4">
        <v>17878790362</v>
      </c>
      <c r="C11" s="4">
        <v>17387510431.84</v>
      </c>
      <c r="D11" s="1">
        <v>7967548000</v>
      </c>
      <c r="E11" s="1">
        <v>5882504304.3299999</v>
      </c>
      <c r="F11" s="1">
        <v>14176315000</v>
      </c>
      <c r="G11" s="1">
        <v>12688716041.959999</v>
      </c>
      <c r="H11" s="1"/>
      <c r="I11" s="1"/>
      <c r="J11" s="1">
        <v>52624696177.099998</v>
      </c>
      <c r="K11" s="4">
        <v>28640628123.040001</v>
      </c>
      <c r="L11" s="4">
        <v>27028349539.099998</v>
      </c>
      <c r="M11" s="1">
        <v>11598126853.049999</v>
      </c>
      <c r="N11" s="4">
        <v>35500000000</v>
      </c>
      <c r="O11" s="1">
        <v>29419402172.869999</v>
      </c>
      <c r="P11" s="4">
        <v>4500000000</v>
      </c>
      <c r="Q11" s="1">
        <v>5580917883.9300003</v>
      </c>
      <c r="R11" s="4">
        <v>4850000000</v>
      </c>
      <c r="S11" s="1">
        <v>27574728196.630001</v>
      </c>
      <c r="T11" s="4">
        <v>20769000000</v>
      </c>
      <c r="U11" s="1">
        <v>4980236547.8200035</v>
      </c>
      <c r="V11" s="10">
        <v>71878349539.100006</v>
      </c>
      <c r="W11" s="10">
        <v>74173175106.479996</v>
      </c>
      <c r="X11" s="10">
        <v>92647349539.100006</v>
      </c>
      <c r="Y11" s="10">
        <v>79153411654.300003</v>
      </c>
      <c r="Z11" s="10">
        <v>40022653362</v>
      </c>
      <c r="AA11" s="10">
        <v>35958730778.129997</v>
      </c>
      <c r="AB11" s="10">
        <v>92647349539.100006</v>
      </c>
      <c r="AC11" s="10">
        <v>64599358901.169998</v>
      </c>
    </row>
    <row r="12" spans="1:30" x14ac:dyDescent="0.25">
      <c r="A12" s="3">
        <v>2009</v>
      </c>
      <c r="B12" s="4">
        <v>23393206433</v>
      </c>
      <c r="C12" s="1">
        <v>18128006500.25</v>
      </c>
      <c r="D12" s="1">
        <v>12223465000</v>
      </c>
      <c r="E12" s="1">
        <v>7191416494.0299997</v>
      </c>
      <c r="F12" s="1">
        <v>15403031188</v>
      </c>
      <c r="G12" s="1">
        <v>11915626993.459999</v>
      </c>
      <c r="H12" s="5"/>
      <c r="I12" s="5"/>
      <c r="J12" s="4">
        <v>77389649772</v>
      </c>
      <c r="K12" s="4">
        <v>22143257833.75</v>
      </c>
      <c r="L12" s="4">
        <v>31601935000</v>
      </c>
      <c r="M12" s="4">
        <v>11837405691.799999</v>
      </c>
      <c r="N12" s="4">
        <v>42000000000</v>
      </c>
      <c r="O12" s="4">
        <v>21574964748.75</v>
      </c>
      <c r="P12" s="4">
        <v>5000000000</v>
      </c>
      <c r="Q12" s="4">
        <v>6485309344.8100004</v>
      </c>
      <c r="R12" s="4">
        <v>3000000000</v>
      </c>
      <c r="S12" s="4">
        <v>13690959714.030001</v>
      </c>
      <c r="T12" s="4">
        <v>46807417393</v>
      </c>
      <c r="U12" s="4">
        <v>591797315.20000005</v>
      </c>
      <c r="V12" s="10">
        <v>81601935000</v>
      </c>
      <c r="W12" s="10">
        <v>53588639499.389999</v>
      </c>
      <c r="X12" s="10">
        <v>128409352393</v>
      </c>
      <c r="Y12" s="10">
        <v>54180436814.589996</v>
      </c>
      <c r="Z12" s="10">
        <v>51019702621</v>
      </c>
      <c r="AA12" s="10">
        <v>37235049987.739998</v>
      </c>
      <c r="AB12" s="10">
        <v>128409352393</v>
      </c>
      <c r="AC12" s="10">
        <v>59378307821.489998</v>
      </c>
    </row>
    <row r="13" spans="1:30" x14ac:dyDescent="0.25">
      <c r="A13" s="3">
        <v>2010</v>
      </c>
      <c r="B13" s="4">
        <v>25107420000</v>
      </c>
      <c r="C13" s="4">
        <v>20133313409.120003</v>
      </c>
      <c r="D13" s="1">
        <v>11862200000</v>
      </c>
      <c r="E13" s="1">
        <v>7639000172.7399998</v>
      </c>
      <c r="F13" s="1">
        <v>17348711188</v>
      </c>
      <c r="G13" s="1">
        <v>11626626931.57</v>
      </c>
      <c r="H13" s="1"/>
      <c r="I13" s="1"/>
      <c r="J13" s="4">
        <v>84532506000</v>
      </c>
      <c r="K13" s="1">
        <v>30739120324.610001</v>
      </c>
      <c r="L13" s="1">
        <v>29900604000</v>
      </c>
      <c r="M13" s="4">
        <v>11524578585.74</v>
      </c>
      <c r="N13" s="1">
        <v>43000000000</v>
      </c>
      <c r="O13" s="4">
        <v>29182852800</v>
      </c>
      <c r="P13" s="1">
        <v>10100000000</v>
      </c>
      <c r="Q13" s="4">
        <v>7641016926.0699997</v>
      </c>
      <c r="R13" s="1">
        <v>23950000000</v>
      </c>
      <c r="S13" s="4">
        <v>10186651685.75</v>
      </c>
      <c r="T13" s="1">
        <v>31900233188</v>
      </c>
      <c r="U13" s="4">
        <v>3781611924.5999999</v>
      </c>
      <c r="V13" s="10">
        <v>106950604000</v>
      </c>
      <c r="W13" s="10">
        <v>58535099997.559998</v>
      </c>
      <c r="X13" s="10">
        <v>138850837188</v>
      </c>
      <c r="Y13" s="10">
        <v>62316711922.159996</v>
      </c>
      <c r="Z13" s="10">
        <v>54318331188</v>
      </c>
      <c r="AA13" s="10">
        <v>39398940513.43</v>
      </c>
      <c r="AB13" s="10">
        <v>138850837188</v>
      </c>
      <c r="AC13" s="10">
        <v>70138060838.040009</v>
      </c>
    </row>
    <row r="14" spans="1:30" x14ac:dyDescent="0.25">
      <c r="A14" s="3">
        <v>2011</v>
      </c>
      <c r="B14" s="1">
        <v>32449204000</v>
      </c>
      <c r="C14" s="4">
        <v>31772972158.970001</v>
      </c>
      <c r="D14" s="1">
        <v>11797050000</v>
      </c>
      <c r="E14" s="1">
        <v>7849149219.3500004</v>
      </c>
      <c r="F14" s="1">
        <v>21381000000</v>
      </c>
      <c r="G14" s="1">
        <v>11713358609.110001</v>
      </c>
      <c r="H14" s="1"/>
      <c r="I14" s="1"/>
      <c r="J14" s="4">
        <v>78484031500</v>
      </c>
      <c r="K14" s="4">
        <v>19779016681.529999</v>
      </c>
      <c r="L14" s="4">
        <v>28536577800</v>
      </c>
      <c r="M14" s="4">
        <v>14311322454.969999</v>
      </c>
      <c r="N14" s="4">
        <v>40180000000</v>
      </c>
      <c r="O14" s="4">
        <v>8649340820.8199997</v>
      </c>
      <c r="P14" s="4">
        <v>15000000000</v>
      </c>
      <c r="Q14" s="4">
        <v>8649340820.8199997</v>
      </c>
      <c r="R14" s="4">
        <v>26000000000</v>
      </c>
      <c r="S14" s="4"/>
      <c r="T14" s="4">
        <v>34394707700</v>
      </c>
      <c r="U14" s="4">
        <v>418747252.06</v>
      </c>
      <c r="V14" s="10">
        <v>109716577800</v>
      </c>
      <c r="W14" s="10">
        <v>31610004096.610001</v>
      </c>
      <c r="X14" s="10">
        <v>144111285500</v>
      </c>
      <c r="Y14" s="10">
        <v>32028751348.670002</v>
      </c>
      <c r="Z14" s="10">
        <v>65627254000</v>
      </c>
      <c r="AA14" s="10">
        <v>51335479987.43</v>
      </c>
      <c r="AB14" s="10">
        <v>144111285500</v>
      </c>
      <c r="AC14" s="10">
        <v>71114496668.959991</v>
      </c>
    </row>
    <row r="15" spans="1:30" x14ac:dyDescent="0.25">
      <c r="A15" s="3">
        <v>2012</v>
      </c>
      <c r="B15" s="4">
        <v>41055827225</v>
      </c>
      <c r="C15" s="4">
        <v>35811433281.949997</v>
      </c>
      <c r="D15" s="1">
        <v>18160670000</v>
      </c>
      <c r="E15" s="1">
        <v>12374892550.26</v>
      </c>
      <c r="F15" s="1">
        <v>18288000000</v>
      </c>
      <c r="G15" s="1">
        <v>21395555945.869999</v>
      </c>
      <c r="H15" s="1"/>
      <c r="I15" s="1"/>
      <c r="J15" s="4">
        <v>95029440000</v>
      </c>
      <c r="K15" s="4">
        <v>25616426250.779999</v>
      </c>
      <c r="L15" s="4">
        <v>34133937225</v>
      </c>
      <c r="M15" s="4">
        <v>15292587917.719999</v>
      </c>
      <c r="N15" s="4">
        <v>50400000000</v>
      </c>
      <c r="O15" s="4">
        <v>9321540610.3799992</v>
      </c>
      <c r="P15" s="4">
        <v>10000000000</v>
      </c>
      <c r="Q15" s="4">
        <v>55977573066.730003</v>
      </c>
      <c r="R15" s="4">
        <v>10000000000</v>
      </c>
      <c r="S15" s="4"/>
      <c r="T15" s="4">
        <v>68000000000</v>
      </c>
      <c r="U15" s="4">
        <v>1175097211.29</v>
      </c>
      <c r="V15" s="10">
        <v>104533937225</v>
      </c>
      <c r="W15" s="10">
        <v>80591701594.830002</v>
      </c>
      <c r="X15" s="10">
        <v>172533937225</v>
      </c>
      <c r="Y15" s="10">
        <v>81766798806.119995</v>
      </c>
      <c r="Z15" s="10">
        <v>77504497225</v>
      </c>
      <c r="AA15" s="10">
        <v>69581881778.080002</v>
      </c>
      <c r="AB15" s="10">
        <v>172533937225</v>
      </c>
      <c r="AC15" s="10">
        <v>95198308028.860001</v>
      </c>
    </row>
    <row r="16" spans="1:30" x14ac:dyDescent="0.25">
      <c r="A16" s="3">
        <v>2013</v>
      </c>
      <c r="B16" s="4">
        <v>42682858000</v>
      </c>
      <c r="C16" s="4">
        <v>35234119284.139999</v>
      </c>
      <c r="D16" s="1">
        <v>19757917347</v>
      </c>
      <c r="E16" s="1">
        <v>13497186151.9</v>
      </c>
      <c r="F16" s="1">
        <v>22577608000</v>
      </c>
      <c r="G16" s="1">
        <v>21404327025.889999</v>
      </c>
      <c r="H16" s="1"/>
      <c r="I16" s="1"/>
      <c r="J16" s="4">
        <v>74606877653</v>
      </c>
      <c r="K16" s="4">
        <v>31283441291.919998</v>
      </c>
      <c r="L16" s="4">
        <v>33135161000</v>
      </c>
      <c r="M16" s="4">
        <v>14956763374.789999</v>
      </c>
      <c r="N16" s="4">
        <v>12500000000</v>
      </c>
      <c r="O16" s="4">
        <v>10389673141.52</v>
      </c>
      <c r="P16" s="4">
        <v>50400000000</v>
      </c>
      <c r="Q16" s="4">
        <v>59079082515.879997</v>
      </c>
      <c r="R16" s="4">
        <v>15000000000</v>
      </c>
      <c r="S16" s="4"/>
      <c r="T16" s="4">
        <v>48590100000</v>
      </c>
      <c r="U16" s="4">
        <v>19467745023.459999</v>
      </c>
      <c r="V16" s="10">
        <v>111035161000</v>
      </c>
      <c r="W16" s="10">
        <v>84425519032.190002</v>
      </c>
      <c r="X16" s="10">
        <v>159625261000</v>
      </c>
      <c r="Y16" s="10">
        <v>103893264055.64999</v>
      </c>
      <c r="Z16" s="10">
        <v>85018383347</v>
      </c>
      <c r="AA16" s="10">
        <v>70135632461.929993</v>
      </c>
      <c r="AB16" s="10">
        <v>159625261000</v>
      </c>
      <c r="AC16" s="10">
        <v>101419073753.84999</v>
      </c>
    </row>
    <row r="17" spans="1:29" x14ac:dyDescent="0.25">
      <c r="A17" s="3">
        <v>2014</v>
      </c>
      <c r="B17" s="4">
        <v>50235198000</v>
      </c>
      <c r="C17" s="4">
        <v>38426513952.809998</v>
      </c>
      <c r="D17" s="1">
        <v>20484966300</v>
      </c>
      <c r="E17" s="1">
        <v>7522841522.6000004</v>
      </c>
      <c r="F17" s="1">
        <v>27240000000</v>
      </c>
      <c r="G17" s="1">
        <v>15963712984.719999</v>
      </c>
      <c r="H17" s="1"/>
      <c r="I17" s="1"/>
      <c r="J17" s="4">
        <v>110416470852</v>
      </c>
      <c r="K17" s="4">
        <v>4975217588.2200003</v>
      </c>
      <c r="L17" s="4">
        <v>48850000000</v>
      </c>
      <c r="M17" s="4">
        <v>16541144724.99</v>
      </c>
      <c r="N17" s="4">
        <v>11000000000</v>
      </c>
      <c r="O17" s="4">
        <v>10395783915.91</v>
      </c>
      <c r="P17" s="4">
        <v>50400000000</v>
      </c>
      <c r="Q17" s="4">
        <v>43632607241.440002</v>
      </c>
      <c r="R17" s="4">
        <v>19626635152</v>
      </c>
      <c r="S17" s="4"/>
      <c r="T17" s="4">
        <v>78500000000</v>
      </c>
      <c r="U17" s="4">
        <v>13964420049.629999</v>
      </c>
      <c r="V17" s="10">
        <v>129876635152</v>
      </c>
      <c r="W17" s="10">
        <v>70569535882.339996</v>
      </c>
      <c r="X17" s="10">
        <v>208376635152</v>
      </c>
      <c r="Y17" s="10">
        <v>84533955931.970001</v>
      </c>
      <c r="Z17" s="10">
        <v>97960164300</v>
      </c>
      <c r="AA17" s="10">
        <v>61913068460.129997</v>
      </c>
      <c r="AB17" s="10">
        <v>208376635152</v>
      </c>
      <c r="AC17" s="10">
        <v>66888286048.349998</v>
      </c>
    </row>
    <row r="18" spans="1:29" x14ac:dyDescent="0.25">
      <c r="A18" s="3">
        <v>2015</v>
      </c>
      <c r="B18" s="4">
        <v>47414304000</v>
      </c>
      <c r="C18" s="4">
        <v>33071161804.400002</v>
      </c>
      <c r="D18" s="1">
        <v>16609946700</v>
      </c>
      <c r="E18" s="1">
        <v>5248618351.8599997</v>
      </c>
      <c r="F18" s="1">
        <v>24030000000</v>
      </c>
      <c r="G18" s="1">
        <v>14288206582.83</v>
      </c>
      <c r="H18" s="1">
        <v>0</v>
      </c>
      <c r="I18" s="1">
        <v>0</v>
      </c>
      <c r="J18" s="4">
        <v>55054410000</v>
      </c>
      <c r="K18" s="4">
        <v>5623660217.2399998</v>
      </c>
      <c r="L18" s="4">
        <v>37755415500</v>
      </c>
      <c r="M18" s="4">
        <v>15462772992.33</v>
      </c>
      <c r="N18" s="4">
        <v>36216000000</v>
      </c>
      <c r="O18" s="4">
        <v>31676577609.400002</v>
      </c>
      <c r="P18" s="4">
        <v>13000000000</v>
      </c>
      <c r="Q18" s="4">
        <v>11052564439.1</v>
      </c>
      <c r="R18" s="4">
        <v>10299344368</v>
      </c>
      <c r="S18" s="4">
        <v>4521925784.9399996</v>
      </c>
      <c r="T18" s="4">
        <v>45837900832</v>
      </c>
      <c r="U18" s="4">
        <v>5623660217.2399998</v>
      </c>
      <c r="V18" s="10">
        <v>97270759868</v>
      </c>
      <c r="W18" s="10">
        <v>62713840825.770004</v>
      </c>
      <c r="X18" s="10">
        <v>143108660700</v>
      </c>
      <c r="Y18" s="10">
        <v>68337501043.010002</v>
      </c>
      <c r="Z18" s="10">
        <v>88054250700</v>
      </c>
      <c r="AA18" s="10">
        <v>52607986739.090004</v>
      </c>
      <c r="AB18" s="10">
        <v>143108660700</v>
      </c>
      <c r="AC18" s="10">
        <v>58231646956.330002</v>
      </c>
    </row>
    <row r="19" spans="1:29" x14ac:dyDescent="0.25">
      <c r="A19" s="3">
        <v>2016</v>
      </c>
      <c r="B19" s="4">
        <v>44847604723</v>
      </c>
      <c r="C19" s="4">
        <v>28684675130.130001</v>
      </c>
      <c r="D19" s="1">
        <v>13177994460</v>
      </c>
      <c r="E19" s="1">
        <v>8828274340.1800003</v>
      </c>
      <c r="F19" s="1">
        <v>42286000000</v>
      </c>
      <c r="G19" s="1">
        <v>27439594764.98</v>
      </c>
      <c r="H19" s="1">
        <v>0</v>
      </c>
      <c r="I19" s="1">
        <v>0</v>
      </c>
      <c r="J19" s="4">
        <v>73117805161</v>
      </c>
      <c r="K19" s="1">
        <v>8461162161.6599998</v>
      </c>
      <c r="L19" s="1">
        <v>72742830000</v>
      </c>
      <c r="M19" s="4">
        <v>18585241988.799999</v>
      </c>
      <c r="N19" s="1">
        <v>30000000000</v>
      </c>
      <c r="O19" s="4">
        <v>23681987526.689999</v>
      </c>
      <c r="P19" s="1">
        <v>9000000000</v>
      </c>
      <c r="Q19" s="4">
        <v>12190524592.26</v>
      </c>
      <c r="R19" s="1">
        <v>2000000000</v>
      </c>
      <c r="S19" s="4">
        <v>14759507923.5</v>
      </c>
      <c r="T19" s="1">
        <v>59686574444</v>
      </c>
      <c r="U19" s="4">
        <v>8809502836.1200008</v>
      </c>
      <c r="V19" s="10">
        <v>113742830000</v>
      </c>
      <c r="W19" s="10">
        <v>69217262031.25</v>
      </c>
      <c r="X19" s="10">
        <v>173429404444</v>
      </c>
      <c r="Y19" s="10">
        <v>78026764867.369995</v>
      </c>
      <c r="Z19" s="10">
        <v>100311599183</v>
      </c>
      <c r="AA19" s="10">
        <v>64952544235.289993</v>
      </c>
      <c r="AB19" s="10">
        <v>173429404344</v>
      </c>
      <c r="AC19" s="10">
        <v>73413706396.949997</v>
      </c>
    </row>
    <row r="20" spans="1:29" x14ac:dyDescent="0.25">
      <c r="A20" s="3">
        <v>2017</v>
      </c>
      <c r="B20" s="4">
        <v>56073772798.209999</v>
      </c>
      <c r="C20" s="4">
        <v>37586595427.220001</v>
      </c>
      <c r="D20" s="1">
        <v>20713247264.599998</v>
      </c>
      <c r="E20" s="1">
        <v>14743317329.299999</v>
      </c>
      <c r="F20" s="1">
        <v>50787699770</v>
      </c>
      <c r="G20" s="1">
        <v>36442198299.120003</v>
      </c>
      <c r="H20" s="2"/>
      <c r="I20" s="2"/>
      <c r="J20" s="4">
        <v>81079392021.190002</v>
      </c>
      <c r="K20" s="4">
        <v>29740110995.419998</v>
      </c>
      <c r="L20" s="4">
        <v>107484295300</v>
      </c>
      <c r="M20" s="4">
        <v>22445205865.700001</v>
      </c>
      <c r="N20" s="4">
        <v>30000000000</v>
      </c>
      <c r="O20" s="4">
        <v>31802438121.009998</v>
      </c>
      <c r="P20" s="4">
        <v>14000000000</v>
      </c>
      <c r="Q20" s="4">
        <v>16179327220.459999</v>
      </c>
      <c r="R20" s="4">
        <v>32478200000</v>
      </c>
      <c r="S20" s="4">
        <v>33225427200.189999</v>
      </c>
      <c r="T20" s="4">
        <v>24691616554</v>
      </c>
      <c r="U20" s="4">
        <v>29740110995.419998</v>
      </c>
      <c r="V20" s="10">
        <v>183962495300</v>
      </c>
      <c r="W20" s="10">
        <v>103652398407.36</v>
      </c>
      <c r="X20" s="10">
        <v>208654111854</v>
      </c>
      <c r="Y20" s="10">
        <v>133392509402.78</v>
      </c>
      <c r="Z20" s="10">
        <v>127574719832.81</v>
      </c>
      <c r="AA20" s="10">
        <v>88772111055.640015</v>
      </c>
      <c r="AB20" s="10">
        <v>208654111854</v>
      </c>
      <c r="AC20" s="10">
        <v>118512222051.06001</v>
      </c>
    </row>
    <row r="21" spans="1:29" x14ac:dyDescent="0.25">
      <c r="A21" s="3">
        <v>2018</v>
      </c>
      <c r="B21" s="4">
        <v>43102535491.709999</v>
      </c>
      <c r="C21" s="4">
        <v>46344822490.150002</v>
      </c>
      <c r="D21" s="1">
        <v>25399721592.220001</v>
      </c>
      <c r="E21" s="1">
        <v>19026330258.57</v>
      </c>
      <c r="F21" s="1">
        <v>53287488595.760002</v>
      </c>
      <c r="G21" s="1">
        <v>36442198299.120003</v>
      </c>
      <c r="H21" s="2"/>
      <c r="I21" s="2"/>
      <c r="J21" s="1">
        <v>149941996580.60999</v>
      </c>
      <c r="K21" s="4">
        <v>36131934334.699997</v>
      </c>
      <c r="L21" s="4">
        <v>125476805414.39999</v>
      </c>
      <c r="M21" s="1">
        <v>30583151869.43</v>
      </c>
      <c r="N21" s="4">
        <v>45000000000</v>
      </c>
      <c r="O21" s="1">
        <v>48554814047.32</v>
      </c>
      <c r="P21" s="4">
        <v>16000000000</v>
      </c>
      <c r="Q21" s="1">
        <v>15788353539.120001</v>
      </c>
      <c r="R21" s="4">
        <v>40212799314.599998</v>
      </c>
      <c r="S21" s="1">
        <v>36920841609.949997</v>
      </c>
      <c r="T21" s="4">
        <v>45042137531.300003</v>
      </c>
      <c r="U21" s="1">
        <v>10555816580.700001</v>
      </c>
      <c r="V21" s="10">
        <v>226689604729</v>
      </c>
      <c r="W21" s="10">
        <v>131847161065.81999</v>
      </c>
      <c r="X21" s="10">
        <v>271731742260.29999</v>
      </c>
      <c r="Y21" s="10">
        <v>142402977646.51999</v>
      </c>
      <c r="Z21" s="10">
        <v>121789745679.69</v>
      </c>
      <c r="AA21" s="10">
        <v>101813351047.84</v>
      </c>
      <c r="AB21" s="10">
        <v>271731742260.29999</v>
      </c>
      <c r="AC21" s="10">
        <v>137945285382.53998</v>
      </c>
    </row>
    <row r="22" spans="1:29" x14ac:dyDescent="0.25">
      <c r="A22" s="3">
        <v>2019</v>
      </c>
      <c r="B22" s="4">
        <v>42296196041.339996</v>
      </c>
      <c r="C22" s="4">
        <v>41512172149.290001</v>
      </c>
      <c r="D22" s="1">
        <v>22740886905.48</v>
      </c>
      <c r="E22" s="1">
        <v>13774635787.299999</v>
      </c>
      <c r="F22" s="1">
        <v>33731951255.209999</v>
      </c>
      <c r="G22" s="1">
        <v>25036148015.369999</v>
      </c>
      <c r="H22" s="2"/>
      <c r="I22" s="2"/>
      <c r="J22" s="4">
        <v>83620400203.490005</v>
      </c>
      <c r="K22" s="4">
        <v>35298187144.150002</v>
      </c>
      <c r="L22" s="4">
        <v>53552172234.830002</v>
      </c>
      <c r="M22" s="4">
        <v>26584813573.700001</v>
      </c>
      <c r="N22" s="4">
        <v>55000000000</v>
      </c>
      <c r="O22" s="4">
        <v>39240380453.389999</v>
      </c>
      <c r="P22" s="4">
        <v>20599234411.52</v>
      </c>
      <c r="Q22" s="4">
        <v>18905659352.93</v>
      </c>
      <c r="R22" s="4">
        <v>16000000000</v>
      </c>
      <c r="S22" s="4">
        <v>5186887873.2299995</v>
      </c>
      <c r="T22" s="4">
        <v>37238027759.169998</v>
      </c>
      <c r="U22" s="4">
        <v>14917820454.9</v>
      </c>
      <c r="V22" s="10">
        <v>145151406646.35001</v>
      </c>
      <c r="W22" s="10">
        <v>89917741253.249985</v>
      </c>
      <c r="X22" s="10">
        <v>182389434405.52002</v>
      </c>
      <c r="Y22" s="10">
        <v>104835561708.14998</v>
      </c>
      <c r="Z22" s="10">
        <v>98769034202.029999</v>
      </c>
      <c r="AA22" s="10">
        <v>80322955951.959991</v>
      </c>
      <c r="AB22" s="10">
        <v>182389434405.52002</v>
      </c>
      <c r="AC22" s="10">
        <v>115621143096.10999</v>
      </c>
    </row>
    <row r="23" spans="1:29" x14ac:dyDescent="0.25">
      <c r="A23" s="3">
        <v>2020</v>
      </c>
      <c r="B23" s="4">
        <v>54678196033</v>
      </c>
      <c r="C23" s="4">
        <v>51484137984.8312</v>
      </c>
      <c r="D23" s="4">
        <v>17968918682</v>
      </c>
      <c r="E23" s="4">
        <v>14213881532.990002</v>
      </c>
      <c r="F23" s="4">
        <v>36257984916.459999</v>
      </c>
      <c r="G23" s="4">
        <v>35919718981.940002</v>
      </c>
      <c r="H23" s="4"/>
      <c r="I23" s="4"/>
      <c r="J23" s="4">
        <v>65182353610</v>
      </c>
      <c r="K23" s="4">
        <v>31278902357.100006</v>
      </c>
      <c r="L23" s="4">
        <v>33621623761.050003</v>
      </c>
      <c r="M23" s="4">
        <v>30534173283.659996</v>
      </c>
      <c r="N23" s="4">
        <v>29631071762</v>
      </c>
      <c r="O23" s="4">
        <v>38017645385.669998</v>
      </c>
      <c r="P23" s="4">
        <v>27640511000.459999</v>
      </c>
      <c r="Q23" s="4">
        <v>23241086522.59</v>
      </c>
      <c r="R23" s="4">
        <v>4893185598.000001</v>
      </c>
      <c r="S23" s="4">
        <v>11330291056.410002</v>
      </c>
      <c r="T23" s="4">
        <v>30805002042</v>
      </c>
      <c r="U23" s="14">
        <v>4403696147.9899998</v>
      </c>
      <c r="V23" s="15">
        <f>SUM(L23,N23,R23)</f>
        <v>68145881121.050003</v>
      </c>
      <c r="W23" s="15">
        <f>SUM(M23,O23,Q23,S23)</f>
        <v>103123196248.33</v>
      </c>
      <c r="X23" s="16">
        <f>V23+T23</f>
        <v>98950883163.050003</v>
      </c>
      <c r="Y23" s="16">
        <f>U23+W23</f>
        <v>107526892396.32001</v>
      </c>
      <c r="Z23" s="15">
        <f>SUM(B23,D23,F23,H23)</f>
        <v>108905099631.45999</v>
      </c>
      <c r="AA23" s="15">
        <f>SUM(C23,E23,G23,I23)</f>
        <v>101617738499.7612</v>
      </c>
      <c r="AB23" s="15">
        <f>SUM(Z23,J23)</f>
        <v>174087453241.45999</v>
      </c>
      <c r="AC23" s="15">
        <f>SUM(AA23,K23)</f>
        <v>132896640856.86121</v>
      </c>
    </row>
  </sheetData>
  <hyperlinks>
    <hyperlink ref="B1" location="data_dictionary!A1" display="PCe" xr:uid="{00000000-0004-0000-0100-000000000000}"/>
    <hyperlink ref="C1" location="data_dictionary!A2" display="PCa" xr:uid="{00000000-0004-0000-0100-000001000000}"/>
    <hyperlink ref="D1" location="data_dictionary!A3" display="OCe" xr:uid="{00000000-0004-0000-0100-000002000000}"/>
    <hyperlink ref="E1" location="data_dictionary!A4" display="OCa" xr:uid="{00000000-0004-0000-0100-000003000000}"/>
    <hyperlink ref="F1" location="data_dictionary!A5" display="CRFCe" xr:uid="{00000000-0004-0000-0100-000004000000}"/>
    <hyperlink ref="G1" location="data_dictionary!A6" display="CRFCa" xr:uid="{00000000-0004-0000-0100-000005000000}"/>
    <hyperlink ref="H1" location="data_dictionary!A7" display="SFe" xr:uid="{00000000-0004-0000-0100-000006000000}"/>
    <hyperlink ref="I1" location="data_dictionary!A8" display="SFa" xr:uid="{00000000-0004-0000-0100-000007000000}"/>
    <hyperlink ref="J1" location="data_dictionary!A9" display="CEe" xr:uid="{00000000-0004-0000-0100-000008000000}"/>
    <hyperlink ref="K1" location="data_dictionary!A10" display="CEa" xr:uid="{00000000-0004-0000-0100-000009000000}"/>
    <hyperlink ref="L1" location="data_dictionary!A11" display="IGRe" xr:uid="{00000000-0004-0000-0100-00000A000000}"/>
    <hyperlink ref="M1" location="data_dictionary!A12" display="IGRa" xr:uid="{00000000-0004-0000-0100-00000B000000}"/>
    <hyperlink ref="N1" location="data_dictionary!A13" display="SAe" xr:uid="{00000000-0004-0000-0100-00000C000000}"/>
    <hyperlink ref="O1" location="data_dictionary!A14" display="SAa" xr:uid="{00000000-0004-0000-0100-00000D000000}"/>
    <hyperlink ref="P1" location="data_dictionary!A15" display="VATe" xr:uid="{00000000-0004-0000-0100-00000E000000}"/>
    <hyperlink ref="Q1" location="data_dictionary!A16" display="VATa" xr:uid="{00000000-0004-0000-0100-00000F000000}"/>
    <hyperlink ref="R1" location="data_dictionary!A17" display="ORe" xr:uid="{00000000-0004-0000-0100-000010000000}"/>
    <hyperlink ref="S1" location="data_dictionary!A18" display="ORa" xr:uid="{00000000-0004-0000-0100-000011000000}"/>
    <hyperlink ref="T1" location="data_dictionary!A19" display="CRe" xr:uid="{00000000-0004-0000-0100-000012000000}"/>
    <hyperlink ref="U1" location="data_dictionary!A20" display="CRa" xr:uid="{00000000-0004-0000-0100-000013000000}"/>
    <hyperlink ref="V1" location="data_dictionary!A21" display="TRRe" xr:uid="{00000000-0004-0000-0100-000014000000}"/>
    <hyperlink ref="W1" location="data_dictionary!A22" display="TRRa" xr:uid="{00000000-0004-0000-0100-000015000000}"/>
    <hyperlink ref="X1" location="data_dictionary!A23" display="TRe" xr:uid="{00000000-0004-0000-0100-000016000000}"/>
    <hyperlink ref="Y1" location="data_dictionary!A24" display="TRa" xr:uid="{00000000-0004-0000-0100-000017000000}"/>
    <hyperlink ref="Z1" location="data_dictionary!A25" display="TREe" xr:uid="{00000000-0004-0000-0100-000018000000}"/>
    <hyperlink ref="AA1" location="data_dictionary!A26" display="TRRa" xr:uid="{00000000-0004-0000-0100-000019000000}"/>
    <hyperlink ref="AB1" location="data_dictionary!A27" display="TEe" xr:uid="{00000000-0004-0000-0100-00001A000000}"/>
    <hyperlink ref="AC1" location="data_dictionary!A28" display="TEa" xr:uid="{00000000-0004-0000-0100-00001B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data_dictionary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Bbosa</dc:creator>
  <cp:lastModifiedBy>Robert Bbosa</cp:lastModifiedBy>
  <dcterms:created xsi:type="dcterms:W3CDTF">2021-02-25T12:45:46Z</dcterms:created>
  <dcterms:modified xsi:type="dcterms:W3CDTF">2022-03-14T11:59:12Z</dcterms:modified>
</cp:coreProperties>
</file>