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filterPrivacy="1" codeName="ThisWorkbook"/>
  <xr:revisionPtr revIDLastSave="0" documentId="13_ncr:1_{813930FD-3FB3-462A-9600-E7C3D6229769}" xr6:coauthVersionLast="46" xr6:coauthVersionMax="46" xr10:uidLastSave="{00000000-0000-0000-0000-000000000000}"/>
  <bookViews>
    <workbookView xWindow="23929" yWindow="-113" windowWidth="24267" windowHeight="13749"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93" i="11" l="1"/>
  <c r="E76" i="11"/>
  <c r="H83" i="11"/>
  <c r="H84" i="11"/>
  <c r="F3" i="11"/>
  <c r="E78" i="11"/>
  <c r="E60" i="11"/>
  <c r="E56" i="11"/>
  <c r="H78" i="11"/>
  <c r="H79" i="11"/>
  <c r="H80" i="11"/>
  <c r="H81" i="11"/>
  <c r="H60" i="11"/>
  <c r="H61" i="11"/>
  <c r="H62" i="11"/>
  <c r="H63" i="11"/>
  <c r="H76" i="11"/>
  <c r="H77" i="11"/>
  <c r="H56" i="11"/>
  <c r="H57" i="11"/>
  <c r="H58" i="11"/>
  <c r="H59" i="11"/>
  <c r="H64" i="11"/>
  <c r="H65" i="11"/>
  <c r="H66" i="11"/>
  <c r="H67" i="11"/>
  <c r="H72" i="11"/>
  <c r="H73" i="11"/>
  <c r="H74" i="11"/>
  <c r="H75" i="11"/>
  <c r="H68" i="11"/>
  <c r="H69" i="11"/>
  <c r="H70" i="11"/>
  <c r="H71" i="11"/>
  <c r="H52" i="11"/>
  <c r="H49" i="11"/>
  <c r="H50" i="11"/>
  <c r="H43" i="11"/>
  <c r="H44" i="11"/>
  <c r="H45" i="11"/>
  <c r="H55" i="11"/>
  <c r="H53" i="11"/>
  <c r="H40" i="11"/>
  <c r="H14" i="11"/>
  <c r="H19" i="11"/>
  <c r="H20" i="11"/>
  <c r="H95" i="11" l="1"/>
  <c r="H86" i="11"/>
  <c r="H85" i="11"/>
  <c r="H54" i="11"/>
  <c r="H51" i="11"/>
  <c r="H39" i="11"/>
  <c r="H41" i="11"/>
  <c r="H42" i="11"/>
  <c r="H46" i="11"/>
  <c r="H32" i="11"/>
  <c r="H26" i="11"/>
  <c r="H27" i="11"/>
  <c r="H28" i="11"/>
  <c r="H29" i="11"/>
  <c r="H30" i="11"/>
  <c r="H22" i="11"/>
  <c r="H21" i="11"/>
  <c r="H18" i="11"/>
  <c r="H10" i="11" l="1"/>
  <c r="H37" i="11"/>
  <c r="H36" i="11"/>
  <c r="H35" i="11"/>
  <c r="H34" i="11"/>
  <c r="H90" i="11"/>
  <c r="H91" i="11"/>
  <c r="H23" i="11"/>
  <c r="H15" i="11"/>
  <c r="H25" i="11"/>
  <c r="H89" i="11"/>
  <c r="H31" i="11"/>
  <c r="H11" i="11"/>
  <c r="H13" i="11"/>
  <c r="J5" i="11" l="1"/>
  <c r="J93" i="11" l="1"/>
  <c r="J84" i="11"/>
  <c r="J83" i="11"/>
  <c r="J91" i="11"/>
  <c r="J96" i="11"/>
  <c r="J94" i="11"/>
  <c r="J97" i="11"/>
  <c r="J95" i="11"/>
  <c r="J21" i="11"/>
  <c r="J12" i="11"/>
  <c r="J24" i="11"/>
  <c r="J18" i="11"/>
  <c r="J33" i="11"/>
  <c r="J90" i="11"/>
  <c r="J87" i="11"/>
  <c r="J23" i="11"/>
  <c r="J13" i="11"/>
  <c r="K5" i="11"/>
  <c r="J89" i="11"/>
  <c r="J9" i="11"/>
  <c r="J32" i="11"/>
  <c r="J8" i="11"/>
  <c r="J7" i="11"/>
  <c r="J10" i="11"/>
  <c r="J4" i="11"/>
  <c r="J51" i="11"/>
  <c r="J27" i="11"/>
  <c r="J11" i="11"/>
  <c r="J15" i="11"/>
  <c r="K93" i="11" l="1"/>
  <c r="K84" i="11"/>
  <c r="K83" i="11"/>
  <c r="K91" i="11"/>
  <c r="K96" i="11"/>
  <c r="K94" i="11"/>
  <c r="K97" i="11"/>
  <c r="K95" i="11"/>
  <c r="K21" i="11"/>
  <c r="K12" i="11"/>
  <c r="K18" i="11"/>
  <c r="K33" i="11"/>
  <c r="K24" i="11"/>
  <c r="K87" i="11"/>
  <c r="K90" i="11"/>
  <c r="K23" i="11"/>
  <c r="K15" i="11"/>
  <c r="K27" i="11"/>
  <c r="K7" i="11"/>
  <c r="K10" i="11"/>
  <c r="K89" i="11"/>
  <c r="K9" i="11"/>
  <c r="K11" i="11"/>
  <c r="K13" i="11"/>
  <c r="K51" i="11"/>
  <c r="L5" i="11"/>
  <c r="K8" i="11"/>
  <c r="K32" i="11"/>
  <c r="L93" i="11" l="1"/>
  <c r="L84" i="11"/>
  <c r="L83" i="11"/>
  <c r="L96" i="11"/>
  <c r="L91" i="11"/>
  <c r="L97" i="11"/>
  <c r="L94" i="11"/>
  <c r="L95" i="11"/>
  <c r="L21" i="11"/>
  <c r="L12" i="11"/>
  <c r="L18" i="11"/>
  <c r="L33" i="11"/>
  <c r="L24" i="11"/>
  <c r="L87" i="11"/>
  <c r="L90" i="11"/>
  <c r="L10" i="11"/>
  <c r="L23" i="11"/>
  <c r="M5" i="11"/>
  <c r="L8" i="11"/>
  <c r="L11" i="11"/>
  <c r="L15" i="11"/>
  <c r="L27" i="11"/>
  <c r="L7" i="11"/>
  <c r="L9" i="11"/>
  <c r="L51" i="11"/>
  <c r="L32" i="11"/>
  <c r="L13" i="11"/>
  <c r="L89" i="11"/>
  <c r="M93" i="11" l="1"/>
  <c r="M84" i="11"/>
  <c r="M83" i="11"/>
  <c r="M96" i="11"/>
  <c r="M95" i="11"/>
  <c r="M91" i="11"/>
  <c r="M94" i="11"/>
  <c r="M97" i="11"/>
  <c r="M21" i="11"/>
  <c r="M12" i="11"/>
  <c r="M24" i="11"/>
  <c r="M18" i="11"/>
  <c r="M33" i="11"/>
  <c r="M90" i="11"/>
  <c r="M87" i="11"/>
  <c r="M23" i="11"/>
  <c r="M13" i="11"/>
  <c r="M8" i="11"/>
  <c r="N5" i="11"/>
  <c r="M51" i="11"/>
  <c r="M10" i="11"/>
  <c r="M15" i="11"/>
  <c r="M7" i="11"/>
  <c r="M89" i="11"/>
  <c r="M32" i="11"/>
  <c r="M9" i="11"/>
  <c r="M27" i="11"/>
  <c r="M11" i="11"/>
  <c r="N93" i="11" l="1"/>
  <c r="N84" i="11"/>
  <c r="N83" i="11"/>
  <c r="N95" i="11"/>
  <c r="N94" i="11"/>
  <c r="N96" i="11"/>
  <c r="N91" i="11"/>
  <c r="N97" i="11"/>
  <c r="N21" i="11"/>
  <c r="N12" i="11"/>
  <c r="N18" i="11"/>
  <c r="N33" i="11"/>
  <c r="N24" i="11"/>
  <c r="N87" i="11"/>
  <c r="N90" i="11"/>
  <c r="N10" i="11"/>
  <c r="N89" i="11"/>
  <c r="N32" i="11"/>
  <c r="N9" i="11"/>
  <c r="N13" i="11"/>
  <c r="N23" i="11"/>
  <c r="N15" i="11"/>
  <c r="N27" i="11"/>
  <c r="N11" i="11"/>
  <c r="O5" i="11"/>
  <c r="N8" i="11"/>
  <c r="N51" i="11"/>
  <c r="N7" i="11"/>
  <c r="O93" i="11" l="1"/>
  <c r="O84" i="11"/>
  <c r="O83" i="11"/>
  <c r="O97" i="11"/>
  <c r="O95" i="11"/>
  <c r="O91" i="11"/>
  <c r="O96" i="11"/>
  <c r="O94" i="11"/>
  <c r="O21" i="11"/>
  <c r="O12" i="11"/>
  <c r="O18" i="11"/>
  <c r="O33" i="11"/>
  <c r="O24" i="11"/>
  <c r="O87" i="11"/>
  <c r="O90" i="11"/>
  <c r="O23" i="11"/>
  <c r="O10" i="11"/>
  <c r="O11" i="11"/>
  <c r="O32" i="11"/>
  <c r="O89" i="11"/>
  <c r="O15" i="11"/>
  <c r="O13" i="11"/>
  <c r="O8" i="11"/>
  <c r="O27" i="11"/>
  <c r="P5" i="11"/>
  <c r="O7" i="11"/>
  <c r="O51" i="11"/>
  <c r="O9" i="11"/>
  <c r="P93" i="11" l="1"/>
  <c r="P84" i="11"/>
  <c r="P83" i="11"/>
  <c r="P91" i="11"/>
  <c r="P96" i="11"/>
  <c r="P94" i="11"/>
  <c r="P95" i="11"/>
  <c r="P97" i="11"/>
  <c r="P21" i="11"/>
  <c r="P12" i="11"/>
  <c r="P18" i="11"/>
  <c r="P33" i="11"/>
  <c r="P24" i="11"/>
  <c r="P87" i="11"/>
  <c r="P90" i="11"/>
  <c r="P8" i="11"/>
  <c r="P23" i="11"/>
  <c r="P89" i="11"/>
  <c r="P27" i="11"/>
  <c r="P13" i="11"/>
  <c r="P11" i="11"/>
  <c r="P51" i="11"/>
  <c r="P15" i="11"/>
  <c r="P9" i="11"/>
  <c r="P10" i="11"/>
  <c r="Q5" i="11"/>
  <c r="P7" i="11"/>
  <c r="P32" i="11"/>
  <c r="Q93" i="11" l="1"/>
  <c r="Q84" i="11"/>
  <c r="Q83" i="11"/>
  <c r="Q91" i="11"/>
  <c r="Q94" i="11"/>
  <c r="Q95" i="11"/>
  <c r="Q96" i="11"/>
  <c r="Q97" i="11"/>
  <c r="Q21" i="11"/>
  <c r="Q12" i="11"/>
  <c r="Q18" i="11"/>
  <c r="Q33" i="11"/>
  <c r="Q24" i="11"/>
  <c r="Q4" i="11"/>
  <c r="Q8" i="11"/>
  <c r="Q27" i="11"/>
  <c r="Q87" i="11"/>
  <c r="Q90" i="11"/>
  <c r="R5" i="11"/>
  <c r="Q23" i="11"/>
  <c r="Q13" i="11"/>
  <c r="Q9" i="11"/>
  <c r="Q10" i="11"/>
  <c r="Q32" i="11"/>
  <c r="Q11" i="11"/>
  <c r="Q7" i="11"/>
  <c r="Q89" i="11"/>
  <c r="Q51" i="11"/>
  <c r="Q15" i="11"/>
  <c r="R93" i="11" l="1"/>
  <c r="R84" i="11"/>
  <c r="R83" i="11"/>
  <c r="R97" i="11"/>
  <c r="R95" i="11"/>
  <c r="R94" i="11"/>
  <c r="R96" i="11"/>
  <c r="R91" i="11"/>
  <c r="R21" i="11"/>
  <c r="R12" i="11"/>
  <c r="R18" i="11"/>
  <c r="R33" i="11"/>
  <c r="R24" i="11"/>
  <c r="R87" i="11"/>
  <c r="R90" i="11"/>
  <c r="R8" i="11"/>
  <c r="R15" i="11"/>
  <c r="R9" i="11"/>
  <c r="S5" i="11"/>
  <c r="R13" i="11"/>
  <c r="R7" i="11"/>
  <c r="R89" i="11"/>
  <c r="R27" i="11"/>
  <c r="R11" i="11"/>
  <c r="R51" i="11"/>
  <c r="R10" i="11"/>
  <c r="R32" i="11"/>
  <c r="R23" i="11"/>
  <c r="S93" i="11" l="1"/>
  <c r="S84" i="11"/>
  <c r="S83" i="11"/>
  <c r="S95" i="11"/>
  <c r="S97" i="11"/>
  <c r="S94" i="11"/>
  <c r="S91" i="11"/>
  <c r="S96" i="11"/>
  <c r="S21" i="11"/>
  <c r="S12" i="11"/>
  <c r="S18" i="11"/>
  <c r="S33" i="11"/>
  <c r="S24" i="11"/>
  <c r="S51" i="11"/>
  <c r="S27" i="11"/>
  <c r="S11" i="11"/>
  <c r="S15" i="11"/>
  <c r="S9" i="11"/>
  <c r="S10" i="11"/>
  <c r="S87" i="11"/>
  <c r="S8" i="11"/>
  <c r="S90" i="11"/>
  <c r="S13" i="11"/>
  <c r="T5" i="11"/>
  <c r="S7" i="11"/>
  <c r="S23" i="11"/>
  <c r="S32" i="11"/>
  <c r="S89" i="11"/>
  <c r="T93" i="11" l="1"/>
  <c r="T84" i="11"/>
  <c r="T83" i="11"/>
  <c r="T94" i="11"/>
  <c r="T96" i="11"/>
  <c r="T95" i="11"/>
  <c r="T97" i="11"/>
  <c r="T91" i="11"/>
  <c r="T21" i="11"/>
  <c r="T12" i="11"/>
  <c r="T18" i="11"/>
  <c r="T33" i="11"/>
  <c r="T24" i="11"/>
  <c r="T7" i="11"/>
  <c r="T15" i="11"/>
  <c r="T9" i="11"/>
  <c r="T87" i="11"/>
  <c r="U5" i="11"/>
  <c r="T10" i="11"/>
  <c r="T8" i="11"/>
  <c r="T27" i="11"/>
  <c r="T13" i="11"/>
  <c r="T11" i="11"/>
  <c r="T90" i="11"/>
  <c r="T51" i="11"/>
  <c r="T32" i="11"/>
  <c r="T23" i="11"/>
  <c r="T89" i="11"/>
  <c r="U93" i="11" l="1"/>
  <c r="U84" i="11"/>
  <c r="U83" i="11"/>
  <c r="U94" i="11"/>
  <c r="U95" i="11"/>
  <c r="U97" i="11"/>
  <c r="U96" i="11"/>
  <c r="U91" i="11"/>
  <c r="U21" i="11"/>
  <c r="U12" i="11"/>
  <c r="U18" i="11"/>
  <c r="U33" i="11"/>
  <c r="U24" i="11"/>
  <c r="V5" i="11"/>
  <c r="U9" i="11"/>
  <c r="U15" i="11"/>
  <c r="U11" i="11"/>
  <c r="U23" i="11"/>
  <c r="U10" i="11"/>
  <c r="U7" i="11"/>
  <c r="U32" i="11"/>
  <c r="U8" i="11"/>
  <c r="U51" i="11"/>
  <c r="U13" i="11"/>
  <c r="U90" i="11"/>
  <c r="U87" i="11"/>
  <c r="U27" i="11"/>
  <c r="U89" i="11"/>
  <c r="V93" i="11" l="1"/>
  <c r="V84" i="11"/>
  <c r="V83" i="11"/>
  <c r="V97" i="11"/>
  <c r="V95" i="11"/>
  <c r="V94" i="11"/>
  <c r="V96" i="11"/>
  <c r="V91" i="11"/>
  <c r="V21" i="11"/>
  <c r="V12" i="11"/>
  <c r="V24" i="11"/>
  <c r="V18" i="11"/>
  <c r="V8" i="11"/>
  <c r="V33" i="11"/>
  <c r="V11" i="11"/>
  <c r="V9" i="11"/>
  <c r="V7" i="11"/>
  <c r="V10" i="11"/>
  <c r="V23" i="11"/>
  <c r="V87" i="11"/>
  <c r="V51" i="11"/>
  <c r="V13" i="11"/>
  <c r="V89" i="11"/>
  <c r="V27" i="11"/>
  <c r="V15" i="11"/>
  <c r="W5" i="11"/>
  <c r="V32" i="11"/>
  <c r="V90" i="11"/>
  <c r="W93" i="11" l="1"/>
  <c r="W84" i="11"/>
  <c r="W83" i="11"/>
  <c r="W94" i="11"/>
  <c r="W97" i="11"/>
  <c r="W96" i="11"/>
  <c r="W95" i="11"/>
  <c r="W91" i="11"/>
  <c r="W21" i="11"/>
  <c r="W12" i="11"/>
  <c r="W24" i="11"/>
  <c r="W18" i="11"/>
  <c r="W33" i="11"/>
  <c r="W89" i="11"/>
  <c r="W15" i="11"/>
  <c r="W23" i="11"/>
  <c r="W87" i="11"/>
  <c r="W32" i="11"/>
  <c r="W9" i="11"/>
  <c r="W51" i="11"/>
  <c r="W8" i="11"/>
  <c r="W90" i="11"/>
  <c r="W10" i="11"/>
  <c r="W27" i="11"/>
  <c r="W7" i="11"/>
  <c r="X5" i="11"/>
  <c r="W13" i="11"/>
  <c r="W11" i="11"/>
  <c r="X93" i="11" l="1"/>
  <c r="X84" i="11"/>
  <c r="X83" i="11"/>
  <c r="X96" i="11"/>
  <c r="X94" i="11"/>
  <c r="X97" i="11"/>
  <c r="X95" i="11"/>
  <c r="X91" i="11"/>
  <c r="X21" i="11"/>
  <c r="X12" i="11"/>
  <c r="X24" i="11"/>
  <c r="X18" i="11"/>
  <c r="X32" i="11"/>
  <c r="X23" i="11"/>
  <c r="X90" i="11"/>
  <c r="X33" i="11"/>
  <c r="X87" i="11"/>
  <c r="X89" i="11"/>
  <c r="X7" i="11"/>
  <c r="X8" i="11"/>
  <c r="X51" i="11"/>
  <c r="X27" i="11"/>
  <c r="X4" i="11"/>
  <c r="X10" i="11"/>
  <c r="Y5" i="11"/>
  <c r="X15" i="11"/>
  <c r="X13" i="11"/>
  <c r="X9" i="11"/>
  <c r="X11" i="11"/>
  <c r="Y93" i="11" l="1"/>
  <c r="Y84" i="11"/>
  <c r="Y83" i="11"/>
  <c r="Y94" i="11"/>
  <c r="Y96" i="11"/>
  <c r="Y97" i="11"/>
  <c r="Y95" i="11"/>
  <c r="Y91" i="11"/>
  <c r="Y21" i="11"/>
  <c r="Y12" i="11"/>
  <c r="Y24" i="11"/>
  <c r="Y18" i="11"/>
  <c r="Y33" i="11"/>
  <c r="Y90" i="11"/>
  <c r="Y87" i="11"/>
  <c r="Y9" i="11"/>
  <c r="Y15" i="11"/>
  <c r="Y7" i="11"/>
  <c r="Y13" i="11"/>
  <c r="Y8" i="11"/>
  <c r="Y89" i="11"/>
  <c r="Y32" i="11"/>
  <c r="Y23" i="11"/>
  <c r="Y10" i="11"/>
  <c r="Y27" i="11"/>
  <c r="Z5" i="11"/>
  <c r="Y11" i="11"/>
  <c r="Y51" i="11"/>
  <c r="Z93" i="11" l="1"/>
  <c r="Z84" i="11"/>
  <c r="Z83" i="11"/>
  <c r="Z91" i="11"/>
  <c r="Z94" i="11"/>
  <c r="Z97" i="11"/>
  <c r="Z96" i="11"/>
  <c r="Z95" i="11"/>
  <c r="Z21" i="11"/>
  <c r="Z12" i="11"/>
  <c r="Z24" i="11"/>
  <c r="Z18" i="11"/>
  <c r="Z33" i="11"/>
  <c r="Z51" i="11"/>
  <c r="Z11" i="11"/>
  <c r="AA5" i="11"/>
  <c r="Z89" i="11"/>
  <c r="Z10" i="11"/>
  <c r="Z27" i="11"/>
  <c r="Z9" i="11"/>
  <c r="Z13" i="11"/>
  <c r="Z23" i="11"/>
  <c r="Z15" i="11"/>
  <c r="Z87" i="11"/>
  <c r="Z7" i="11"/>
  <c r="Z90" i="11"/>
  <c r="Z32" i="11"/>
  <c r="Z8" i="11"/>
  <c r="AA93" i="11" l="1"/>
  <c r="AA84" i="11"/>
  <c r="AA83" i="11"/>
  <c r="AA91" i="11"/>
  <c r="AA96" i="11"/>
  <c r="AA94" i="11"/>
  <c r="AA97" i="11"/>
  <c r="AA95" i="11"/>
  <c r="AA21" i="11"/>
  <c r="AA12" i="11"/>
  <c r="AA24" i="11"/>
  <c r="AA18" i="11"/>
  <c r="AA9" i="11"/>
  <c r="AA32" i="11"/>
  <c r="AA10" i="11"/>
  <c r="AA15" i="11"/>
  <c r="AA7" i="11"/>
  <c r="AA13" i="11"/>
  <c r="AA11" i="11"/>
  <c r="AA33" i="11"/>
  <c r="AA23" i="11"/>
  <c r="AA87" i="11"/>
  <c r="AB5" i="11"/>
  <c r="AA90" i="11"/>
  <c r="AA8" i="11"/>
  <c r="AA89" i="11"/>
  <c r="AA51" i="11"/>
  <c r="AA27" i="11"/>
  <c r="AB93" i="11" l="1"/>
  <c r="AB84" i="11"/>
  <c r="AB83" i="11"/>
  <c r="AB97" i="11"/>
  <c r="AB91" i="11"/>
  <c r="AB96" i="11"/>
  <c r="AB95" i="11"/>
  <c r="AB94" i="11"/>
  <c r="AB21" i="11"/>
  <c r="AB12" i="11"/>
  <c r="AB24" i="11"/>
  <c r="AB18" i="11"/>
  <c r="AB90" i="11"/>
  <c r="AB87" i="11"/>
  <c r="AB23" i="11"/>
  <c r="AB33" i="11"/>
  <c r="AB11" i="11"/>
  <c r="AB89" i="11"/>
  <c r="AB27" i="11"/>
  <c r="AB13" i="11"/>
  <c r="AB8" i="11"/>
  <c r="AB7" i="11"/>
  <c r="AB51" i="11"/>
  <c r="AB9" i="11"/>
  <c r="AB15" i="11"/>
  <c r="AC5" i="11"/>
  <c r="AB10" i="11"/>
  <c r="AB32" i="11"/>
  <c r="AC93" i="11" l="1"/>
  <c r="AC84" i="11"/>
  <c r="AC83" i="11"/>
  <c r="AC95" i="11"/>
  <c r="AC91" i="11"/>
  <c r="AC94" i="11"/>
  <c r="AC96" i="11"/>
  <c r="AC97" i="11"/>
  <c r="AC21" i="11"/>
  <c r="AC12" i="11"/>
  <c r="AC24" i="11"/>
  <c r="AC18" i="11"/>
  <c r="AC33" i="11"/>
  <c r="AC87" i="11"/>
  <c r="AC90" i="11"/>
  <c r="AC23" i="11"/>
  <c r="AC10" i="11"/>
  <c r="AC27" i="11"/>
  <c r="AC89" i="11"/>
  <c r="AD5" i="11"/>
  <c r="AC51" i="11"/>
  <c r="AC8" i="11"/>
  <c r="AC13" i="11"/>
  <c r="AC9" i="11"/>
  <c r="AC7" i="11"/>
  <c r="AC11" i="11"/>
  <c r="AC15" i="11"/>
  <c r="AC32" i="11"/>
  <c r="AD93" i="11" l="1"/>
  <c r="AD84" i="11"/>
  <c r="AD83" i="11"/>
  <c r="AD95" i="11"/>
  <c r="AD96" i="11"/>
  <c r="AD91" i="11"/>
  <c r="AD97" i="11"/>
  <c r="AD94" i="11"/>
  <c r="AD21" i="11"/>
  <c r="AD12" i="11"/>
  <c r="AD24" i="11"/>
  <c r="AD18" i="11"/>
  <c r="AD33" i="11"/>
  <c r="AD32" i="11"/>
  <c r="AD7" i="11"/>
  <c r="AD13" i="11"/>
  <c r="AD51" i="11"/>
  <c r="AD10" i="11"/>
  <c r="AD11" i="11"/>
  <c r="AD9" i="11"/>
  <c r="AE5" i="11"/>
  <c r="AD90" i="11"/>
  <c r="AD27" i="11"/>
  <c r="AD15" i="11"/>
  <c r="AD87" i="11"/>
  <c r="AD89" i="11"/>
  <c r="AD8" i="11"/>
  <c r="AD23" i="11"/>
  <c r="AE93" i="11" l="1"/>
  <c r="AE84" i="11"/>
  <c r="AE83" i="11"/>
  <c r="AE95" i="11"/>
  <c r="AE91" i="11"/>
  <c r="AE96" i="11"/>
  <c r="AE97" i="11"/>
  <c r="AE94" i="11"/>
  <c r="AE21" i="11"/>
  <c r="AE12" i="11"/>
  <c r="AE18" i="11"/>
  <c r="AE11" i="11"/>
  <c r="AE24" i="11"/>
  <c r="AE13" i="11"/>
  <c r="AE27" i="11"/>
  <c r="AE10" i="11"/>
  <c r="AF5" i="11"/>
  <c r="AE33" i="11"/>
  <c r="AE87" i="11"/>
  <c r="AE51" i="11"/>
  <c r="AE89" i="11"/>
  <c r="AE4" i="11"/>
  <c r="AE7" i="11"/>
  <c r="AE15" i="11"/>
  <c r="AE90" i="11"/>
  <c r="AE32" i="11"/>
  <c r="AE8" i="11"/>
  <c r="AE9" i="11"/>
  <c r="AE23" i="11"/>
  <c r="AF93" i="11" l="1"/>
  <c r="AF84" i="11"/>
  <c r="AF83" i="11"/>
  <c r="AF95" i="11"/>
  <c r="AF91" i="11"/>
  <c r="AF96" i="11"/>
  <c r="AF97" i="11"/>
  <c r="AF94" i="11"/>
  <c r="AF32" i="11"/>
  <c r="AF13" i="11"/>
  <c r="AF23" i="11"/>
  <c r="AF9" i="11"/>
  <c r="AF11" i="11"/>
  <c r="AF21" i="11"/>
  <c r="AF12" i="11"/>
  <c r="AF87" i="11"/>
  <c r="AF90" i="11"/>
  <c r="AF18" i="11"/>
  <c r="AF7" i="11"/>
  <c r="AF24" i="11"/>
  <c r="AF33" i="11"/>
  <c r="AF10" i="11"/>
  <c r="AG5" i="11"/>
  <c r="AF27" i="11"/>
  <c r="AF15" i="11"/>
  <c r="AF89" i="11"/>
  <c r="AF51" i="11"/>
  <c r="AF8" i="11"/>
  <c r="AG93" i="11" l="1"/>
  <c r="AG84" i="11"/>
  <c r="AG83" i="11"/>
  <c r="AG95" i="11"/>
  <c r="AG91" i="11"/>
  <c r="AG94" i="11"/>
  <c r="AG96" i="11"/>
  <c r="AG97" i="11"/>
  <c r="AG21" i="11"/>
  <c r="AG12" i="11"/>
  <c r="AG24" i="11"/>
  <c r="AG18" i="11"/>
  <c r="AG90" i="11"/>
  <c r="AG33" i="11"/>
  <c r="AG9" i="11"/>
  <c r="AG27" i="11"/>
  <c r="AG89" i="11"/>
  <c r="AG10" i="11"/>
  <c r="AG8" i="11"/>
  <c r="AG32" i="11"/>
  <c r="AG51" i="11"/>
  <c r="AG13" i="11"/>
  <c r="AG11" i="11"/>
  <c r="AG15" i="11"/>
  <c r="AG87" i="11"/>
  <c r="AG7" i="11"/>
  <c r="AH5" i="11"/>
  <c r="AG23" i="11"/>
  <c r="AH93" i="11" l="1"/>
  <c r="AH84" i="11"/>
  <c r="AH83" i="11"/>
  <c r="AH97" i="11"/>
  <c r="AH95" i="11"/>
  <c r="AH91" i="11"/>
  <c r="AH96" i="11"/>
  <c r="AH94" i="11"/>
  <c r="AH21" i="11"/>
  <c r="AH12" i="11"/>
  <c r="AH18" i="11"/>
  <c r="AH24" i="11"/>
  <c r="AH23" i="11"/>
  <c r="AH33" i="11"/>
  <c r="AH87" i="11"/>
  <c r="AH90" i="11"/>
  <c r="AI5" i="11"/>
  <c r="AH15" i="11"/>
  <c r="AH27" i="11"/>
  <c r="AH89" i="11"/>
  <c r="AH13" i="11"/>
  <c r="AH10" i="11"/>
  <c r="AH7" i="11"/>
  <c r="AH9" i="11"/>
  <c r="AH51" i="11"/>
  <c r="AH11" i="11"/>
  <c r="AH32" i="11"/>
  <c r="AH8" i="11"/>
  <c r="AI93" i="11" l="1"/>
  <c r="AI84" i="11"/>
  <c r="AI83" i="11"/>
  <c r="AI97" i="11"/>
  <c r="AI95" i="11"/>
  <c r="AI91" i="11"/>
  <c r="AI96" i="11"/>
  <c r="AI94" i="11"/>
  <c r="AI21" i="11"/>
  <c r="AI12" i="11"/>
  <c r="AI18" i="11"/>
  <c r="AI27" i="11"/>
  <c r="AI24" i="11"/>
  <c r="AI11" i="11"/>
  <c r="AI8" i="11"/>
  <c r="AI7" i="11"/>
  <c r="AI32" i="11"/>
  <c r="AI23" i="11"/>
  <c r="AI87" i="11"/>
  <c r="AI90" i="11"/>
  <c r="AI33" i="11"/>
  <c r="AI15" i="11"/>
  <c r="AI13" i="11"/>
  <c r="AI51" i="11"/>
  <c r="AI89" i="11"/>
  <c r="AI10" i="11"/>
  <c r="AJ5" i="11"/>
  <c r="AI9" i="11"/>
  <c r="AJ93" i="11" l="1"/>
  <c r="AJ84" i="11"/>
  <c r="AJ83" i="11"/>
  <c r="AJ94" i="11"/>
  <c r="AJ97" i="11"/>
  <c r="AJ91" i="11"/>
  <c r="AJ96" i="11"/>
  <c r="AJ95" i="11"/>
  <c r="AJ21" i="11"/>
  <c r="AJ12" i="11"/>
  <c r="AJ18" i="11"/>
  <c r="AJ32" i="11"/>
  <c r="AJ24" i="11"/>
  <c r="AJ90" i="11"/>
  <c r="AJ33" i="11"/>
  <c r="AJ87" i="11"/>
  <c r="AJ23" i="11"/>
  <c r="AJ8" i="11"/>
  <c r="AJ10" i="11"/>
  <c r="AJ13" i="11"/>
  <c r="AK5" i="11"/>
  <c r="AJ27" i="11"/>
  <c r="AJ15" i="11"/>
  <c r="AJ11" i="11"/>
  <c r="AJ51" i="11"/>
  <c r="AJ89" i="11"/>
  <c r="AJ9" i="11"/>
  <c r="AJ7" i="11"/>
  <c r="AK93" i="11" l="1"/>
  <c r="AK84" i="11"/>
  <c r="AK83" i="11"/>
  <c r="AK94" i="11"/>
  <c r="AK97" i="11"/>
  <c r="AK95" i="11"/>
  <c r="AK96" i="11"/>
  <c r="AK91" i="11"/>
  <c r="AK21" i="11"/>
  <c r="AK12" i="11"/>
  <c r="AK18" i="11"/>
  <c r="AK32" i="11"/>
  <c r="AK24" i="11"/>
  <c r="AK15" i="11"/>
  <c r="AK8" i="11"/>
  <c r="AK13" i="11"/>
  <c r="AL5" i="11"/>
  <c r="AK7" i="11"/>
  <c r="AK51" i="11"/>
  <c r="AK11" i="11"/>
  <c r="AK10" i="11"/>
  <c r="AK89" i="11"/>
  <c r="AK87" i="11"/>
  <c r="AK23" i="11"/>
  <c r="AK9" i="11"/>
  <c r="AK90" i="11"/>
  <c r="AK27" i="11"/>
  <c r="AK33" i="11"/>
  <c r="AL93" i="11" l="1"/>
  <c r="AL84" i="11"/>
  <c r="AL83" i="11"/>
  <c r="AL94" i="11"/>
  <c r="AL97" i="11"/>
  <c r="AL96" i="11"/>
  <c r="AL95" i="11"/>
  <c r="AL91" i="11"/>
  <c r="AL21" i="11"/>
  <c r="AL12" i="11"/>
  <c r="AL18" i="11"/>
  <c r="AL15" i="11"/>
  <c r="AL24" i="11"/>
  <c r="AL13" i="11"/>
  <c r="AL11" i="11"/>
  <c r="AL8" i="11"/>
  <c r="AL10" i="11"/>
  <c r="AL4" i="11"/>
  <c r="AL7" i="11"/>
  <c r="AL23" i="11"/>
  <c r="AL87" i="11"/>
  <c r="AM5" i="11"/>
  <c r="AL90" i="11"/>
  <c r="AL32" i="11"/>
  <c r="AL9" i="11"/>
  <c r="AL33" i="11"/>
  <c r="AL51" i="11"/>
  <c r="AL89" i="11"/>
  <c r="AL27" i="11"/>
  <c r="AM93" i="11" l="1"/>
  <c r="AM84" i="11"/>
  <c r="AM83" i="11"/>
  <c r="AM94" i="11"/>
  <c r="AM95" i="11"/>
  <c r="AM97" i="11"/>
  <c r="AM91" i="11"/>
  <c r="AM96" i="11"/>
  <c r="AM21" i="11"/>
  <c r="AM12" i="11"/>
  <c r="AM18" i="11"/>
  <c r="AM90" i="11"/>
  <c r="AM24" i="11"/>
  <c r="AM8" i="11"/>
  <c r="AM10" i="11"/>
  <c r="AN5" i="11"/>
  <c r="AM32" i="11"/>
  <c r="AM7" i="11"/>
  <c r="AM11" i="11"/>
  <c r="AM51" i="11"/>
  <c r="AM27" i="11"/>
  <c r="AM15" i="11"/>
  <c r="AM23" i="11"/>
  <c r="AM13" i="11"/>
  <c r="AM33" i="11"/>
  <c r="AM89" i="11"/>
  <c r="AM87" i="11"/>
  <c r="AM9" i="11"/>
  <c r="AN93" i="11" l="1"/>
  <c r="AN84" i="11"/>
  <c r="AN83" i="11"/>
  <c r="AN96" i="11"/>
  <c r="AN94" i="11"/>
  <c r="AN91" i="11"/>
  <c r="AN97" i="11"/>
  <c r="AN95" i="11"/>
  <c r="AN23" i="11"/>
  <c r="AN11" i="11"/>
  <c r="AN10" i="11"/>
  <c r="AN7" i="11"/>
  <c r="AN21" i="11"/>
  <c r="AN12" i="11"/>
  <c r="AN87" i="11"/>
  <c r="AN32" i="11"/>
  <c r="AN90" i="11"/>
  <c r="AN18" i="11"/>
  <c r="AN33" i="11"/>
  <c r="AN27" i="11"/>
  <c r="AN24" i="11"/>
  <c r="AN51" i="11"/>
  <c r="AN9" i="11"/>
  <c r="AN13" i="11"/>
  <c r="AN8" i="11"/>
  <c r="AN89" i="11"/>
  <c r="AN15" i="11"/>
  <c r="AO5" i="11"/>
  <c r="AO93" i="11" l="1"/>
  <c r="AO84" i="11"/>
  <c r="AO83" i="11"/>
  <c r="AO96" i="11"/>
  <c r="AO94" i="11"/>
  <c r="AO91" i="11"/>
  <c r="AO97" i="11"/>
  <c r="AO95" i="11"/>
  <c r="AO21" i="11"/>
  <c r="AO12" i="11"/>
  <c r="AO18" i="11"/>
  <c r="AO24" i="11"/>
  <c r="AO23" i="11"/>
  <c r="AO33" i="11"/>
  <c r="AO87" i="11"/>
  <c r="AO90" i="11"/>
  <c r="AO32" i="11"/>
  <c r="AO8" i="11"/>
  <c r="AO7" i="11"/>
  <c r="AP5" i="11"/>
  <c r="AO10" i="11"/>
  <c r="AO15" i="11"/>
  <c r="AO9" i="11"/>
  <c r="AO51" i="11"/>
  <c r="AO11" i="11"/>
  <c r="AO89" i="11"/>
  <c r="AO13" i="11"/>
  <c r="AO27" i="11"/>
  <c r="AP93" i="11" l="1"/>
  <c r="AP84" i="11"/>
  <c r="AP83" i="11"/>
  <c r="AP91" i="11"/>
  <c r="AP96" i="11"/>
  <c r="AP94" i="11"/>
  <c r="AP97" i="11"/>
  <c r="AP95" i="11"/>
  <c r="AP21" i="11"/>
  <c r="AP12" i="11"/>
  <c r="AP18" i="11"/>
  <c r="AP90" i="11"/>
  <c r="AP24" i="11"/>
  <c r="AP27" i="11"/>
  <c r="AP10" i="11"/>
  <c r="AQ5" i="11"/>
  <c r="AP13" i="11"/>
  <c r="AP7" i="11"/>
  <c r="AP32" i="11"/>
  <c r="AP11" i="11"/>
  <c r="AP89" i="11"/>
  <c r="AP9" i="11"/>
  <c r="AP15" i="11"/>
  <c r="AP33" i="11"/>
  <c r="AP8" i="11"/>
  <c r="AP23" i="11"/>
  <c r="AP51" i="11"/>
  <c r="AP87" i="11"/>
  <c r="AQ93" i="11" l="1"/>
  <c r="AQ84" i="11"/>
  <c r="AQ83" i="11"/>
  <c r="AQ94" i="11"/>
  <c r="AQ91" i="11"/>
  <c r="AQ95" i="11"/>
  <c r="AQ96" i="11"/>
  <c r="AQ97" i="11"/>
  <c r="AQ23" i="11"/>
  <c r="AQ11" i="11"/>
  <c r="AQ87" i="11"/>
  <c r="AQ90" i="11"/>
  <c r="AQ33" i="11"/>
  <c r="AQ21" i="11"/>
  <c r="AQ12" i="11"/>
  <c r="AQ9" i="11"/>
  <c r="AQ10" i="11"/>
  <c r="AQ18" i="11"/>
  <c r="AQ7" i="11"/>
  <c r="AQ32" i="11"/>
  <c r="AQ24" i="11"/>
  <c r="AQ27" i="11"/>
  <c r="AQ89" i="11"/>
  <c r="AR5" i="11"/>
  <c r="AQ15" i="11"/>
  <c r="AQ8" i="11"/>
  <c r="AQ51" i="11"/>
  <c r="AQ13" i="11"/>
  <c r="AR93" i="11" l="1"/>
  <c r="AR84" i="11"/>
  <c r="AR83" i="11"/>
  <c r="AR96" i="11"/>
  <c r="AR95" i="11"/>
  <c r="AR91" i="11"/>
  <c r="AR94" i="11"/>
  <c r="AR97" i="11"/>
  <c r="AR21" i="11"/>
  <c r="AR12" i="11"/>
  <c r="AR18" i="11"/>
  <c r="AR87" i="11"/>
  <c r="AR90" i="11"/>
  <c r="AR33" i="11"/>
  <c r="AR24" i="11"/>
  <c r="AR23" i="11"/>
  <c r="AR13" i="11"/>
  <c r="AR51" i="11"/>
  <c r="AR7" i="11"/>
  <c r="AR8" i="11"/>
  <c r="AR15" i="11"/>
  <c r="AR89" i="11"/>
  <c r="AR9" i="11"/>
  <c r="AR27" i="11"/>
  <c r="AR32" i="11"/>
  <c r="AS5" i="11"/>
  <c r="AR11" i="11"/>
  <c r="AR10" i="11"/>
  <c r="AS93" i="11" l="1"/>
  <c r="AS84" i="11"/>
  <c r="AS83" i="11"/>
  <c r="AS91" i="11"/>
  <c r="AS96" i="11"/>
  <c r="AS94" i="11"/>
  <c r="AS95" i="11"/>
  <c r="AS97" i="11"/>
  <c r="AS21" i="11"/>
  <c r="AS12" i="11"/>
  <c r="AS18" i="11"/>
  <c r="AS24" i="11"/>
  <c r="AS90" i="11"/>
  <c r="AS33" i="11"/>
  <c r="AT5" i="11"/>
  <c r="AS23" i="11"/>
  <c r="AS87" i="11"/>
  <c r="AS8" i="11"/>
  <c r="AS89" i="11"/>
  <c r="AS32" i="11"/>
  <c r="AS11" i="11"/>
  <c r="AS13" i="11"/>
  <c r="AS15" i="11"/>
  <c r="AS10" i="11"/>
  <c r="AS7" i="11"/>
  <c r="AS27" i="11"/>
  <c r="AS51" i="11"/>
  <c r="AS4" i="11"/>
  <c r="AS9" i="11"/>
  <c r="AT93" i="11" l="1"/>
  <c r="AT84" i="11"/>
  <c r="AT83" i="11"/>
  <c r="AT95" i="11"/>
  <c r="AT94" i="11"/>
  <c r="AT91" i="11"/>
  <c r="AT96" i="11"/>
  <c r="AT97" i="11"/>
  <c r="AT87" i="11"/>
  <c r="AT90" i="11"/>
  <c r="AT33" i="11"/>
  <c r="AT23" i="11"/>
  <c r="AT21" i="11"/>
  <c r="AT12" i="11"/>
  <c r="AT7" i="11"/>
  <c r="AT32" i="11"/>
  <c r="AT18" i="11"/>
  <c r="AT13" i="11"/>
  <c r="AT24" i="11"/>
  <c r="AU5" i="11"/>
  <c r="AT15" i="11"/>
  <c r="AT11" i="11"/>
  <c r="AT51" i="11"/>
  <c r="AT27" i="11"/>
  <c r="AT10" i="11"/>
  <c r="AT89" i="11"/>
  <c r="AT9" i="11"/>
  <c r="AT8" i="11"/>
  <c r="AU93" i="11" l="1"/>
  <c r="AU84" i="11"/>
  <c r="AU83" i="11"/>
  <c r="AU91" i="11"/>
  <c r="AU95" i="11"/>
  <c r="AU96" i="11"/>
  <c r="AU97" i="11"/>
  <c r="AU94" i="11"/>
  <c r="AU12" i="11"/>
  <c r="AU90" i="11"/>
  <c r="AU21" i="11"/>
  <c r="AU24" i="11"/>
  <c r="AU18" i="11"/>
  <c r="AU33" i="11"/>
  <c r="AU23" i="11"/>
  <c r="AU87" i="11"/>
  <c r="AU51" i="11"/>
  <c r="AV5" i="11"/>
  <c r="AU8" i="11"/>
  <c r="AU32" i="11"/>
  <c r="AU7" i="11"/>
  <c r="AU10" i="11"/>
  <c r="AU89" i="11"/>
  <c r="AU9" i="11"/>
  <c r="AU11" i="11"/>
  <c r="AU27" i="11"/>
  <c r="AU13" i="11"/>
  <c r="AU15" i="11"/>
  <c r="AV93" i="11" l="1"/>
  <c r="AV84" i="11"/>
  <c r="AV83" i="11"/>
  <c r="AV91" i="11"/>
  <c r="AV95" i="11"/>
  <c r="AV97" i="11"/>
  <c r="AV96" i="11"/>
  <c r="AV94" i="11"/>
  <c r="AV21" i="11"/>
  <c r="AV12" i="11"/>
  <c r="AV18" i="11"/>
  <c r="AV24" i="11"/>
  <c r="AV15" i="11"/>
  <c r="AV9" i="11"/>
  <c r="AV13" i="11"/>
  <c r="AV89" i="11"/>
  <c r="AW5" i="11"/>
  <c r="AV27" i="11"/>
  <c r="AV32" i="11"/>
  <c r="AV8" i="11"/>
  <c r="AV11" i="11"/>
  <c r="AV7" i="11"/>
  <c r="AV51" i="11"/>
  <c r="AV10" i="11"/>
  <c r="AV23" i="11"/>
  <c r="AV87" i="11"/>
  <c r="AV90" i="11"/>
  <c r="AV33" i="11"/>
  <c r="AW93" i="11" l="1"/>
  <c r="AW84" i="11"/>
  <c r="AW83" i="11"/>
  <c r="AW91" i="11"/>
  <c r="AW96" i="11"/>
  <c r="AW95" i="11"/>
  <c r="AW94" i="11"/>
  <c r="AW97" i="11"/>
  <c r="AW21" i="11"/>
  <c r="AW12" i="11"/>
  <c r="AW18" i="11"/>
  <c r="AW33" i="11"/>
  <c r="AW24" i="11"/>
  <c r="AW32" i="11"/>
  <c r="AW10" i="11"/>
  <c r="AW13" i="11"/>
  <c r="AW27" i="11"/>
  <c r="AW89" i="11"/>
  <c r="AW9" i="11"/>
  <c r="AW7" i="11"/>
  <c r="AX5" i="11"/>
  <c r="AW8" i="11"/>
  <c r="AW15" i="11"/>
  <c r="AW11" i="11"/>
  <c r="AW23" i="11"/>
  <c r="AW51" i="11"/>
  <c r="AW87" i="11"/>
  <c r="AW90" i="11"/>
  <c r="AX93" i="11" l="1"/>
  <c r="AX84" i="11"/>
  <c r="AX83" i="11"/>
  <c r="AX97" i="11"/>
  <c r="AX96" i="11"/>
  <c r="AX95" i="11"/>
  <c r="AX91" i="11"/>
  <c r="AX94" i="11"/>
  <c r="AX21" i="11"/>
  <c r="AX12" i="11"/>
  <c r="AX18" i="11"/>
  <c r="AX8" i="11"/>
  <c r="AX24" i="11"/>
  <c r="AX51" i="11"/>
  <c r="AX9" i="11"/>
  <c r="AX15" i="11"/>
  <c r="AX13" i="11"/>
  <c r="AX89" i="11"/>
  <c r="AX23" i="11"/>
  <c r="AX7" i="11"/>
  <c r="AX10" i="11"/>
  <c r="AY5" i="11"/>
  <c r="AX90" i="11"/>
  <c r="AX33" i="11"/>
  <c r="AX27" i="11"/>
  <c r="AX87" i="11"/>
  <c r="AX11" i="11"/>
  <c r="AX32" i="11"/>
  <c r="AY93" i="11" l="1"/>
  <c r="AY84" i="11"/>
  <c r="AY83" i="11"/>
  <c r="AY97" i="11"/>
  <c r="AY95" i="11"/>
  <c r="AY91" i="11"/>
  <c r="AY96" i="11"/>
  <c r="AY94" i="11"/>
  <c r="AY21" i="11"/>
  <c r="AY12" i="11"/>
  <c r="AY18" i="11"/>
  <c r="AY87" i="11"/>
  <c r="AY24" i="11"/>
  <c r="AY32" i="11"/>
  <c r="AY51" i="11"/>
  <c r="AY15" i="11"/>
  <c r="AY89" i="11"/>
  <c r="AY11" i="11"/>
  <c r="AY90" i="11"/>
  <c r="AY33" i="11"/>
  <c r="AY7" i="11"/>
  <c r="AY8" i="11"/>
  <c r="AZ5" i="11"/>
  <c r="AY9" i="11"/>
  <c r="AY23" i="11"/>
  <c r="AY27" i="11"/>
  <c r="AY10" i="11"/>
  <c r="AY13" i="11"/>
  <c r="AZ93" i="11" l="1"/>
  <c r="AZ84" i="11"/>
  <c r="AZ83" i="11"/>
  <c r="AZ94" i="11"/>
  <c r="AZ91" i="11"/>
  <c r="AZ97" i="11"/>
  <c r="AZ95" i="11"/>
  <c r="AZ96" i="11"/>
  <c r="AZ21" i="11"/>
  <c r="AZ12" i="11"/>
  <c r="AZ18" i="11"/>
  <c r="AZ33" i="11"/>
  <c r="AZ24" i="11"/>
  <c r="AZ32" i="11"/>
  <c r="AZ8" i="11"/>
  <c r="AZ27" i="11"/>
  <c r="AZ10" i="11"/>
  <c r="AZ4" i="11"/>
  <c r="AZ13" i="11"/>
  <c r="AZ7" i="11"/>
  <c r="AZ51" i="11"/>
  <c r="BA5" i="11"/>
  <c r="AZ23" i="11"/>
  <c r="AZ9" i="11"/>
  <c r="AZ89" i="11"/>
  <c r="AZ15" i="11"/>
  <c r="AZ87" i="11"/>
  <c r="AZ90" i="11"/>
  <c r="AZ11" i="11"/>
  <c r="BA93" i="11" l="1"/>
  <c r="BA84" i="11"/>
  <c r="BA83" i="11"/>
  <c r="BA94" i="11"/>
  <c r="BA97" i="11"/>
  <c r="BA95" i="11"/>
  <c r="BA96" i="11"/>
  <c r="BA91" i="11"/>
  <c r="BA21" i="11"/>
  <c r="BA12" i="11"/>
  <c r="BA18" i="11"/>
  <c r="BA90" i="11"/>
  <c r="BA24" i="11"/>
  <c r="BA7" i="11"/>
  <c r="BA10" i="11"/>
  <c r="BA13" i="11"/>
  <c r="BA51" i="11"/>
  <c r="BA33" i="11"/>
  <c r="BA32" i="11"/>
  <c r="BA8" i="11"/>
  <c r="BA11" i="11"/>
  <c r="BA9" i="11"/>
  <c r="BB5" i="11"/>
  <c r="BA15" i="11"/>
  <c r="BA89" i="11"/>
  <c r="BA23" i="11"/>
  <c r="BA87" i="11"/>
  <c r="BA27" i="11"/>
  <c r="BB93" i="11" l="1"/>
  <c r="BB84" i="11"/>
  <c r="BB83" i="11"/>
  <c r="BB96" i="11"/>
  <c r="BB97" i="11"/>
  <c r="BB94" i="11"/>
  <c r="BB91" i="11"/>
  <c r="BB95" i="11"/>
  <c r="BB21" i="11"/>
  <c r="BB12" i="11"/>
  <c r="BB18" i="11"/>
  <c r="BB24" i="11"/>
  <c r="BB10" i="11"/>
  <c r="BB27" i="11"/>
  <c r="BB11" i="11"/>
  <c r="BB89" i="11"/>
  <c r="BB9" i="11"/>
  <c r="BB51" i="11"/>
  <c r="BB7" i="11"/>
  <c r="BB87" i="11"/>
  <c r="BB8" i="11"/>
  <c r="BB23" i="11"/>
  <c r="BB33" i="11"/>
  <c r="BB13" i="11"/>
  <c r="BB32" i="11"/>
  <c r="BB15" i="11"/>
  <c r="BB90" i="11"/>
  <c r="BC5" i="11"/>
  <c r="BC93" i="11" l="1"/>
  <c r="BC84" i="11"/>
  <c r="BC83" i="11"/>
  <c r="BC97" i="11"/>
  <c r="BC94" i="11"/>
  <c r="BC95" i="11"/>
  <c r="BC91" i="11"/>
  <c r="BC96" i="11"/>
  <c r="BC9" i="11"/>
  <c r="BC15" i="11"/>
  <c r="BC33" i="11"/>
  <c r="BC87" i="11"/>
  <c r="BC90" i="11"/>
  <c r="BC21" i="11"/>
  <c r="BC12" i="11"/>
  <c r="BC27" i="11"/>
  <c r="BC18" i="11"/>
  <c r="BC23" i="11"/>
  <c r="BC24" i="11"/>
  <c r="BC51" i="11"/>
  <c r="BD5" i="11"/>
  <c r="BC11" i="11"/>
  <c r="BC10" i="11"/>
  <c r="BC32" i="11"/>
  <c r="BC8" i="11"/>
  <c r="BC89" i="11"/>
  <c r="BC13" i="11"/>
  <c r="BC7" i="11"/>
  <c r="BD93" i="11" l="1"/>
  <c r="BD84" i="11"/>
  <c r="BD83" i="11"/>
  <c r="BD96" i="11"/>
  <c r="BD97" i="11"/>
  <c r="BD95" i="11"/>
  <c r="BD94" i="11"/>
  <c r="BD91" i="11"/>
  <c r="BD89" i="11"/>
  <c r="BD12" i="11"/>
  <c r="BD90" i="11"/>
  <c r="BD21" i="11"/>
  <c r="BD18" i="11"/>
  <c r="BD33" i="11"/>
  <c r="BD23" i="11"/>
  <c r="BD24" i="11"/>
  <c r="BD87" i="11"/>
  <c r="BE5" i="11"/>
  <c r="BD10" i="11"/>
  <c r="BD15" i="11"/>
  <c r="BD8" i="11"/>
  <c r="BD9" i="11"/>
  <c r="BD11" i="11"/>
  <c r="BD7" i="11"/>
  <c r="BD32" i="11"/>
  <c r="BD13" i="11"/>
  <c r="BD51" i="11"/>
  <c r="BD27" i="11"/>
  <c r="BE93" i="11" l="1"/>
  <c r="BE84" i="11"/>
  <c r="BE83" i="11"/>
  <c r="BE94" i="11"/>
  <c r="BE91" i="11"/>
  <c r="BE96" i="11"/>
  <c r="BE97" i="11"/>
  <c r="BE95" i="11"/>
  <c r="BE12" i="11"/>
  <c r="BF5" i="11"/>
  <c r="BE21" i="11"/>
  <c r="BE24" i="11"/>
  <c r="BE18" i="11"/>
  <c r="BE11" i="11"/>
  <c r="BE32" i="11"/>
  <c r="BE27" i="11"/>
  <c r="BE9" i="11"/>
  <c r="BE10" i="11"/>
  <c r="BE23" i="11"/>
  <c r="BE87" i="11"/>
  <c r="BE90" i="11"/>
  <c r="BE33" i="11"/>
  <c r="BE8" i="11"/>
  <c r="BE15" i="11"/>
  <c r="BE7" i="11"/>
  <c r="BE51" i="11"/>
  <c r="BE13" i="11"/>
  <c r="BE89" i="11"/>
  <c r="BF93" i="11" l="1"/>
  <c r="BF84" i="11"/>
  <c r="BF83" i="11"/>
  <c r="BF33" i="11"/>
  <c r="BF90" i="11"/>
  <c r="BF13" i="11"/>
  <c r="BF91" i="11"/>
  <c r="BF94" i="11"/>
  <c r="BF96" i="11"/>
  <c r="BF95" i="11"/>
  <c r="BF97" i="11"/>
  <c r="BF87" i="11"/>
  <c r="BF18" i="11"/>
  <c r="BF7" i="11"/>
  <c r="BF10" i="11"/>
  <c r="BF27" i="11"/>
  <c r="BG5" i="11"/>
  <c r="BF8" i="11"/>
  <c r="BF11" i="11"/>
  <c r="BF51" i="11"/>
  <c r="BF15" i="11"/>
  <c r="BF32" i="11"/>
  <c r="BF9" i="11"/>
  <c r="BF23" i="11"/>
  <c r="BF89" i="11"/>
  <c r="BF24" i="11"/>
  <c r="BF21" i="11"/>
  <c r="BF12" i="11"/>
  <c r="BG93" i="11" l="1"/>
  <c r="BG84" i="11"/>
  <c r="BG83" i="11"/>
  <c r="BG24" i="11"/>
  <c r="BG91" i="11"/>
  <c r="BG96" i="11"/>
  <c r="BG95" i="11"/>
  <c r="BG97" i="11"/>
  <c r="BG94" i="11"/>
  <c r="BG90" i="11"/>
  <c r="BG33" i="11"/>
  <c r="BG18" i="11"/>
  <c r="BG12" i="11"/>
  <c r="BG21" i="11"/>
  <c r="BG10" i="11"/>
  <c r="BH5" i="11"/>
  <c r="BG7" i="11"/>
  <c r="BG51" i="11"/>
  <c r="BG11" i="11"/>
  <c r="BG4" i="11"/>
  <c r="BG27" i="11"/>
  <c r="BG15" i="11"/>
  <c r="BG9" i="11"/>
  <c r="BG13" i="11"/>
  <c r="BG32" i="11"/>
  <c r="BG8" i="11"/>
  <c r="BG23" i="11"/>
  <c r="BG89" i="11"/>
  <c r="BG87" i="11"/>
  <c r="BH93" i="11" l="1"/>
  <c r="BH84" i="11"/>
  <c r="BH83" i="11"/>
  <c r="BH13" i="11"/>
  <c r="BH94" i="11"/>
  <c r="BH91" i="11"/>
  <c r="BH96" i="11"/>
  <c r="BH97" i="11"/>
  <c r="BH95" i="11"/>
  <c r="BH10" i="11"/>
  <c r="BH23" i="11"/>
  <c r="BH87" i="11"/>
  <c r="BH90" i="11"/>
  <c r="BH33" i="11"/>
  <c r="BH18" i="11"/>
  <c r="BH24" i="11"/>
  <c r="BH12" i="11"/>
  <c r="BH21" i="11"/>
  <c r="BH7" i="11"/>
  <c r="BH51" i="11"/>
  <c r="BH15" i="11"/>
  <c r="BI5" i="11"/>
  <c r="BH32" i="11"/>
  <c r="BH27" i="11"/>
  <c r="BH8" i="11"/>
  <c r="BH9" i="11"/>
  <c r="BH89" i="11"/>
  <c r="BH11" i="11"/>
  <c r="BI93" i="11" l="1"/>
  <c r="BI84" i="11"/>
  <c r="BI83" i="11"/>
  <c r="BI24" i="11"/>
  <c r="BI91" i="11"/>
  <c r="BI94" i="11"/>
  <c r="BI96" i="11"/>
  <c r="BI95" i="11"/>
  <c r="BI97" i="11"/>
  <c r="BI21" i="11"/>
  <c r="BI89" i="11"/>
  <c r="BI8" i="11"/>
  <c r="BI11" i="11"/>
  <c r="BI7" i="11"/>
  <c r="BI9" i="11"/>
  <c r="BI10" i="11"/>
  <c r="BI13" i="11"/>
  <c r="BI15" i="11"/>
  <c r="BI12" i="11"/>
  <c r="BI32" i="11"/>
  <c r="BI23" i="11"/>
  <c r="BJ5" i="11"/>
  <c r="BI87" i="11"/>
  <c r="BI90" i="11"/>
  <c r="BI33" i="11"/>
  <c r="BI51" i="11"/>
  <c r="BI18" i="11"/>
  <c r="BI27" i="11"/>
  <c r="BJ93" i="11" l="1"/>
  <c r="BJ84" i="11"/>
  <c r="BJ83" i="11"/>
  <c r="BJ12" i="11"/>
  <c r="BJ95" i="11"/>
  <c r="BJ91" i="11"/>
  <c r="BJ94" i="11"/>
  <c r="BJ96" i="11"/>
  <c r="BJ97" i="11"/>
  <c r="BJ27" i="11"/>
  <c r="BJ13" i="11"/>
  <c r="BJ87" i="11"/>
  <c r="BJ90" i="11"/>
  <c r="BJ51" i="11"/>
  <c r="BJ8" i="11"/>
  <c r="BJ11" i="11"/>
  <c r="BJ23" i="11"/>
  <c r="BJ18" i="11"/>
  <c r="BJ33" i="11"/>
  <c r="BJ9" i="11"/>
  <c r="BJ7" i="11"/>
  <c r="BJ21" i="11"/>
  <c r="BJ32" i="11"/>
  <c r="BJ15" i="11"/>
  <c r="BJ89" i="11"/>
  <c r="BJ10" i="11"/>
  <c r="BJ24" i="11"/>
  <c r="BK5" i="11"/>
  <c r="BK93" i="11" l="1"/>
  <c r="BK84" i="11"/>
  <c r="BK83" i="11"/>
  <c r="BK89" i="11"/>
  <c r="BK91" i="11"/>
  <c r="BK95" i="11"/>
  <c r="BK96" i="11"/>
  <c r="BK97" i="11"/>
  <c r="BK94" i="11"/>
  <c r="BK24" i="11"/>
  <c r="BK12" i="11"/>
  <c r="BK21" i="11"/>
  <c r="BK27" i="11"/>
  <c r="BK15" i="11"/>
  <c r="BK8" i="11"/>
  <c r="BK51" i="11"/>
  <c r="BK11" i="11"/>
  <c r="BK9" i="11"/>
  <c r="BK32" i="11"/>
  <c r="BK33" i="11"/>
  <c r="BK18" i="11"/>
  <c r="BL5" i="11"/>
  <c r="BK10" i="11"/>
  <c r="BK7" i="11"/>
  <c r="BK23" i="11"/>
  <c r="BK87" i="11"/>
  <c r="BK13" i="11"/>
  <c r="BK90" i="11"/>
  <c r="BL93" i="11" l="1"/>
  <c r="BL84" i="11"/>
  <c r="BL83" i="11"/>
  <c r="BL95" i="11"/>
  <c r="BL94" i="11"/>
  <c r="BL91" i="11"/>
  <c r="BL96" i="11"/>
  <c r="BL97" i="11"/>
  <c r="BL15" i="11"/>
  <c r="BL13" i="11"/>
  <c r="BL23" i="11"/>
  <c r="BL87" i="11"/>
  <c r="BL90" i="11"/>
  <c r="BL11" i="11"/>
  <c r="BM5" i="11"/>
  <c r="BL7" i="11"/>
  <c r="BL33" i="11"/>
  <c r="BL18" i="11"/>
  <c r="BL9" i="11"/>
  <c r="BL51" i="11"/>
  <c r="BL12" i="11"/>
  <c r="BL8" i="11"/>
  <c r="BL32" i="11"/>
  <c r="BL24" i="11"/>
  <c r="BL27" i="11"/>
  <c r="BL10" i="11"/>
  <c r="BL21" i="11"/>
  <c r="BL89" i="11"/>
  <c r="BM93" i="11" l="1"/>
  <c r="BM84" i="11"/>
  <c r="BM83" i="11"/>
  <c r="BN5" i="11"/>
  <c r="BM95" i="11"/>
  <c r="BM96" i="11"/>
  <c r="BM91" i="11"/>
  <c r="BM94" i="11"/>
  <c r="BM97" i="11"/>
  <c r="BM18" i="11"/>
  <c r="BM12" i="11"/>
  <c r="BM21" i="11"/>
  <c r="BM9" i="11"/>
  <c r="BM11" i="11"/>
  <c r="BM15" i="11"/>
  <c r="BM32" i="11"/>
  <c r="BM90" i="11"/>
  <c r="BM8" i="11"/>
  <c r="BM23" i="11"/>
  <c r="BM87" i="11"/>
  <c r="BM33" i="11"/>
  <c r="BM27" i="11"/>
  <c r="BM51" i="11"/>
  <c r="BM7" i="11"/>
  <c r="BM10" i="11"/>
  <c r="BM13" i="11"/>
  <c r="BM24" i="11"/>
  <c r="BM89" i="11"/>
  <c r="BN93" i="11" l="1"/>
  <c r="BN84" i="11"/>
  <c r="BN83" i="11"/>
  <c r="BN10" i="11"/>
  <c r="BN18" i="11"/>
  <c r="BN7" i="11"/>
  <c r="BN24" i="11"/>
  <c r="BN23" i="11"/>
  <c r="BN90" i="11"/>
  <c r="BN32" i="11"/>
  <c r="BN89" i="11"/>
  <c r="BN87" i="11"/>
  <c r="BN21" i="11"/>
  <c r="BO5" i="11"/>
  <c r="BN51" i="11"/>
  <c r="BN11" i="11"/>
  <c r="BN33" i="11"/>
  <c r="BN12" i="11"/>
  <c r="BN8" i="11"/>
  <c r="BN9" i="11"/>
  <c r="BN15" i="11"/>
  <c r="BN27" i="11"/>
  <c r="BN13" i="11"/>
  <c r="BN97" i="11"/>
  <c r="BN91" i="11"/>
  <c r="BN95" i="11"/>
  <c r="BN96" i="11"/>
  <c r="BN94" i="11"/>
  <c r="BO93" i="11" l="1"/>
  <c r="BO84" i="11"/>
  <c r="BO83" i="11"/>
  <c r="BO21" i="11"/>
  <c r="BO15" i="11"/>
  <c r="BO9" i="11"/>
  <c r="BO33" i="11"/>
  <c r="BO10" i="11"/>
  <c r="BO8" i="11"/>
  <c r="BO51" i="11"/>
  <c r="BO18" i="11"/>
  <c r="BO32" i="11"/>
  <c r="BO12" i="11"/>
  <c r="BO27" i="11"/>
  <c r="BO11" i="11"/>
  <c r="BP5" i="11"/>
  <c r="BO13" i="11"/>
  <c r="BO7" i="11"/>
  <c r="BO23" i="11"/>
  <c r="BO89" i="11"/>
  <c r="BO87" i="11"/>
  <c r="BO94" i="11"/>
  <c r="BO90" i="11"/>
  <c r="BO95" i="11"/>
  <c r="BO96" i="11"/>
  <c r="BO24" i="11"/>
  <c r="BO97" i="11"/>
  <c r="BO91" i="11"/>
  <c r="BP93" i="11" l="1"/>
  <c r="BP84" i="11"/>
  <c r="BP83" i="11"/>
  <c r="BP32" i="11"/>
  <c r="BP24" i="11"/>
  <c r="BP21" i="11"/>
  <c r="BP95" i="11"/>
  <c r="BP18" i="11"/>
  <c r="BP91" i="11"/>
  <c r="BP10" i="11"/>
  <c r="BQ5" i="11"/>
  <c r="BP97" i="11"/>
  <c r="BP13" i="11"/>
  <c r="BP12" i="11"/>
  <c r="BP96" i="11"/>
  <c r="BP94" i="11"/>
  <c r="BP33" i="11"/>
  <c r="BP90" i="11"/>
  <c r="BP7" i="11"/>
  <c r="BP87" i="11"/>
  <c r="BP23" i="11"/>
  <c r="BP11" i="11"/>
  <c r="BP27" i="11"/>
  <c r="BP51" i="11"/>
  <c r="BP89" i="11"/>
  <c r="BP15" i="11"/>
  <c r="BP8" i="11"/>
  <c r="BP9" i="11"/>
  <c r="BQ93" i="11" l="1"/>
  <c r="BQ84" i="11"/>
  <c r="BQ83" i="11"/>
  <c r="BR5" i="11"/>
  <c r="BQ10" i="11"/>
  <c r="BQ33" i="11"/>
  <c r="BQ8" i="11"/>
  <c r="BQ87" i="11"/>
  <c r="BQ23" i="11"/>
  <c r="BQ11" i="11"/>
  <c r="BQ21" i="11"/>
  <c r="BQ51" i="11"/>
  <c r="BQ18" i="11"/>
  <c r="BQ13" i="11"/>
  <c r="BQ15" i="11"/>
  <c r="BQ7" i="11"/>
  <c r="BQ24" i="11"/>
  <c r="BQ91" i="11"/>
  <c r="BQ96" i="11"/>
  <c r="BQ32" i="11"/>
  <c r="BQ97" i="11"/>
  <c r="BQ27" i="11"/>
  <c r="BQ94" i="11"/>
  <c r="BQ12" i="11"/>
  <c r="BQ95" i="11"/>
  <c r="BQ89" i="11"/>
  <c r="BQ90" i="11"/>
  <c r="BQ9" i="11"/>
  <c r="BR83" i="11" l="1"/>
  <c r="BR93" i="11"/>
  <c r="BR23" i="11"/>
  <c r="BR84" i="11"/>
  <c r="BR24" i="11"/>
  <c r="BR51" i="11"/>
  <c r="BR13" i="11"/>
  <c r="BR32" i="11"/>
  <c r="BR7" i="11"/>
  <c r="BR27" i="11"/>
  <c r="BR21" i="11"/>
  <c r="BS5" i="11"/>
  <c r="BR90" i="11"/>
  <c r="BR9" i="11"/>
  <c r="BR12" i="11"/>
  <c r="BR91" i="11"/>
  <c r="BR97" i="11"/>
  <c r="BR8" i="11"/>
  <c r="BR96" i="11"/>
  <c r="BR11" i="11"/>
  <c r="BR94" i="11"/>
  <c r="BR15" i="11"/>
  <c r="BR33" i="11"/>
  <c r="BR87" i="11"/>
  <c r="BR10" i="11"/>
  <c r="BR89" i="11"/>
  <c r="BR18" i="11"/>
  <c r="BR95" i="11"/>
  <c r="BS83" i="11" l="1"/>
  <c r="BS93" i="11"/>
  <c r="BS51" i="11"/>
  <c r="BS84" i="11"/>
  <c r="BS97" i="11"/>
  <c r="BS15" i="11"/>
  <c r="BS94" i="11"/>
  <c r="BS13" i="11"/>
  <c r="BT5" i="11"/>
  <c r="BS33" i="11"/>
  <c r="BS89" i="11"/>
  <c r="BS95" i="11"/>
  <c r="BS87" i="11"/>
  <c r="BS90" i="11"/>
  <c r="BS9" i="11"/>
  <c r="BS27" i="11"/>
  <c r="BS12" i="11"/>
  <c r="BS10" i="11"/>
  <c r="BS24" i="11"/>
  <c r="BS91" i="11"/>
  <c r="BS8" i="11"/>
  <c r="BS23" i="11"/>
  <c r="BS18" i="11"/>
  <c r="BS21" i="11"/>
  <c r="BS96" i="11"/>
  <c r="BS11" i="11"/>
  <c r="BS32" i="11"/>
  <c r="BS7" i="11"/>
  <c r="BT83" i="11" l="1"/>
  <c r="BT93" i="11"/>
  <c r="BT8" i="11"/>
  <c r="BT84" i="11"/>
  <c r="BT94" i="11"/>
  <c r="BT21" i="11"/>
  <c r="BT27" i="11"/>
  <c r="BT96" i="11"/>
  <c r="BT9" i="11"/>
  <c r="BT15" i="11"/>
  <c r="BT89" i="11"/>
  <c r="BT32" i="11"/>
  <c r="BT13" i="11"/>
  <c r="BT12" i="11"/>
  <c r="BT33" i="11"/>
  <c r="BT87" i="11"/>
  <c r="BT97" i="11"/>
  <c r="BT24" i="11"/>
  <c r="BT23" i="11"/>
  <c r="BT7" i="11"/>
  <c r="BT18" i="11"/>
  <c r="BT91" i="11"/>
  <c r="BT11" i="11"/>
  <c r="BT10" i="11"/>
  <c r="BT95" i="11"/>
  <c r="BU5" i="11"/>
  <c r="BT51" i="11"/>
  <c r="BT90" i="11"/>
  <c r="BU83" i="11" l="1"/>
  <c r="BU93" i="11"/>
  <c r="BU24" i="11"/>
  <c r="BU84" i="11"/>
  <c r="BU94" i="11"/>
  <c r="BU8" i="11"/>
  <c r="BU96" i="11"/>
  <c r="BU27" i="11"/>
  <c r="BU18" i="11"/>
  <c r="BU23" i="11"/>
  <c r="BU91" i="11"/>
  <c r="BU10" i="11"/>
  <c r="BU32" i="11"/>
  <c r="BU21" i="11"/>
  <c r="BU90" i="11"/>
  <c r="BV5" i="11"/>
  <c r="BU12" i="11"/>
  <c r="BU33" i="11"/>
  <c r="BU15" i="11"/>
  <c r="BU9" i="11"/>
  <c r="BU87" i="11"/>
  <c r="BU51" i="11"/>
  <c r="BU97" i="11"/>
  <c r="BU89" i="11"/>
  <c r="BU95" i="11"/>
  <c r="BU7" i="11"/>
  <c r="BU11" i="11"/>
  <c r="BU13" i="11"/>
  <c r="BV83" i="11" l="1"/>
  <c r="BV93" i="11"/>
  <c r="BV9" i="11"/>
  <c r="BV84" i="11"/>
  <c r="BV27" i="11"/>
  <c r="BV7" i="11"/>
  <c r="BV89" i="11"/>
  <c r="BV15" i="11"/>
  <c r="BV18" i="11"/>
  <c r="BV94" i="11"/>
  <c r="BV90" i="11"/>
  <c r="BV21" i="11"/>
  <c r="BV12" i="11"/>
  <c r="BV11" i="11"/>
  <c r="BV97" i="11"/>
  <c r="BV32" i="11"/>
  <c r="BV13" i="11"/>
  <c r="BV24" i="11"/>
  <c r="BV8" i="11"/>
  <c r="BV10" i="11"/>
  <c r="BV33" i="11"/>
  <c r="BV91" i="11"/>
  <c r="BV87" i="11"/>
  <c r="BV96" i="11"/>
  <c r="BV95" i="11"/>
  <c r="BW5" i="11"/>
  <c r="BV23" i="11"/>
  <c r="BV51" i="11"/>
  <c r="BW93" i="11" l="1"/>
  <c r="BW84" i="11"/>
  <c r="BW83" i="11"/>
  <c r="BW8" i="11"/>
  <c r="BW87" i="11"/>
  <c r="BW91" i="11"/>
  <c r="BW51" i="11"/>
  <c r="BW95" i="11"/>
  <c r="BW89" i="11"/>
  <c r="BW96" i="11"/>
  <c r="BX5" i="11"/>
  <c r="BW21" i="11"/>
  <c r="BW23" i="11"/>
  <c r="BW12" i="11"/>
  <c r="BW24" i="11"/>
  <c r="BW90" i="11"/>
  <c r="BW32" i="11"/>
  <c r="BW11" i="11"/>
  <c r="BW7" i="11"/>
  <c r="BW13" i="11"/>
  <c r="BW97" i="11"/>
  <c r="BW18" i="11"/>
  <c r="BW94" i="11"/>
  <c r="BW27" i="11"/>
  <c r="BW15" i="11"/>
  <c r="BW10" i="11"/>
  <c r="BW9" i="11"/>
  <c r="BW33" i="11"/>
  <c r="BX83" i="11" l="1"/>
  <c r="BX93" i="11"/>
  <c r="BX9" i="11"/>
  <c r="BX84" i="11"/>
  <c r="BX15" i="11"/>
  <c r="BX10" i="11"/>
  <c r="BX18" i="11"/>
  <c r="BX23" i="11"/>
  <c r="BX91" i="11"/>
  <c r="BX96" i="11"/>
  <c r="BX33" i="11"/>
  <c r="BX11" i="11"/>
  <c r="BX21" i="11"/>
  <c r="BX95" i="11"/>
  <c r="BX7" i="11"/>
  <c r="BX12" i="11"/>
  <c r="BX89" i="11"/>
  <c r="BX8" i="11"/>
  <c r="BX90" i="11"/>
  <c r="BX94" i="11"/>
  <c r="BX51" i="11"/>
  <c r="BX24" i="11"/>
  <c r="BX27" i="11"/>
  <c r="BX32" i="11"/>
  <c r="BY5" i="11"/>
  <c r="BX97" i="11"/>
  <c r="BX13" i="11"/>
  <c r="BX87" i="11"/>
  <c r="BY83" i="11" l="1"/>
  <c r="BY93" i="11"/>
  <c r="BY95" i="11"/>
  <c r="BY84" i="11"/>
  <c r="BY18" i="11"/>
  <c r="BY87" i="11"/>
  <c r="BY27" i="11"/>
  <c r="BY8" i="11"/>
  <c r="BY32" i="11"/>
  <c r="BY11" i="11"/>
  <c r="BY94" i="11"/>
  <c r="BY90" i="11"/>
  <c r="BY33" i="11"/>
  <c r="BY15" i="11"/>
  <c r="BY89" i="11"/>
  <c r="BY51" i="11"/>
  <c r="BY24" i="11"/>
  <c r="BY7" i="11"/>
  <c r="BY13" i="11"/>
  <c r="BY96" i="11"/>
  <c r="BZ5" i="11"/>
  <c r="BY9" i="11"/>
  <c r="BY21" i="11"/>
  <c r="BY10" i="11"/>
  <c r="BY12" i="11"/>
  <c r="BY97" i="11"/>
  <c r="BY23" i="11"/>
  <c r="BY91" i="11"/>
  <c r="BZ83" i="11" l="1"/>
  <c r="BZ93" i="11"/>
  <c r="BZ12" i="11"/>
  <c r="BZ84" i="11"/>
  <c r="BZ90" i="11"/>
  <c r="BZ91" i="11"/>
  <c r="BZ97" i="11"/>
  <c r="BZ87" i="11"/>
  <c r="BZ11" i="11"/>
  <c r="BZ27" i="11"/>
  <c r="BZ21" i="11"/>
  <c r="BZ10" i="11"/>
  <c r="BZ15" i="11"/>
  <c r="BZ7" i="11"/>
  <c r="BZ96" i="11"/>
  <c r="BZ33" i="11"/>
  <c r="BZ8" i="11"/>
  <c r="BZ32" i="11"/>
  <c r="BZ23" i="11"/>
  <c r="BZ13" i="11"/>
  <c r="CA5" i="11"/>
  <c r="BZ24" i="11"/>
  <c r="BZ18" i="11"/>
  <c r="BZ51" i="11"/>
  <c r="BZ89" i="11"/>
  <c r="BZ95" i="11"/>
  <c r="BZ9" i="11"/>
  <c r="BZ94" i="11"/>
  <c r="CA83" i="11" l="1"/>
  <c r="CA93" i="11"/>
  <c r="CA23" i="11"/>
  <c r="CA84" i="11"/>
  <c r="CA90" i="11"/>
  <c r="CA51" i="11"/>
  <c r="CA18" i="11"/>
  <c r="CA10" i="11"/>
  <c r="CA11" i="11"/>
  <c r="CA97" i="11"/>
  <c r="CA24" i="11"/>
  <c r="CA89" i="11"/>
  <c r="CA13" i="11"/>
  <c r="CA95" i="11"/>
  <c r="CA15" i="11"/>
  <c r="CA32" i="11"/>
  <c r="CA33" i="11"/>
  <c r="CA8" i="11"/>
  <c r="CA9" i="11"/>
  <c r="CA7" i="11"/>
  <c r="CA91" i="11"/>
  <c r="CA21" i="11"/>
  <c r="CA94" i="11"/>
  <c r="CA12" i="11"/>
  <c r="CA96" i="11"/>
  <c r="CA27" i="11"/>
  <c r="CA87" i="11"/>
</calcChain>
</file>

<file path=xl/sharedStrings.xml><?xml version="1.0" encoding="utf-8"?>
<sst xmlns="http://schemas.openxmlformats.org/spreadsheetml/2006/main" count="262" uniqueCount="119">
  <si>
    <t>About This Template</t>
  </si>
  <si>
    <t>Guide for Screen Readers</t>
  </si>
  <si>
    <t>This is an empty row</t>
  </si>
  <si>
    <t>No. Days</t>
  </si>
  <si>
    <t>Category</t>
  </si>
  <si>
    <t>Goal</t>
  </si>
  <si>
    <t>Assigned To</t>
  </si>
  <si>
    <t>Start</t>
  </si>
  <si>
    <t>Scrolling Increment:</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</si>
  <si>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</si>
  <si>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</si>
  <si>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</si>
  <si>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</si>
  <si>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</si>
  <si>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</si>
  <si>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</si>
  <si>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</si>
  <si>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</si>
  <si>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</si>
  <si>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</si>
  <si>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</si>
  <si>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</si>
  <si>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</si>
  <si>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</si>
  <si>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</si>
  <si>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Team Formation</t>
  </si>
  <si>
    <t>Team Member Assigned</t>
  </si>
  <si>
    <t>Team Roles Assigned</t>
  </si>
  <si>
    <t>High Priority</t>
  </si>
  <si>
    <t>Project Planning</t>
  </si>
  <si>
    <t>TEAM</t>
  </si>
  <si>
    <t>Marching Masters</t>
  </si>
  <si>
    <t>Drexel CCI Senior Design</t>
  </si>
  <si>
    <t>Preliminary Project Plan</t>
  </si>
  <si>
    <t>Project Plan (Baselined)</t>
  </si>
  <si>
    <t>Requirements Specification</t>
  </si>
  <si>
    <t>End</t>
  </si>
  <si>
    <t>Project Management</t>
  </si>
  <si>
    <t>End Term Presentation (Fall)</t>
  </si>
  <si>
    <t>End Term Presentation (Winter)</t>
  </si>
  <si>
    <t>Project Presentations</t>
  </si>
  <si>
    <t>Customer Reqirements (Baselined)</t>
  </si>
  <si>
    <t>Reqirements Specification (Baselined)</t>
  </si>
  <si>
    <t>Proof of Concept</t>
  </si>
  <si>
    <t>Planning of Proof of Conecpt</t>
  </si>
  <si>
    <t>Development of Proof of Conecpt</t>
  </si>
  <si>
    <t>Research of Technologies</t>
  </si>
  <si>
    <t>Testing of Proof of Concept</t>
  </si>
  <si>
    <t>Med Priority</t>
  </si>
  <si>
    <t>Low Priority</t>
  </si>
  <si>
    <t>High</t>
  </si>
  <si>
    <t>Med</t>
  </si>
  <si>
    <t>Milestone</t>
  </si>
  <si>
    <t>Identify Potential User Groups</t>
  </si>
  <si>
    <t>Requirements Engineering</t>
  </si>
  <si>
    <t>Other Deliverables</t>
  </si>
  <si>
    <t>Website</t>
  </si>
  <si>
    <t>Introduction/Description Sections</t>
  </si>
  <si>
    <t>Functional Requirements Section</t>
  </si>
  <si>
    <t>Non-Functional Requirements Section</t>
  </si>
  <si>
    <t>Wireframe/Mockup</t>
  </si>
  <si>
    <t>Use Cases &amp; Activity Diagram</t>
  </si>
  <si>
    <t>Key Assuptions</t>
  </si>
  <si>
    <t>Revise and Update from Feedback</t>
  </si>
  <si>
    <t>Verification &amp; Validation</t>
  </si>
  <si>
    <t>Establishment of Database</t>
  </si>
  <si>
    <t>Communication with Front-End</t>
  </si>
  <si>
    <t>Creation of Project Website</t>
  </si>
  <si>
    <t>Test Assumptions and Exclusions</t>
  </si>
  <si>
    <t>Test Approach and Constraints</t>
  </si>
  <si>
    <t>Aparna/Brandin</t>
  </si>
  <si>
    <t>Brandin</t>
  </si>
  <si>
    <t>Adam/Tumaris</t>
  </si>
  <si>
    <t>Jeffer/Brandin</t>
  </si>
  <si>
    <t>Customer Requirements</t>
  </si>
  <si>
    <t>Brandin/Aparna</t>
  </si>
  <si>
    <t>Aparna/Tumaris</t>
  </si>
  <si>
    <t>Adam/Siddharth</t>
  </si>
  <si>
    <t xml:space="preserve">Technology Research </t>
  </si>
  <si>
    <t>Market Research</t>
  </si>
  <si>
    <t>Conduct Focus Groups</t>
  </si>
  <si>
    <t>Jeffer/Tumaris</t>
  </si>
  <si>
    <t>Jeffer/Adam/Siddharth</t>
  </si>
  <si>
    <t>Revised Project Plan</t>
  </si>
  <si>
    <t>System Design Document</t>
  </si>
  <si>
    <t>Software Implementation</t>
  </si>
  <si>
    <t>Design Overview Section</t>
  </si>
  <si>
    <t>UML Sections</t>
  </si>
  <si>
    <t>Data Handling Section</t>
  </si>
  <si>
    <t>System Design</t>
  </si>
  <si>
    <t>Application Log-In Page</t>
  </si>
  <si>
    <t>User Handling</t>
  </si>
  <si>
    <t>Application Dashboard</t>
  </si>
  <si>
    <t>Position Tracking</t>
  </si>
  <si>
    <t>Uploading Documents/Events/Etc.</t>
  </si>
  <si>
    <t>Viewing Documents/Events/Etc.</t>
  </si>
  <si>
    <t>Send/Receive Feedback</t>
  </si>
  <si>
    <t>Brandin/Jeffer</t>
  </si>
  <si>
    <t>Front End</t>
  </si>
  <si>
    <t>Back End</t>
  </si>
  <si>
    <t>Integration</t>
  </si>
  <si>
    <t>Front End Team</t>
  </si>
  <si>
    <t>Back End Team</t>
  </si>
  <si>
    <t>Integration Team</t>
  </si>
  <si>
    <t>Joining a Band</t>
  </si>
  <si>
    <t>UI Development</t>
  </si>
  <si>
    <t>DataBase Management</t>
  </si>
  <si>
    <t>REST Calls Management</t>
  </si>
  <si>
    <t>Overall Task</t>
  </si>
  <si>
    <t>Creation of Front End Environment</t>
  </si>
  <si>
    <t>Set up of AWS Environment</t>
  </si>
  <si>
    <t>Creation of Mock Drill Files</t>
  </si>
  <si>
    <t>FE/Integration Teams</t>
  </si>
  <si>
    <t>Completion</t>
  </si>
  <si>
    <t>Drill Visualization</t>
  </si>
  <si>
    <t>Final Project Presentation (Spring)</t>
  </si>
  <si>
    <t>System Test Plan Document</t>
  </si>
  <si>
    <t>Testing/Debugging</t>
  </si>
  <si>
    <t>User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</si>
</sst>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333F4F"/>
      <name val="Calibri"/>
      <family val="2"/>
      <scheme val="minor"/>
    </font>
  </fonts>
  <fills count="12">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2"/>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style="thin">
        <color rgb="FFFDD188"/>
      </top>
      <bottom style="thin">
        <color rgb="FFFDD188"/>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8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6"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9" fillId="0" borderId="0" xfId="0" applyFont="1"/>
    <xf numFmtId="0" fontId="0" fillId="0" borderId="10" xfId="0" applyNumberFormat="1" applyBorder="1" applyAlignment="1">
      <alignment horizontal="center" vertical="center"/>
    </xf>
    <xf numFmtId="164" fontId="2" fillId="2" borderId="2"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164" fontId="16" fillId="2" borderId="2"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164" fontId="16" fillId="2" borderId="3" xfId="0" applyNumberFormat="1" applyFont="1" applyFill="1" applyBorder="1" applyAlignment="1">
      <alignment horizontal="center" vertical="center"/>
    </xf>
    <xf numFmtId="0" fontId="0" fillId="0" borderId="0" xfId="0" applyBorder="1"/>
    <xf numFmtId="0" fontId="0" fillId="0" borderId="0" xfId="0" applyNumberFormat="1" applyBorder="1" applyAlignment="1">
      <alignment horizontal="center" vertical="center"/>
    </xf>
    <xf numFmtId="0" fontId="20" fillId="0" borderId="12" xfId="0" applyFont="1" applyBorder="1" applyAlignment="1">
      <alignment horizontal="center" vertical="center"/>
    </xf>
    <xf numFmtId="0" fontId="5" fillId="10" borderId="0" xfId="0" applyFont="1" applyFill="1" applyBorder="1" applyAlignment="1">
      <alignment horizontal="left" wrapText="1" indent="1"/>
    </xf>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20" fillId="0" borderId="0" xfId="0" applyFont="1" applyBorder="1" applyAlignment="1">
      <alignment horizontal="center" vertical="center"/>
    </xf>
    <xf numFmtId="0" fontId="20" fillId="0" borderId="12" xfId="0" applyFont="1" applyBorder="1" applyAlignment="1">
      <alignment horizontal="left" wrapText="1" indent="2"/>
    </xf>
    <xf numFmtId="9" fontId="20" fillId="0" borderId="12" xfId="0" applyNumberFormat="1" applyFont="1" applyBorder="1" applyAlignment="1">
      <alignment horizontal="center" vertical="center"/>
    </xf>
    <xf numFmtId="14" fontId="20" fillId="0" borderId="12" xfId="0" applyNumberFormat="1" applyFont="1" applyBorder="1" applyAlignment="1">
      <alignment horizontal="center" vertical="center"/>
    </xf>
    <xf numFmtId="9" fontId="20" fillId="0" borderId="0" xfId="0" applyNumberFormat="1" applyFont="1" applyBorder="1" applyAlignment="1">
      <alignment horizontal="center" vertical="center"/>
    </xf>
    <xf numFmtId="0" fontId="20" fillId="0" borderId="0" xfId="0" applyFont="1" applyBorder="1" applyAlignment="1">
      <alignment horizontal="left" wrapText="1" indent="3"/>
    </xf>
    <xf numFmtId="14" fontId="20" fillId="0" borderId="0" xfId="9" applyFont="1" applyBorder="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14" fontId="20" fillId="0" borderId="12" xfId="9" applyFont="1" applyBorder="1">
      <alignment horizontal="center" vertical="center"/>
    </xf>
    <xf numFmtId="0" fontId="5" fillId="11" borderId="0" xfId="0" applyFont="1" applyFill="1" applyBorder="1" applyAlignment="1">
      <alignment horizontal="left" wrapText="1" indent="1"/>
    </xf>
    <xf numFmtId="0" fontId="20" fillId="11" borderId="0" xfId="0" applyFont="1" applyFill="1" applyBorder="1" applyAlignment="1">
      <alignment horizontal="center" vertical="center"/>
    </xf>
    <xf numFmtId="0" fontId="20" fillId="11" borderId="12" xfId="0" applyFont="1" applyFill="1" applyBorder="1" applyAlignment="1">
      <alignment horizontal="center" vertical="center"/>
    </xf>
    <xf numFmtId="9" fontId="20" fillId="11" borderId="12" xfId="0" applyNumberFormat="1" applyFont="1" applyFill="1" applyBorder="1" applyAlignment="1">
      <alignment horizontal="center" vertical="center"/>
    </xf>
    <xf numFmtId="14" fontId="20" fillId="11" borderId="12" xfId="0" applyNumberFormat="1" applyFont="1" applyFill="1" applyBorder="1" applyAlignment="1">
      <alignment horizontal="center" vertical="center"/>
    </xf>
    <xf numFmtId="37" fontId="0" fillId="11" borderId="0" xfId="10" applyFont="1" applyFill="1" applyBorder="1">
      <alignment horizontal="center" vertical="center"/>
    </xf>
    <xf numFmtId="0" fontId="20" fillId="11" borderId="12" xfId="0" applyFont="1" applyFill="1" applyBorder="1" applyAlignment="1">
      <alignment horizontal="left" wrapText="1" indent="2"/>
    </xf>
    <xf numFmtId="9" fontId="0" fillId="11" borderId="0" xfId="2" applyFont="1" applyFill="1" applyBorder="1">
      <alignment horizontal="center" vertical="center"/>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11"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75">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74"/>
      <tableStyleElement type="headerRow" dxfId="73"/>
      <tableStyleElement type="firstRowStripe" dxfId="72"/>
    </tableStyle>
    <tableStyle name="ToDoList" pivot="0" count="9" xr9:uid="{00000000-0011-0000-FFFF-FFFF00000000}">
      <tableStyleElement type="wholeTable" dxfId="71"/>
      <tableStyleElement type="headerRow" dxfId="70"/>
      <tableStyleElement type="totalRow" dxfId="69"/>
      <tableStyleElement type="firstColumn" dxfId="68"/>
      <tableStyleElement type="lastColumn" dxfId="67"/>
      <tableStyleElement type="firstRowStripe" dxfId="66"/>
      <tableStyleElement type="secondRowStripe" dxfId="65"/>
      <tableStyleElement type="firstColumnStripe" dxfId="64"/>
      <tableStyleElement type="secondColumnStripe" dxfId="6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2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23854</xdr:colOff>
          <xdr:row>5</xdr:row>
          <xdr:rowOff>63610</xdr:rowOff>
        </xdr:from>
        <xdr:to>
          <xdr:col>104</xdr:col>
          <xdr:colOff>469127</xdr:colOff>
          <xdr:row>5</xdr:row>
          <xdr:rowOff>246490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H97" totalsRowShown="0">
  <autoFilter ref="B7:H97"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48C34E-B98C-4BBA-90C8-388E8655DD6D}" name="Milestone Description" dataDxfId="62"/>
    <tableColumn id="2" xr3:uid="{B8ACC97F-C189-49BA-91CF-CB5671185BCF}" name="Category" dataDxfId="61"/>
    <tableColumn id="3" xr3:uid="{5419FA1B-A035-4F0A-9257-1AA4BCB5E6CF}" name="Assigned To" dataDxfId="60"/>
    <tableColumn id="4" xr3:uid="{A60A6524-18F0-48B7-BB3C-2F4A35799FF7}" name="Completion"/>
    <tableColumn id="5" xr3:uid="{59612C1F-9AAB-483B-A6A5-3563E9D77941}" name="Start" dataCellStyle="Date"/>
    <tableColumn id="7" xr3:uid="{FFB4566D-F84D-4445-98D2-EC6DB0387316}" name="End" dataDxfId="59"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E190"/>
  <sheetViews>
    <sheetView showGridLines="0" tabSelected="1" showRuler="0" topLeftCell="A53" zoomScale="85" zoomScaleNormal="85" zoomScalePageLayoutView="70" workbookViewId="0">
      <selection activeCell="E78" sqref="E78"/>
    </sheetView>
  </sheetViews>
  <sheetFormatPr defaultColWidth="8.77734375" defaultRowHeight="30.05" customHeight="1" x14ac:dyDescent="0.3"/>
  <cols>
    <col min="1" max="1" width="2.6640625" style="14" customWidth="1"/>
    <col min="2" max="2" width="34.109375" customWidth="1"/>
    <col min="3" max="3" width="10.44140625" style="20" customWidth="1"/>
    <col min="4" max="4" width="20.44140625" customWidth="1"/>
    <col min="5" max="5" width="10.6640625" customWidth="1"/>
    <col min="6" max="6" width="14.77734375" style="3" customWidth="1"/>
    <col min="7" max="7" width="16.109375" style="3" customWidth="1"/>
    <col min="8" max="8" width="10.44140625" customWidth="1"/>
    <col min="9" max="9" width="2.6640625" hidden="1" customWidth="1"/>
    <col min="10" max="83" width="2.44140625" hidden="1" customWidth="1"/>
  </cols>
  <sheetData>
    <row r="1" spans="1:79" ht="30.05" customHeight="1" x14ac:dyDescent="0.5">
      <c r="A1" s="15" t="s">
        <v>22</v>
      </c>
      <c r="B1" s="17" t="s">
        <v>31</v>
      </c>
      <c r="C1" s="17"/>
      <c r="D1" s="1"/>
      <c r="F1"/>
      <c r="G1" s="20"/>
      <c r="H1" s="7"/>
      <c r="J1" s="35" t="s">
        <v>11</v>
      </c>
      <c r="K1" s="8"/>
      <c r="L1" s="20"/>
      <c r="M1" s="20"/>
      <c r="N1" s="20"/>
      <c r="O1" s="20"/>
      <c r="P1" s="20"/>
      <c r="Q1" s="20"/>
      <c r="R1" s="20"/>
      <c r="S1" s="20"/>
      <c r="T1" s="20"/>
      <c r="U1" s="20"/>
      <c r="V1" s="20"/>
      <c r="W1" s="20"/>
      <c r="X1" s="20"/>
      <c r="Y1" s="20"/>
      <c r="Z1" s="20"/>
      <c r="AA1" s="20"/>
      <c r="AB1" s="20"/>
      <c r="AC1" s="20"/>
      <c r="AD1" s="20"/>
      <c r="AE1" s="20"/>
      <c r="AF1" s="20"/>
      <c r="AG1" s="20"/>
      <c r="AH1" s="20"/>
    </row>
    <row r="2" spans="1:79" ht="30.05" customHeight="1" x14ac:dyDescent="0.35">
      <c r="A2" s="15" t="s">
        <v>14</v>
      </c>
      <c r="B2" s="18" t="s">
        <v>32</v>
      </c>
      <c r="C2" s="18"/>
      <c r="F2" s="23"/>
      <c r="G2" s="23"/>
      <c r="H2" s="21"/>
      <c r="J2" s="80" t="s">
        <v>9</v>
      </c>
      <c r="K2" s="80"/>
      <c r="L2" s="80"/>
      <c r="M2" s="80"/>
      <c r="N2" s="80"/>
      <c r="O2" s="80"/>
      <c r="Q2" s="81" t="s">
        <v>49</v>
      </c>
      <c r="R2" s="81"/>
      <c r="S2" s="81"/>
      <c r="T2" s="81"/>
      <c r="U2" s="81"/>
      <c r="V2" s="81"/>
      <c r="X2" s="82" t="s">
        <v>48</v>
      </c>
      <c r="Y2" s="82"/>
      <c r="Z2" s="82"/>
      <c r="AA2" s="82"/>
      <c r="AB2" s="82"/>
      <c r="AC2" s="82"/>
      <c r="AE2" s="72" t="s">
        <v>28</v>
      </c>
      <c r="AF2" s="72"/>
      <c r="AG2" s="72"/>
      <c r="AH2" s="72"/>
      <c r="AI2" s="72"/>
      <c r="AJ2" s="72"/>
      <c r="AL2" s="73" t="s">
        <v>12</v>
      </c>
      <c r="AM2" s="73"/>
      <c r="AN2" s="73"/>
      <c r="AO2" s="73"/>
      <c r="AP2" s="73"/>
      <c r="AQ2" s="73"/>
      <c r="AR2" s="20"/>
      <c r="AW2" s="20"/>
      <c r="BB2" s="20"/>
    </row>
    <row r="3" spans="1:79" ht="30.05" customHeight="1" x14ac:dyDescent="0.3">
      <c r="A3" s="15" t="s">
        <v>23</v>
      </c>
      <c r="B3" s="19"/>
      <c r="C3" s="19"/>
      <c r="D3" s="74" t="s">
        <v>10</v>
      </c>
      <c r="E3" s="75"/>
      <c r="F3" s="77">
        <f ca="1">IFERROR(IF(MIN(Milestones[Start])=0,TODAY(),MIN(Milestones[Start])),TODAY())</f>
        <v>44096</v>
      </c>
      <c r="G3" s="78"/>
      <c r="H3" s="79"/>
      <c r="I3" s="22"/>
    </row>
    <row r="4" spans="1:79" ht="30.05" customHeight="1" x14ac:dyDescent="0.4">
      <c r="A4" s="15" t="s">
        <v>15</v>
      </c>
      <c r="D4" s="74" t="s">
        <v>8</v>
      </c>
      <c r="E4" s="75"/>
      <c r="F4" s="39">
        <v>21</v>
      </c>
      <c r="G4" s="47"/>
      <c r="J4" s="38" t="str">
        <f ca="1">TEXT(J5,"mmmm")</f>
        <v>October</v>
      </c>
      <c r="K4" s="38"/>
      <c r="L4" s="38"/>
      <c r="M4" s="38"/>
      <c r="N4" s="38"/>
      <c r="O4" s="38"/>
      <c r="P4" s="38"/>
      <c r="Q4" s="38" t="str">
        <f ca="1">IF(TEXT(Q5,"mmmm")=J4,"",TEXT(Q5,"mmmm"))</f>
        <v/>
      </c>
      <c r="R4" s="38"/>
      <c r="S4" s="38"/>
      <c r="T4" s="38"/>
      <c r="U4" s="38"/>
      <c r="V4" s="38"/>
      <c r="W4" s="38"/>
      <c r="X4" s="38" t="str">
        <f ca="1">IF(OR(TEXT(X5,"mmmm")=Q4,TEXT(X5,"mmmm")=J4),"",TEXT(X5,"mmmm"))</f>
        <v/>
      </c>
      <c r="Y4" s="38"/>
      <c r="Z4" s="38"/>
      <c r="AA4" s="38"/>
      <c r="AB4" s="38"/>
      <c r="AC4" s="38"/>
      <c r="AD4" s="38"/>
      <c r="AE4" s="38" t="str">
        <f ca="1">IF(OR(TEXT(AE5,"mmmm")=X4,TEXT(AE5,"mmmm")=Q4,TEXT(AE5,"mmmm")=J4),"",TEXT(AE5,"mmmm"))</f>
        <v>November</v>
      </c>
      <c r="AF4" s="38"/>
      <c r="AG4" s="38"/>
      <c r="AH4" s="38"/>
      <c r="AI4" s="38"/>
      <c r="AJ4" s="38"/>
      <c r="AK4" s="38"/>
      <c r="AL4" s="38" t="str">
        <f ca="1">IF(OR(TEXT(AL5,"mmmm")=AE4,TEXT(AL5,"mmmm")=X4,TEXT(AL5,"mmmm")=Q4,TEXT(AL5,"mmmm")=J4),"",TEXT(AL5,"mmmm"))</f>
        <v/>
      </c>
      <c r="AM4" s="38"/>
      <c r="AN4" s="38"/>
      <c r="AO4" s="38"/>
      <c r="AP4" s="38"/>
      <c r="AQ4" s="38"/>
      <c r="AR4" s="38"/>
      <c r="AS4" s="38" t="str">
        <f ca="1">IF(OR(TEXT(AS5,"mmmm")=AL4,TEXT(AS5,"mmmm")=AE4,TEXT(AS5,"mmmm")=X4,TEXT(AS5,"mmmm")=Q4),"",TEXT(AS5,"mmmm"))</f>
        <v/>
      </c>
      <c r="AT4" s="38"/>
      <c r="AU4" s="38"/>
      <c r="AV4" s="38"/>
      <c r="AW4" s="38"/>
      <c r="AX4" s="38"/>
      <c r="AY4" s="38"/>
      <c r="AZ4" s="38" t="str">
        <f ca="1">IF(OR(TEXT(AZ5,"mmmm")=AS4,TEXT(AZ5,"mmmm")=AL4,TEXT(AZ5,"mmmm")=AE4,TEXT(AZ5,"mmmm")=X4),"",TEXT(AZ5,"mmmm"))</f>
        <v/>
      </c>
      <c r="BA4" s="38"/>
      <c r="BB4" s="38"/>
      <c r="BC4" s="38"/>
      <c r="BD4" s="38"/>
      <c r="BE4" s="38"/>
      <c r="BF4" s="38"/>
      <c r="BG4" s="38" t="str">
        <f ca="1">IF(OR(TEXT(BG5,"mmmm")=AZ4,TEXT(BG5,"mmmm")=AS4,TEXT(BG5,"mmmm")=AL4,TEXT(BG5,"mmmm")=AE4),"",TEXT(BG5,"mmmm"))</f>
        <v>December</v>
      </c>
      <c r="BH4" s="38"/>
      <c r="BI4" s="38"/>
      <c r="BJ4" s="38"/>
      <c r="BK4" s="38"/>
      <c r="BL4" s="38"/>
      <c r="BM4" s="38"/>
      <c r="BN4" s="38"/>
      <c r="BO4" s="38"/>
      <c r="BP4" s="38"/>
      <c r="BQ4" s="38"/>
      <c r="BR4" s="38"/>
      <c r="BS4" s="38"/>
      <c r="BT4" s="38"/>
      <c r="BU4" s="38"/>
      <c r="BV4" s="38"/>
      <c r="BW4" s="38"/>
      <c r="BX4" s="38"/>
      <c r="BY4" s="38"/>
      <c r="BZ4" s="38"/>
      <c r="CA4" s="38"/>
    </row>
    <row r="5" spans="1:79" ht="15.05" customHeight="1" x14ac:dyDescent="0.3">
      <c r="A5" s="15" t="s">
        <v>16</v>
      </c>
      <c r="B5" s="76"/>
      <c r="C5" s="76"/>
      <c r="D5" s="76"/>
      <c r="E5" s="76"/>
      <c r="F5" s="76"/>
      <c r="G5" s="76"/>
      <c r="H5" s="76"/>
      <c r="I5" s="76"/>
      <c r="J5" s="43">
        <f ca="1">IFERROR(Project_Start+Scrolling_Increment,TODAY())</f>
        <v>44117</v>
      </c>
      <c r="K5" s="44">
        <f ca="1">J5+1</f>
        <v>44118</v>
      </c>
      <c r="L5" s="44">
        <f t="shared" ref="L5:AY5" ca="1" si="0">K5+1</f>
        <v>44119</v>
      </c>
      <c r="M5" s="44">
        <f t="shared" ca="1" si="0"/>
        <v>44120</v>
      </c>
      <c r="N5" s="44">
        <f t="shared" ca="1" si="0"/>
        <v>44121</v>
      </c>
      <c r="O5" s="44">
        <f t="shared" ca="1" si="0"/>
        <v>44122</v>
      </c>
      <c r="P5" s="45">
        <f t="shared" ca="1" si="0"/>
        <v>44123</v>
      </c>
      <c r="Q5" s="43">
        <f ca="1">P5+1</f>
        <v>44124</v>
      </c>
      <c r="R5" s="44">
        <f ca="1">Q5+1</f>
        <v>44125</v>
      </c>
      <c r="S5" s="44">
        <f t="shared" ca="1" si="0"/>
        <v>44126</v>
      </c>
      <c r="T5" s="44">
        <f t="shared" ca="1" si="0"/>
        <v>44127</v>
      </c>
      <c r="U5" s="44">
        <f t="shared" ca="1" si="0"/>
        <v>44128</v>
      </c>
      <c r="V5" s="44">
        <f t="shared" ca="1" si="0"/>
        <v>44129</v>
      </c>
      <c r="W5" s="45">
        <f t="shared" ca="1" si="0"/>
        <v>44130</v>
      </c>
      <c r="X5" s="43">
        <f ca="1">W5+1</f>
        <v>44131</v>
      </c>
      <c r="Y5" s="44">
        <f ca="1">X5+1</f>
        <v>44132</v>
      </c>
      <c r="Z5" s="44">
        <f t="shared" ca="1" si="0"/>
        <v>44133</v>
      </c>
      <c r="AA5" s="44">
        <f t="shared" ca="1" si="0"/>
        <v>44134</v>
      </c>
      <c r="AB5" s="44">
        <f t="shared" ca="1" si="0"/>
        <v>44135</v>
      </c>
      <c r="AC5" s="44">
        <f t="shared" ca="1" si="0"/>
        <v>44136</v>
      </c>
      <c r="AD5" s="45">
        <f t="shared" ca="1" si="0"/>
        <v>44137</v>
      </c>
      <c r="AE5" s="43">
        <f ca="1">AD5+1</f>
        <v>44138</v>
      </c>
      <c r="AF5" s="44">
        <f ca="1">AE5+1</f>
        <v>44139</v>
      </c>
      <c r="AG5" s="44">
        <f t="shared" ca="1" si="0"/>
        <v>44140</v>
      </c>
      <c r="AH5" s="44">
        <f t="shared" ca="1" si="0"/>
        <v>44141</v>
      </c>
      <c r="AI5" s="44">
        <f t="shared" ca="1" si="0"/>
        <v>44142</v>
      </c>
      <c r="AJ5" s="44">
        <f t="shared" ca="1" si="0"/>
        <v>44143</v>
      </c>
      <c r="AK5" s="45">
        <f t="shared" ca="1" si="0"/>
        <v>44144</v>
      </c>
      <c r="AL5" s="43">
        <f ca="1">AK5+1</f>
        <v>44145</v>
      </c>
      <c r="AM5" s="44">
        <f ca="1">AL5+1</f>
        <v>44146</v>
      </c>
      <c r="AN5" s="44">
        <f t="shared" ca="1" si="0"/>
        <v>44147</v>
      </c>
      <c r="AO5" s="44">
        <f t="shared" ca="1" si="0"/>
        <v>44148</v>
      </c>
      <c r="AP5" s="44">
        <f t="shared" ca="1" si="0"/>
        <v>44149</v>
      </c>
      <c r="AQ5" s="44">
        <f t="shared" ca="1" si="0"/>
        <v>44150</v>
      </c>
      <c r="AR5" s="45">
        <f t="shared" ca="1" si="0"/>
        <v>44151</v>
      </c>
      <c r="AS5" s="43">
        <f ca="1">AR5+1</f>
        <v>44152</v>
      </c>
      <c r="AT5" s="44">
        <f ca="1">AS5+1</f>
        <v>44153</v>
      </c>
      <c r="AU5" s="44">
        <f t="shared" ca="1" si="0"/>
        <v>44154</v>
      </c>
      <c r="AV5" s="44">
        <f t="shared" ca="1" si="0"/>
        <v>44155</v>
      </c>
      <c r="AW5" s="44">
        <f t="shared" ca="1" si="0"/>
        <v>44156</v>
      </c>
      <c r="AX5" s="44">
        <f t="shared" ca="1" si="0"/>
        <v>44157</v>
      </c>
      <c r="AY5" s="45">
        <f t="shared" ca="1" si="0"/>
        <v>44158</v>
      </c>
      <c r="AZ5" s="43">
        <f ca="1">AY5+1</f>
        <v>44159</v>
      </c>
      <c r="BA5" s="44">
        <f ca="1">AZ5+1</f>
        <v>44160</v>
      </c>
      <c r="BB5" s="44">
        <f t="shared" ref="BB5:BF5" ca="1" si="1">BA5+1</f>
        <v>44161</v>
      </c>
      <c r="BC5" s="44">
        <f t="shared" ca="1" si="1"/>
        <v>44162</v>
      </c>
      <c r="BD5" s="44">
        <f t="shared" ca="1" si="1"/>
        <v>44163</v>
      </c>
      <c r="BE5" s="44">
        <f t="shared" ca="1" si="1"/>
        <v>44164</v>
      </c>
      <c r="BF5" s="45">
        <f t="shared" ca="1" si="1"/>
        <v>44165</v>
      </c>
      <c r="BG5" s="43">
        <f ca="1">BF5+1</f>
        <v>44166</v>
      </c>
      <c r="BH5" s="44">
        <f ca="1">BG5+1</f>
        <v>44167</v>
      </c>
      <c r="BI5" s="44">
        <f t="shared" ref="BI5:BM5" ca="1" si="2">BH5+1</f>
        <v>44168</v>
      </c>
      <c r="BJ5" s="44">
        <f t="shared" ca="1" si="2"/>
        <v>44169</v>
      </c>
      <c r="BK5" s="44">
        <f t="shared" ca="1" si="2"/>
        <v>44170</v>
      </c>
      <c r="BL5" s="44">
        <f t="shared" ca="1" si="2"/>
        <v>44171</v>
      </c>
      <c r="BM5" s="45">
        <f t="shared" ca="1" si="2"/>
        <v>44172</v>
      </c>
      <c r="BN5" s="45">
        <f t="shared" ref="BN5" ca="1" si="3">BM5+1</f>
        <v>44173</v>
      </c>
      <c r="BO5" s="45">
        <f t="shared" ref="BO5" ca="1" si="4">BN5+1</f>
        <v>44174</v>
      </c>
      <c r="BP5" s="45">
        <f t="shared" ref="BP5" ca="1" si="5">BO5+1</f>
        <v>44175</v>
      </c>
      <c r="BQ5" s="45">
        <f t="shared" ref="BQ5" ca="1" si="6">BP5+1</f>
        <v>44176</v>
      </c>
      <c r="BR5" s="45">
        <f t="shared" ref="BR5" ca="1" si="7">BQ5+1</f>
        <v>44177</v>
      </c>
      <c r="BS5" s="45">
        <f t="shared" ref="BS5" ca="1" si="8">BR5+1</f>
        <v>44178</v>
      </c>
      <c r="BT5" s="45">
        <f t="shared" ref="BT5" ca="1" si="9">BS5+1</f>
        <v>44179</v>
      </c>
      <c r="BU5" s="45">
        <f t="shared" ref="BU5" ca="1" si="10">BT5+1</f>
        <v>44180</v>
      </c>
      <c r="BV5" s="45">
        <f t="shared" ref="BV5" ca="1" si="11">BU5+1</f>
        <v>44181</v>
      </c>
      <c r="BW5" s="45">
        <f t="shared" ref="BW5" ca="1" si="12">BV5+1</f>
        <v>44182</v>
      </c>
      <c r="BX5" s="45">
        <f t="shared" ref="BX5" ca="1" si="13">BW5+1</f>
        <v>44183</v>
      </c>
      <c r="BY5" s="45">
        <f t="shared" ref="BY5" ca="1" si="14">BX5+1</f>
        <v>44184</v>
      </c>
      <c r="BZ5" s="45">
        <f t="shared" ref="BZ5" ca="1" si="15">BY5+1</f>
        <v>44185</v>
      </c>
      <c r="CA5" s="45">
        <f t="shared" ref="CA5" ca="1" si="16">BZ5+1</f>
        <v>44186</v>
      </c>
    </row>
    <row r="6" spans="1:79" s="20" customFormat="1" ht="25.2" customHeight="1" x14ac:dyDescent="0.3">
      <c r="A6" s="15" t="s">
        <v>17</v>
      </c>
      <c r="B6" s="33"/>
      <c r="C6" s="33"/>
      <c r="D6" s="33"/>
      <c r="E6" s="33"/>
      <c r="F6" s="33"/>
      <c r="G6" s="46"/>
      <c r="H6" s="33"/>
      <c r="I6" s="33"/>
      <c r="J6" s="40"/>
      <c r="K6" s="41"/>
      <c r="L6" s="41"/>
      <c r="M6" s="41"/>
      <c r="N6" s="41"/>
      <c r="O6" s="41"/>
      <c r="P6" s="42"/>
      <c r="Q6" s="40"/>
      <c r="R6" s="41"/>
      <c r="S6" s="41"/>
      <c r="T6" s="41"/>
      <c r="U6" s="41"/>
      <c r="V6" s="41"/>
      <c r="W6" s="42"/>
      <c r="X6" s="40"/>
      <c r="Y6" s="41"/>
      <c r="Z6" s="41"/>
      <c r="AA6" s="41"/>
      <c r="AB6" s="41"/>
      <c r="AC6" s="41"/>
      <c r="AD6" s="42"/>
      <c r="AE6" s="40"/>
      <c r="AF6" s="41"/>
      <c r="AG6" s="41"/>
      <c r="AH6" s="41"/>
      <c r="AI6" s="41"/>
      <c r="AJ6" s="41"/>
      <c r="AK6" s="42"/>
      <c r="AL6" s="40"/>
      <c r="AM6" s="41"/>
      <c r="AN6" s="41"/>
      <c r="AO6" s="41"/>
      <c r="AP6" s="41"/>
      <c r="AQ6" s="41"/>
      <c r="AR6" s="42"/>
      <c r="AS6" s="40"/>
      <c r="AT6" s="41"/>
      <c r="AU6" s="41"/>
      <c r="AV6" s="41"/>
      <c r="AW6" s="41"/>
      <c r="AX6" s="41"/>
      <c r="AY6" s="42"/>
      <c r="AZ6" s="40"/>
      <c r="BA6" s="41"/>
      <c r="BB6" s="41"/>
      <c r="BC6" s="41"/>
      <c r="BD6" s="41"/>
      <c r="BE6" s="41"/>
      <c r="BF6" s="42"/>
      <c r="BG6" s="40"/>
      <c r="BH6" s="41"/>
      <c r="BI6" s="41"/>
      <c r="BJ6" s="41"/>
      <c r="BK6" s="41"/>
      <c r="BL6" s="41"/>
      <c r="BM6" s="42"/>
      <c r="BN6" s="42"/>
      <c r="BO6" s="42"/>
      <c r="BP6" s="42"/>
      <c r="BQ6" s="42"/>
      <c r="BR6" s="42"/>
      <c r="BS6" s="42"/>
      <c r="BT6" s="42"/>
      <c r="BU6" s="42"/>
      <c r="BV6" s="42"/>
      <c r="BW6" s="42"/>
      <c r="BX6" s="42"/>
      <c r="BY6" s="42"/>
      <c r="BZ6" s="42"/>
      <c r="CA6" s="42"/>
    </row>
    <row r="7" spans="1:79" ht="17.100000000000001" customHeight="1" thickBot="1" x14ac:dyDescent="0.35">
      <c r="A7" s="15" t="s">
        <v>18</v>
      </c>
      <c r="B7" s="27" t="s">
        <v>13</v>
      </c>
      <c r="C7" s="28" t="s">
        <v>4</v>
      </c>
      <c r="D7" s="28" t="s">
        <v>6</v>
      </c>
      <c r="E7" s="28" t="s">
        <v>113</v>
      </c>
      <c r="F7" s="28" t="s">
        <v>7</v>
      </c>
      <c r="G7" s="28" t="s">
        <v>36</v>
      </c>
      <c r="H7" s="28" t="s">
        <v>3</v>
      </c>
      <c r="I7" s="26"/>
      <c r="J7" s="24" t="str">
        <f t="shared" ref="J7" ca="1" si="17">LEFT(TEXT(J5,"ddd"),1)</f>
        <v>T</v>
      </c>
      <c r="K7" s="24" t="str">
        <f t="shared" ref="K7:AS7" ca="1" si="18">LEFT(TEXT(K5,"ddd"),1)</f>
        <v>W</v>
      </c>
      <c r="L7" s="24" t="str">
        <f t="shared" ca="1" si="18"/>
        <v>T</v>
      </c>
      <c r="M7" s="24" t="str">
        <f t="shared" ca="1" si="18"/>
        <v>F</v>
      </c>
      <c r="N7" s="24" t="str">
        <f t="shared" ca="1" si="18"/>
        <v>S</v>
      </c>
      <c r="O7" s="24" t="str">
        <f t="shared" ca="1" si="18"/>
        <v>S</v>
      </c>
      <c r="P7" s="24" t="str">
        <f t="shared" ca="1" si="18"/>
        <v>M</v>
      </c>
      <c r="Q7" s="24" t="str">
        <f t="shared" ca="1" si="18"/>
        <v>T</v>
      </c>
      <c r="R7" s="24" t="str">
        <f t="shared" ca="1" si="18"/>
        <v>W</v>
      </c>
      <c r="S7" s="24" t="str">
        <f t="shared" ca="1" si="18"/>
        <v>T</v>
      </c>
      <c r="T7" s="24" t="str">
        <f t="shared" ca="1" si="18"/>
        <v>F</v>
      </c>
      <c r="U7" s="24" t="str">
        <f t="shared" ca="1" si="18"/>
        <v>S</v>
      </c>
      <c r="V7" s="24" t="str">
        <f t="shared" ca="1" si="18"/>
        <v>S</v>
      </c>
      <c r="W7" s="24" t="str">
        <f t="shared" ca="1" si="18"/>
        <v>M</v>
      </c>
      <c r="X7" s="24" t="str">
        <f t="shared" ca="1" si="18"/>
        <v>T</v>
      </c>
      <c r="Y7" s="24" t="str">
        <f t="shared" ca="1" si="18"/>
        <v>W</v>
      </c>
      <c r="Z7" s="24" t="str">
        <f t="shared" ca="1" si="18"/>
        <v>T</v>
      </c>
      <c r="AA7" s="24" t="str">
        <f t="shared" ca="1" si="18"/>
        <v>F</v>
      </c>
      <c r="AB7" s="24" t="str">
        <f t="shared" ca="1" si="18"/>
        <v>S</v>
      </c>
      <c r="AC7" s="24" t="str">
        <f t="shared" ca="1" si="18"/>
        <v>S</v>
      </c>
      <c r="AD7" s="24" t="str">
        <f t="shared" ca="1" si="18"/>
        <v>M</v>
      </c>
      <c r="AE7" s="24" t="str">
        <f t="shared" ca="1" si="18"/>
        <v>T</v>
      </c>
      <c r="AF7" s="24" t="str">
        <f t="shared" ca="1" si="18"/>
        <v>W</v>
      </c>
      <c r="AG7" s="24" t="str">
        <f t="shared" ca="1" si="18"/>
        <v>T</v>
      </c>
      <c r="AH7" s="24" t="str">
        <f t="shared" ca="1" si="18"/>
        <v>F</v>
      </c>
      <c r="AI7" s="24" t="str">
        <f t="shared" ca="1" si="18"/>
        <v>S</v>
      </c>
      <c r="AJ7" s="24" t="str">
        <f t="shared" ca="1" si="18"/>
        <v>S</v>
      </c>
      <c r="AK7" s="24" t="str">
        <f t="shared" ca="1" si="18"/>
        <v>M</v>
      </c>
      <c r="AL7" s="24" t="str">
        <f t="shared" ca="1" si="18"/>
        <v>T</v>
      </c>
      <c r="AM7" s="24" t="str">
        <f t="shared" ca="1" si="18"/>
        <v>W</v>
      </c>
      <c r="AN7" s="24" t="str">
        <f t="shared" ca="1" si="18"/>
        <v>T</v>
      </c>
      <c r="AO7" s="24" t="str">
        <f t="shared" ca="1" si="18"/>
        <v>F</v>
      </c>
      <c r="AP7" s="24" t="str">
        <f t="shared" ca="1" si="18"/>
        <v>S</v>
      </c>
      <c r="AQ7" s="24" t="str">
        <f t="shared" ca="1" si="18"/>
        <v>S</v>
      </c>
      <c r="AR7" s="24" t="str">
        <f t="shared" ca="1" si="18"/>
        <v>M</v>
      </c>
      <c r="AS7" s="24" t="str">
        <f t="shared" ca="1" si="18"/>
        <v>T</v>
      </c>
      <c r="AT7" s="24" t="str">
        <f t="shared" ref="AT7:BM7" ca="1" si="19">LEFT(TEXT(AT5,"ddd"),1)</f>
        <v>W</v>
      </c>
      <c r="AU7" s="24" t="str">
        <f t="shared" ca="1" si="19"/>
        <v>T</v>
      </c>
      <c r="AV7" s="24" t="str">
        <f t="shared" ca="1" si="19"/>
        <v>F</v>
      </c>
      <c r="AW7" s="24" t="str">
        <f t="shared" ca="1" si="19"/>
        <v>S</v>
      </c>
      <c r="AX7" s="24" t="str">
        <f t="shared" ca="1" si="19"/>
        <v>S</v>
      </c>
      <c r="AY7" s="24" t="str">
        <f t="shared" ca="1" si="19"/>
        <v>M</v>
      </c>
      <c r="AZ7" s="24" t="str">
        <f t="shared" ca="1" si="19"/>
        <v>T</v>
      </c>
      <c r="BA7" s="24" t="str">
        <f t="shared" ca="1" si="19"/>
        <v>W</v>
      </c>
      <c r="BB7" s="24" t="str">
        <f t="shared" ca="1" si="19"/>
        <v>T</v>
      </c>
      <c r="BC7" s="24" t="str">
        <f t="shared" ca="1" si="19"/>
        <v>F</v>
      </c>
      <c r="BD7" s="24" t="str">
        <f t="shared" ca="1" si="19"/>
        <v>S</v>
      </c>
      <c r="BE7" s="24" t="str">
        <f t="shared" ca="1" si="19"/>
        <v>S</v>
      </c>
      <c r="BF7" s="24" t="str">
        <f t="shared" ca="1" si="19"/>
        <v>M</v>
      </c>
      <c r="BG7" s="24" t="str">
        <f t="shared" ca="1" si="19"/>
        <v>T</v>
      </c>
      <c r="BH7" s="24" t="str">
        <f t="shared" ca="1" si="19"/>
        <v>W</v>
      </c>
      <c r="BI7" s="24" t="str">
        <f t="shared" ca="1" si="19"/>
        <v>T</v>
      </c>
      <c r="BJ7" s="24" t="str">
        <f t="shared" ca="1" si="19"/>
        <v>F</v>
      </c>
      <c r="BK7" s="24" t="str">
        <f t="shared" ca="1" si="19"/>
        <v>S</v>
      </c>
      <c r="BL7" s="24" t="str">
        <f t="shared" ca="1" si="19"/>
        <v>S</v>
      </c>
      <c r="BM7" s="24" t="str">
        <f t="shared" ca="1" si="19"/>
        <v>M</v>
      </c>
      <c r="BN7" s="24" t="str">
        <f t="shared" ref="BN7:BP7" ca="1" si="20">LEFT(TEXT(BN5,"ddd"),1)</f>
        <v>T</v>
      </c>
      <c r="BO7" s="24" t="str">
        <f t="shared" ca="1" si="20"/>
        <v>W</v>
      </c>
      <c r="BP7" s="24" t="str">
        <f t="shared" ca="1" si="20"/>
        <v>T</v>
      </c>
      <c r="BQ7" s="24" t="str">
        <f t="shared" ref="BQ7:BV7" ca="1" si="21">LEFT(TEXT(BQ5,"ddd"),1)</f>
        <v>F</v>
      </c>
      <c r="BR7" s="24" t="str">
        <f t="shared" ca="1" si="21"/>
        <v>S</v>
      </c>
      <c r="BS7" s="24" t="str">
        <f t="shared" ca="1" si="21"/>
        <v>S</v>
      </c>
      <c r="BT7" s="24" t="str">
        <f t="shared" ca="1" si="21"/>
        <v>M</v>
      </c>
      <c r="BU7" s="24" t="str">
        <f t="shared" ca="1" si="21"/>
        <v>T</v>
      </c>
      <c r="BV7" s="24" t="str">
        <f t="shared" ca="1" si="21"/>
        <v>W</v>
      </c>
      <c r="BW7" s="24" t="str">
        <f t="shared" ref="BW7:BZ7" ca="1" si="22">LEFT(TEXT(BW5,"ddd"),1)</f>
        <v>T</v>
      </c>
      <c r="BX7" s="24" t="str">
        <f t="shared" ca="1" si="22"/>
        <v>F</v>
      </c>
      <c r="BY7" s="24" t="str">
        <f t="shared" ca="1" si="22"/>
        <v>S</v>
      </c>
      <c r="BZ7" s="24" t="str">
        <f t="shared" ca="1" si="22"/>
        <v>S</v>
      </c>
      <c r="CA7" s="24" t="str">
        <f t="shared" ref="CA7" ca="1" si="23">LEFT(TEXT(CA5,"ddd"),1)</f>
        <v>M</v>
      </c>
    </row>
    <row r="8" spans="1:79" s="2" customFormat="1" ht="17.100000000000001" customHeight="1" x14ac:dyDescent="0.3">
      <c r="A8" s="15"/>
      <c r="B8" s="49" t="s">
        <v>37</v>
      </c>
      <c r="C8" s="50"/>
      <c r="D8" s="50"/>
      <c r="E8" s="51"/>
      <c r="F8" s="52"/>
      <c r="G8" s="52"/>
      <c r="H8" s="53"/>
      <c r="I8" s="25"/>
      <c r="J8" s="34" t="str">
        <f t="shared" ref="J8:J13" ca="1" si="24">IF(AND($C8="Goal",J$5&gt;=$F8,J$5&lt;=$F8+$H8-1),2,IF(AND($C8="Milestone",J$5&gt;=$F8,J$5&lt;=$F8+$H8-1),1,""))</f>
        <v/>
      </c>
      <c r="K8" s="34" t="str">
        <f t="shared" ref="K8:Y21" ca="1" si="25">IF(AND($C8="Goal",K$5&gt;=$F8,K$5&lt;=$F8+$H8-1),2,IF(AND($C8="Milestone",K$5&gt;=$F8,K$5&lt;=$F8+$H8-1),1,""))</f>
        <v/>
      </c>
      <c r="L8" s="34" t="str">
        <f t="shared" ca="1" si="25"/>
        <v/>
      </c>
      <c r="M8" s="34" t="str">
        <f t="shared" ca="1" si="25"/>
        <v/>
      </c>
      <c r="N8" s="34" t="str">
        <f t="shared" ca="1" si="25"/>
        <v/>
      </c>
      <c r="O8" s="34" t="str">
        <f t="shared" ca="1" si="25"/>
        <v/>
      </c>
      <c r="P8" s="34" t="str">
        <f t="shared" ca="1" si="25"/>
        <v/>
      </c>
      <c r="Q8" s="34" t="str">
        <f t="shared" ca="1" si="25"/>
        <v/>
      </c>
      <c r="R8" s="34" t="str">
        <f t="shared" ca="1" si="25"/>
        <v/>
      </c>
      <c r="S8" s="34" t="str">
        <f t="shared" ca="1" si="25"/>
        <v/>
      </c>
      <c r="T8" s="34" t="str">
        <f t="shared" ca="1" si="25"/>
        <v/>
      </c>
      <c r="U8" s="34" t="str">
        <f t="shared" ca="1" si="25"/>
        <v/>
      </c>
      <c r="V8" s="34" t="str">
        <f t="shared" ca="1" si="25"/>
        <v/>
      </c>
      <c r="W8" s="34" t="str">
        <f t="shared" ca="1" si="25"/>
        <v/>
      </c>
      <c r="X8" s="34" t="str">
        <f t="shared" ca="1" si="25"/>
        <v/>
      </c>
      <c r="Y8" s="34" t="str">
        <f t="shared" ca="1" si="25"/>
        <v/>
      </c>
      <c r="Z8" s="34" t="str">
        <f t="shared" ref="Z8:AO18" ca="1" si="26">IF(AND($C8="Goal",Z$5&gt;=$F8,Z$5&lt;=$F8+$H8-1),2,IF(AND($C8="Milestone",Z$5&gt;=$F8,Z$5&lt;=$F8+$H8-1),1,""))</f>
        <v/>
      </c>
      <c r="AA8" s="34" t="str">
        <f t="shared" ca="1" si="26"/>
        <v/>
      </c>
      <c r="AB8" s="34" t="str">
        <f t="shared" ca="1" si="26"/>
        <v/>
      </c>
      <c r="AC8" s="34" t="str">
        <f t="shared" ca="1" si="26"/>
        <v/>
      </c>
      <c r="AD8" s="34" t="str">
        <f t="shared" ca="1" si="26"/>
        <v/>
      </c>
      <c r="AE8" s="34" t="str">
        <f t="shared" ca="1" si="26"/>
        <v/>
      </c>
      <c r="AF8" s="34" t="str">
        <f t="shared" ca="1" si="26"/>
        <v/>
      </c>
      <c r="AG8" s="34" t="str">
        <f t="shared" ca="1" si="26"/>
        <v/>
      </c>
      <c r="AH8" s="34" t="str">
        <f t="shared" ca="1" si="26"/>
        <v/>
      </c>
      <c r="AI8" s="34" t="str">
        <f t="shared" ca="1" si="26"/>
        <v/>
      </c>
      <c r="AJ8" s="34" t="str">
        <f t="shared" ca="1" si="26"/>
        <v/>
      </c>
      <c r="AK8" s="34" t="str">
        <f t="shared" ca="1" si="26"/>
        <v/>
      </c>
      <c r="AL8" s="34" t="str">
        <f t="shared" ca="1" si="26"/>
        <v/>
      </c>
      <c r="AM8" s="34" t="str">
        <f t="shared" ca="1" si="26"/>
        <v/>
      </c>
      <c r="AN8" s="34" t="str">
        <f t="shared" ca="1" si="26"/>
        <v/>
      </c>
      <c r="AO8" s="34" t="str">
        <f t="shared" ca="1" si="26"/>
        <v/>
      </c>
      <c r="AP8" s="34" t="str">
        <f t="shared" ref="AP8:BE18" ca="1" si="27">IF(AND($C8="Goal",AP$5&gt;=$F8,AP$5&lt;=$F8+$H8-1),2,IF(AND($C8="Milestone",AP$5&gt;=$F8,AP$5&lt;=$F8+$H8-1),1,""))</f>
        <v/>
      </c>
      <c r="AQ8" s="34" t="str">
        <f t="shared" ca="1" si="27"/>
        <v/>
      </c>
      <c r="AR8" s="34" t="str">
        <f t="shared" ca="1" si="27"/>
        <v/>
      </c>
      <c r="AS8" s="34" t="str">
        <f t="shared" ca="1" si="27"/>
        <v/>
      </c>
      <c r="AT8" s="34" t="str">
        <f t="shared" ca="1" si="27"/>
        <v/>
      </c>
      <c r="AU8" s="34" t="str">
        <f t="shared" ca="1" si="27"/>
        <v/>
      </c>
      <c r="AV8" s="34" t="str">
        <f t="shared" ca="1" si="27"/>
        <v/>
      </c>
      <c r="AW8" s="34" t="str">
        <f t="shared" ca="1" si="27"/>
        <v/>
      </c>
      <c r="AX8" s="34" t="str">
        <f t="shared" ca="1" si="27"/>
        <v/>
      </c>
      <c r="AY8" s="34" t="str">
        <f t="shared" ca="1" si="27"/>
        <v/>
      </c>
      <c r="AZ8" s="34" t="str">
        <f t="shared" ca="1" si="27"/>
        <v/>
      </c>
      <c r="BA8" s="34" t="str">
        <f t="shared" ca="1" si="27"/>
        <v/>
      </c>
      <c r="BB8" s="34" t="str">
        <f t="shared" ca="1" si="27"/>
        <v/>
      </c>
      <c r="BC8" s="34" t="str">
        <f t="shared" ca="1" si="27"/>
        <v/>
      </c>
      <c r="BD8" s="34" t="str">
        <f t="shared" ca="1" si="27"/>
        <v/>
      </c>
      <c r="BE8" s="34" t="str">
        <f t="shared" ca="1" si="27"/>
        <v/>
      </c>
      <c r="BF8" s="34" t="str">
        <f t="shared" ref="BF8:BP21" ca="1" si="28">IF(AND($C8="Goal",BF$5&gt;=$F8,BF$5&lt;=$F8+$H8-1),2,IF(AND($C8="Milestone",BF$5&gt;=$F8,BF$5&lt;=$F8+$H8-1),1,""))</f>
        <v/>
      </c>
      <c r="BG8" s="34" t="str">
        <f t="shared" ca="1" si="28"/>
        <v/>
      </c>
      <c r="BH8" s="34" t="str">
        <f t="shared" ca="1" si="28"/>
        <v/>
      </c>
      <c r="BI8" s="34" t="str">
        <f t="shared" ca="1" si="28"/>
        <v/>
      </c>
      <c r="BJ8" s="34" t="str">
        <f t="shared" ca="1" si="28"/>
        <v/>
      </c>
      <c r="BK8" s="34" t="str">
        <f t="shared" ca="1" si="28"/>
        <v/>
      </c>
      <c r="BL8" s="34" t="str">
        <f t="shared" ca="1" si="28"/>
        <v/>
      </c>
      <c r="BM8" s="34" t="str">
        <f t="shared" ca="1" si="28"/>
        <v/>
      </c>
      <c r="BN8" s="34" t="str">
        <f t="shared" ca="1" si="28"/>
        <v/>
      </c>
      <c r="BO8" s="34" t="str">
        <f t="shared" ca="1" si="28"/>
        <v/>
      </c>
      <c r="BP8" s="34" t="str">
        <f t="shared" ca="1" si="28"/>
        <v/>
      </c>
      <c r="BQ8" s="34" t="str">
        <f t="shared" ref="BQ8:CA15" ca="1" si="29">IF(AND($C8="Goal",BQ$5&gt;=$F8,BQ$5&lt;=$F8+$H8-1),2,IF(AND($C8="Milestone",BQ$5&gt;=$F8,BQ$5&lt;=$F8+$H8-1),1,""))</f>
        <v/>
      </c>
      <c r="BR8" s="34" t="str">
        <f t="shared" ca="1" si="29"/>
        <v/>
      </c>
      <c r="BS8" s="34" t="str">
        <f t="shared" ca="1" si="29"/>
        <v/>
      </c>
      <c r="BT8" s="34" t="str">
        <f t="shared" ca="1" si="29"/>
        <v/>
      </c>
      <c r="BU8" s="34" t="str">
        <f t="shared" ca="1" si="29"/>
        <v/>
      </c>
      <c r="BV8" s="34" t="str">
        <f t="shared" ca="1" si="29"/>
        <v/>
      </c>
      <c r="BW8" s="34" t="str">
        <f t="shared" ca="1" si="29"/>
        <v/>
      </c>
      <c r="BX8" s="34" t="str">
        <f t="shared" ca="1" si="29"/>
        <v/>
      </c>
      <c r="BY8" s="34" t="str">
        <f t="shared" ca="1" si="29"/>
        <v/>
      </c>
      <c r="BZ8" s="34" t="str">
        <f t="shared" ca="1" si="29"/>
        <v/>
      </c>
      <c r="CA8" s="34" t="str">
        <f t="shared" ca="1" si="29"/>
        <v/>
      </c>
    </row>
    <row r="9" spans="1:79" s="2" customFormat="1" ht="17.100000000000001" customHeight="1" x14ac:dyDescent="0.3">
      <c r="A9" s="15" t="s">
        <v>19</v>
      </c>
      <c r="B9" s="37" t="s">
        <v>25</v>
      </c>
      <c r="C9" s="32"/>
      <c r="D9" s="32"/>
      <c r="E9" s="29"/>
      <c r="F9" s="30"/>
      <c r="G9" s="30"/>
      <c r="H9" s="31"/>
      <c r="I9" s="25"/>
      <c r="J9" s="34" t="str">
        <f t="shared" ref="J9:S12" ca="1" si="30">IF(AND($C9="Goal",J$5&gt;=$F9,J$5&lt;=$F9+$H9-1),2,IF(AND($C9="Milestone",J$5&gt;=$F9,J$5&lt;=$F9+$H9-1),1,""))</f>
        <v/>
      </c>
      <c r="K9" s="34" t="str">
        <f t="shared" ca="1" si="30"/>
        <v/>
      </c>
      <c r="L9" s="34" t="str">
        <f t="shared" ca="1" si="30"/>
        <v/>
      </c>
      <c r="M9" s="34" t="str">
        <f t="shared" ca="1" si="30"/>
        <v/>
      </c>
      <c r="N9" s="34" t="str">
        <f t="shared" ca="1" si="30"/>
        <v/>
      </c>
      <c r="O9" s="34" t="str">
        <f t="shared" ca="1" si="30"/>
        <v/>
      </c>
      <c r="P9" s="34" t="str">
        <f t="shared" ca="1" si="30"/>
        <v/>
      </c>
      <c r="Q9" s="34" t="str">
        <f t="shared" ca="1" si="30"/>
        <v/>
      </c>
      <c r="R9" s="34" t="str">
        <f t="shared" ca="1" si="30"/>
        <v/>
      </c>
      <c r="S9" s="34" t="str">
        <f t="shared" ca="1" si="30"/>
        <v/>
      </c>
      <c r="T9" s="34" t="str">
        <f t="shared" ca="1" si="25"/>
        <v/>
      </c>
      <c r="U9" s="34" t="str">
        <f t="shared" ca="1" si="25"/>
        <v/>
      </c>
      <c r="V9" s="34" t="str">
        <f t="shared" ca="1" si="25"/>
        <v/>
      </c>
      <c r="W9" s="34" t="str">
        <f t="shared" ca="1" si="25"/>
        <v/>
      </c>
      <c r="X9" s="34" t="str">
        <f t="shared" ca="1" si="25"/>
        <v/>
      </c>
      <c r="Y9" s="34" t="str">
        <f t="shared" ca="1" si="25"/>
        <v/>
      </c>
      <c r="Z9" s="34" t="str">
        <f t="shared" ca="1" si="26"/>
        <v/>
      </c>
      <c r="AA9" s="34" t="str">
        <f t="shared" ca="1" si="26"/>
        <v/>
      </c>
      <c r="AB9" s="34" t="str">
        <f t="shared" ca="1" si="26"/>
        <v/>
      </c>
      <c r="AC9" s="34" t="str">
        <f t="shared" ca="1" si="26"/>
        <v/>
      </c>
      <c r="AD9" s="34" t="str">
        <f t="shared" ca="1" si="26"/>
        <v/>
      </c>
      <c r="AE9" s="34" t="str">
        <f t="shared" ca="1" si="26"/>
        <v/>
      </c>
      <c r="AF9" s="34" t="str">
        <f t="shared" ca="1" si="26"/>
        <v/>
      </c>
      <c r="AG9" s="34" t="str">
        <f t="shared" ca="1" si="26"/>
        <v/>
      </c>
      <c r="AH9" s="34" t="str">
        <f t="shared" ca="1" si="26"/>
        <v/>
      </c>
      <c r="AI9" s="34" t="str">
        <f t="shared" ca="1" si="26"/>
        <v/>
      </c>
      <c r="AJ9" s="34" t="str">
        <f t="shared" ca="1" si="26"/>
        <v/>
      </c>
      <c r="AK9" s="34" t="str">
        <f t="shared" ca="1" si="26"/>
        <v/>
      </c>
      <c r="AL9" s="34" t="str">
        <f t="shared" ca="1" si="26"/>
        <v/>
      </c>
      <c r="AM9" s="34" t="str">
        <f t="shared" ca="1" si="26"/>
        <v/>
      </c>
      <c r="AN9" s="34" t="str">
        <f t="shared" ca="1" si="26"/>
        <v/>
      </c>
      <c r="AO9" s="34" t="str">
        <f t="shared" ca="1" si="26"/>
        <v/>
      </c>
      <c r="AP9" s="34" t="str">
        <f t="shared" ca="1" si="27"/>
        <v/>
      </c>
      <c r="AQ9" s="34" t="str">
        <f t="shared" ca="1" si="27"/>
        <v/>
      </c>
      <c r="AR9" s="34" t="str">
        <f t="shared" ca="1" si="27"/>
        <v/>
      </c>
      <c r="AS9" s="34" t="str">
        <f t="shared" ca="1" si="27"/>
        <v/>
      </c>
      <c r="AT9" s="34" t="str">
        <f t="shared" ca="1" si="27"/>
        <v/>
      </c>
      <c r="AU9" s="34" t="str">
        <f t="shared" ca="1" si="27"/>
        <v/>
      </c>
      <c r="AV9" s="34" t="str">
        <f t="shared" ca="1" si="27"/>
        <v/>
      </c>
      <c r="AW9" s="34" t="str">
        <f t="shared" ca="1" si="27"/>
        <v/>
      </c>
      <c r="AX9" s="34" t="str">
        <f t="shared" ca="1" si="27"/>
        <v/>
      </c>
      <c r="AY9" s="34" t="str">
        <f t="shared" ca="1" si="27"/>
        <v/>
      </c>
      <c r="AZ9" s="34" t="str">
        <f t="shared" ca="1" si="27"/>
        <v/>
      </c>
      <c r="BA9" s="34" t="str">
        <f t="shared" ca="1" si="27"/>
        <v/>
      </c>
      <c r="BB9" s="34" t="str">
        <f t="shared" ca="1" si="27"/>
        <v/>
      </c>
      <c r="BC9" s="34" t="str">
        <f t="shared" ca="1" si="27"/>
        <v/>
      </c>
      <c r="BD9" s="34" t="str">
        <f t="shared" ca="1" si="27"/>
        <v/>
      </c>
      <c r="BE9" s="34" t="str">
        <f t="shared" ca="1" si="27"/>
        <v/>
      </c>
      <c r="BF9" s="34" t="str">
        <f t="shared" ca="1" si="28"/>
        <v/>
      </c>
      <c r="BG9" s="34" t="str">
        <f t="shared" ca="1" si="28"/>
        <v/>
      </c>
      <c r="BH9" s="34" t="str">
        <f t="shared" ca="1" si="28"/>
        <v/>
      </c>
      <c r="BI9" s="34" t="str">
        <f t="shared" ca="1" si="28"/>
        <v/>
      </c>
      <c r="BJ9" s="34" t="str">
        <f t="shared" ca="1" si="28"/>
        <v/>
      </c>
      <c r="BK9" s="34" t="str">
        <f t="shared" ca="1" si="28"/>
        <v/>
      </c>
      <c r="BL9" s="34" t="str">
        <f t="shared" ca="1" si="28"/>
        <v/>
      </c>
      <c r="BM9" s="34" t="str">
        <f t="shared" ca="1" si="28"/>
        <v/>
      </c>
      <c r="BN9" s="34" t="str">
        <f t="shared" ca="1" si="28"/>
        <v/>
      </c>
      <c r="BO9" s="34" t="str">
        <f t="shared" ca="1" si="28"/>
        <v/>
      </c>
      <c r="BP9" s="34" t="str">
        <f t="shared" ca="1" si="28"/>
        <v/>
      </c>
      <c r="BQ9" s="34" t="str">
        <f t="shared" ca="1" si="29"/>
        <v/>
      </c>
      <c r="BR9" s="34" t="str">
        <f t="shared" ca="1" si="29"/>
        <v/>
      </c>
      <c r="BS9" s="34" t="str">
        <f t="shared" ca="1" si="29"/>
        <v/>
      </c>
      <c r="BT9" s="34" t="str">
        <f t="shared" ca="1" si="29"/>
        <v/>
      </c>
      <c r="BU9" s="34" t="str">
        <f t="shared" ca="1" si="29"/>
        <v/>
      </c>
      <c r="BV9" s="34" t="str">
        <f t="shared" ca="1" si="29"/>
        <v/>
      </c>
      <c r="BW9" s="34" t="str">
        <f t="shared" ca="1" si="29"/>
        <v/>
      </c>
      <c r="BX9" s="34" t="str">
        <f t="shared" ca="1" si="29"/>
        <v/>
      </c>
      <c r="BY9" s="34" t="str">
        <f t="shared" ca="1" si="29"/>
        <v/>
      </c>
      <c r="BZ9" s="34" t="str">
        <f t="shared" ca="1" si="29"/>
        <v/>
      </c>
      <c r="CA9" s="34" t="str">
        <f t="shared" ca="1" si="29"/>
        <v/>
      </c>
    </row>
    <row r="10" spans="1:79" s="2" customFormat="1" ht="17.100000000000001" customHeight="1" x14ac:dyDescent="0.3">
      <c r="A10" s="15"/>
      <c r="B10" s="36" t="s">
        <v>26</v>
      </c>
      <c r="C10" s="32" t="s">
        <v>52</v>
      </c>
      <c r="D10" s="32" t="s">
        <v>30</v>
      </c>
      <c r="E10" s="29">
        <v>1</v>
      </c>
      <c r="F10" s="30">
        <v>44096</v>
      </c>
      <c r="G10" s="30">
        <v>44096</v>
      </c>
      <c r="H10" s="31">
        <f>Milestones[[#This Row],[End]]-Milestones[[#This Row],[Start]]+1</f>
        <v>1</v>
      </c>
      <c r="I10" s="25"/>
      <c r="J10" s="34" t="str">
        <f t="shared" ca="1" si="30"/>
        <v/>
      </c>
      <c r="K10" s="34" t="str">
        <f t="shared" ca="1" si="30"/>
        <v/>
      </c>
      <c r="L10" s="34" t="str">
        <f t="shared" ca="1" si="30"/>
        <v/>
      </c>
      <c r="M10" s="34" t="str">
        <f t="shared" ca="1" si="30"/>
        <v/>
      </c>
      <c r="N10" s="34" t="str">
        <f t="shared" ca="1" si="30"/>
        <v/>
      </c>
      <c r="O10" s="34" t="str">
        <f t="shared" ca="1" si="30"/>
        <v/>
      </c>
      <c r="P10" s="34" t="str">
        <f t="shared" ca="1" si="30"/>
        <v/>
      </c>
      <c r="Q10" s="34" t="str">
        <f t="shared" ca="1" si="30"/>
        <v/>
      </c>
      <c r="R10" s="34" t="str">
        <f t="shared" ca="1" si="30"/>
        <v/>
      </c>
      <c r="S10" s="34" t="str">
        <f t="shared" ca="1" si="30"/>
        <v/>
      </c>
      <c r="T10" s="34" t="str">
        <f t="shared" ca="1" si="25"/>
        <v/>
      </c>
      <c r="U10" s="34" t="str">
        <f t="shared" ca="1" si="25"/>
        <v/>
      </c>
      <c r="V10" s="34" t="str">
        <f t="shared" ca="1" si="25"/>
        <v/>
      </c>
      <c r="W10" s="34" t="str">
        <f t="shared" ca="1" si="25"/>
        <v/>
      </c>
      <c r="X10" s="34" t="str">
        <f t="shared" ca="1" si="25"/>
        <v/>
      </c>
      <c r="Y10" s="34" t="str">
        <f t="shared" ca="1" si="25"/>
        <v/>
      </c>
      <c r="Z10" s="34" t="str">
        <f t="shared" ca="1" si="26"/>
        <v/>
      </c>
      <c r="AA10" s="34" t="str">
        <f t="shared" ca="1" si="26"/>
        <v/>
      </c>
      <c r="AB10" s="34" t="str">
        <f t="shared" ca="1" si="26"/>
        <v/>
      </c>
      <c r="AC10" s="34" t="str">
        <f t="shared" ca="1" si="26"/>
        <v/>
      </c>
      <c r="AD10" s="34" t="str">
        <f t="shared" ca="1" si="26"/>
        <v/>
      </c>
      <c r="AE10" s="34" t="str">
        <f t="shared" ca="1" si="26"/>
        <v/>
      </c>
      <c r="AF10" s="34" t="str">
        <f t="shared" ca="1" si="26"/>
        <v/>
      </c>
      <c r="AG10" s="34" t="str">
        <f t="shared" ca="1" si="26"/>
        <v/>
      </c>
      <c r="AH10" s="34" t="str">
        <f t="shared" ca="1" si="26"/>
        <v/>
      </c>
      <c r="AI10" s="34" t="str">
        <f t="shared" ca="1" si="26"/>
        <v/>
      </c>
      <c r="AJ10" s="34" t="str">
        <f t="shared" ca="1" si="26"/>
        <v/>
      </c>
      <c r="AK10" s="34" t="str">
        <f t="shared" ca="1" si="26"/>
        <v/>
      </c>
      <c r="AL10" s="34" t="str">
        <f t="shared" ca="1" si="26"/>
        <v/>
      </c>
      <c r="AM10" s="34" t="str">
        <f t="shared" ca="1" si="26"/>
        <v/>
      </c>
      <c r="AN10" s="34" t="str">
        <f t="shared" ca="1" si="26"/>
        <v/>
      </c>
      <c r="AO10" s="34" t="str">
        <f t="shared" ca="1" si="26"/>
        <v/>
      </c>
      <c r="AP10" s="34" t="str">
        <f t="shared" ca="1" si="27"/>
        <v/>
      </c>
      <c r="AQ10" s="34" t="str">
        <f t="shared" ca="1" si="27"/>
        <v/>
      </c>
      <c r="AR10" s="34" t="str">
        <f t="shared" ca="1" si="27"/>
        <v/>
      </c>
      <c r="AS10" s="34" t="str">
        <f t="shared" ca="1" si="27"/>
        <v/>
      </c>
      <c r="AT10" s="34" t="str">
        <f t="shared" ca="1" si="27"/>
        <v/>
      </c>
      <c r="AU10" s="34" t="str">
        <f t="shared" ca="1" si="27"/>
        <v/>
      </c>
      <c r="AV10" s="34" t="str">
        <f t="shared" ca="1" si="27"/>
        <v/>
      </c>
      <c r="AW10" s="34" t="str">
        <f t="shared" ca="1" si="27"/>
        <v/>
      </c>
      <c r="AX10" s="34" t="str">
        <f t="shared" ca="1" si="27"/>
        <v/>
      </c>
      <c r="AY10" s="34" t="str">
        <f t="shared" ca="1" si="27"/>
        <v/>
      </c>
      <c r="AZ10" s="34" t="str">
        <f t="shared" ca="1" si="27"/>
        <v/>
      </c>
      <c r="BA10" s="34" t="str">
        <f t="shared" ca="1" si="27"/>
        <v/>
      </c>
      <c r="BB10" s="34" t="str">
        <f t="shared" ca="1" si="27"/>
        <v/>
      </c>
      <c r="BC10" s="34" t="str">
        <f t="shared" ca="1" si="27"/>
        <v/>
      </c>
      <c r="BD10" s="34" t="str">
        <f t="shared" ca="1" si="27"/>
        <v/>
      </c>
      <c r="BE10" s="34" t="str">
        <f t="shared" ca="1" si="27"/>
        <v/>
      </c>
      <c r="BF10" s="34" t="str">
        <f t="shared" ca="1" si="28"/>
        <v/>
      </c>
      <c r="BG10" s="34" t="str">
        <f t="shared" ca="1" si="28"/>
        <v/>
      </c>
      <c r="BH10" s="34" t="str">
        <f t="shared" ca="1" si="28"/>
        <v/>
      </c>
      <c r="BI10" s="34" t="str">
        <f t="shared" ca="1" si="28"/>
        <v/>
      </c>
      <c r="BJ10" s="34" t="str">
        <f t="shared" ca="1" si="28"/>
        <v/>
      </c>
      <c r="BK10" s="34" t="str">
        <f t="shared" ca="1" si="28"/>
        <v/>
      </c>
      <c r="BL10" s="34" t="str">
        <f t="shared" ca="1" si="28"/>
        <v/>
      </c>
      <c r="BM10" s="34" t="str">
        <f t="shared" ca="1" si="28"/>
        <v/>
      </c>
      <c r="BN10" s="34" t="str">
        <f t="shared" ca="1" si="28"/>
        <v/>
      </c>
      <c r="BO10" s="34" t="str">
        <f t="shared" ca="1" si="28"/>
        <v/>
      </c>
      <c r="BP10" s="34" t="str">
        <f t="shared" ca="1" si="28"/>
        <v/>
      </c>
      <c r="BQ10" s="34" t="str">
        <f t="shared" ca="1" si="29"/>
        <v/>
      </c>
      <c r="BR10" s="34" t="str">
        <f t="shared" ca="1" si="29"/>
        <v/>
      </c>
      <c r="BS10" s="34" t="str">
        <f t="shared" ca="1" si="29"/>
        <v/>
      </c>
      <c r="BT10" s="34" t="str">
        <f t="shared" ca="1" si="29"/>
        <v/>
      </c>
      <c r="BU10" s="34" t="str">
        <f t="shared" ca="1" si="29"/>
        <v/>
      </c>
      <c r="BV10" s="34" t="str">
        <f t="shared" ca="1" si="29"/>
        <v/>
      </c>
      <c r="BW10" s="34" t="str">
        <f t="shared" ca="1" si="29"/>
        <v/>
      </c>
      <c r="BX10" s="34" t="str">
        <f t="shared" ca="1" si="29"/>
        <v/>
      </c>
      <c r="BY10" s="34" t="str">
        <f t="shared" ca="1" si="29"/>
        <v/>
      </c>
      <c r="BZ10" s="34" t="str">
        <f t="shared" ca="1" si="29"/>
        <v/>
      </c>
      <c r="CA10" s="34" t="str">
        <f t="shared" ca="1" si="29"/>
        <v/>
      </c>
    </row>
    <row r="11" spans="1:79" s="2" customFormat="1" ht="17.100000000000001" customHeight="1" x14ac:dyDescent="0.3">
      <c r="A11" s="15"/>
      <c r="B11" s="36" t="s">
        <v>27</v>
      </c>
      <c r="C11" s="32" t="s">
        <v>5</v>
      </c>
      <c r="D11" s="32" t="s">
        <v>30</v>
      </c>
      <c r="E11" s="29">
        <v>1</v>
      </c>
      <c r="F11" s="30">
        <v>44108</v>
      </c>
      <c r="G11" s="30">
        <v>44108</v>
      </c>
      <c r="H11" s="31">
        <f>Milestones[[#This Row],[End]]-Milestones[[#This Row],[Start]]+1</f>
        <v>1</v>
      </c>
      <c r="I11" s="25"/>
      <c r="J11" s="34" t="str">
        <f t="shared" ca="1" si="30"/>
        <v/>
      </c>
      <c r="K11" s="34" t="str">
        <f t="shared" ca="1" si="30"/>
        <v/>
      </c>
      <c r="L11" s="34" t="str">
        <f t="shared" ca="1" si="30"/>
        <v/>
      </c>
      <c r="M11" s="34" t="str">
        <f t="shared" ca="1" si="30"/>
        <v/>
      </c>
      <c r="N11" s="34" t="str">
        <f t="shared" ca="1" si="30"/>
        <v/>
      </c>
      <c r="O11" s="34" t="str">
        <f t="shared" ca="1" si="30"/>
        <v/>
      </c>
      <c r="P11" s="34" t="str">
        <f t="shared" ca="1" si="30"/>
        <v/>
      </c>
      <c r="Q11" s="34" t="str">
        <f t="shared" ca="1" si="30"/>
        <v/>
      </c>
      <c r="R11" s="34" t="str">
        <f t="shared" ca="1" si="30"/>
        <v/>
      </c>
      <c r="S11" s="34" t="str">
        <f t="shared" ca="1" si="30"/>
        <v/>
      </c>
      <c r="T11" s="34" t="str">
        <f t="shared" ca="1" si="25"/>
        <v/>
      </c>
      <c r="U11" s="34" t="str">
        <f t="shared" ca="1" si="25"/>
        <v/>
      </c>
      <c r="V11" s="34" t="str">
        <f t="shared" ca="1" si="25"/>
        <v/>
      </c>
      <c r="W11" s="34" t="str">
        <f t="shared" ca="1" si="25"/>
        <v/>
      </c>
      <c r="X11" s="34" t="str">
        <f t="shared" ca="1" si="25"/>
        <v/>
      </c>
      <c r="Y11" s="34" t="str">
        <f t="shared" ca="1" si="25"/>
        <v/>
      </c>
      <c r="Z11" s="34" t="str">
        <f t="shared" ca="1" si="26"/>
        <v/>
      </c>
      <c r="AA11" s="34" t="str">
        <f t="shared" ca="1" si="26"/>
        <v/>
      </c>
      <c r="AB11" s="34" t="str">
        <f t="shared" ca="1" si="26"/>
        <v/>
      </c>
      <c r="AC11" s="34" t="str">
        <f t="shared" ca="1" si="26"/>
        <v/>
      </c>
      <c r="AD11" s="34" t="str">
        <f t="shared" ca="1" si="26"/>
        <v/>
      </c>
      <c r="AE11" s="34" t="str">
        <f t="shared" ca="1" si="26"/>
        <v/>
      </c>
      <c r="AF11" s="34" t="str">
        <f t="shared" ca="1" si="26"/>
        <v/>
      </c>
      <c r="AG11" s="34" t="str">
        <f t="shared" ca="1" si="26"/>
        <v/>
      </c>
      <c r="AH11" s="34" t="str">
        <f t="shared" ca="1" si="26"/>
        <v/>
      </c>
      <c r="AI11" s="34" t="str">
        <f t="shared" ca="1" si="26"/>
        <v/>
      </c>
      <c r="AJ11" s="34" t="str">
        <f t="shared" ca="1" si="26"/>
        <v/>
      </c>
      <c r="AK11" s="34" t="str">
        <f t="shared" ca="1" si="26"/>
        <v/>
      </c>
      <c r="AL11" s="34" t="str">
        <f t="shared" ca="1" si="26"/>
        <v/>
      </c>
      <c r="AM11" s="34" t="str">
        <f t="shared" ca="1" si="26"/>
        <v/>
      </c>
      <c r="AN11" s="34" t="str">
        <f t="shared" ca="1" si="26"/>
        <v/>
      </c>
      <c r="AO11" s="34" t="str">
        <f t="shared" ca="1" si="26"/>
        <v/>
      </c>
      <c r="AP11" s="34" t="str">
        <f t="shared" ca="1" si="27"/>
        <v/>
      </c>
      <c r="AQ11" s="34" t="str">
        <f t="shared" ca="1" si="27"/>
        <v/>
      </c>
      <c r="AR11" s="34" t="str">
        <f t="shared" ca="1" si="27"/>
        <v/>
      </c>
      <c r="AS11" s="34" t="str">
        <f t="shared" ca="1" si="27"/>
        <v/>
      </c>
      <c r="AT11" s="34" t="str">
        <f t="shared" ca="1" si="27"/>
        <v/>
      </c>
      <c r="AU11" s="34" t="str">
        <f t="shared" ca="1" si="27"/>
        <v/>
      </c>
      <c r="AV11" s="34" t="str">
        <f t="shared" ca="1" si="27"/>
        <v/>
      </c>
      <c r="AW11" s="34" t="str">
        <f t="shared" ca="1" si="27"/>
        <v/>
      </c>
      <c r="AX11" s="34" t="str">
        <f t="shared" ca="1" si="27"/>
        <v/>
      </c>
      <c r="AY11" s="34" t="str">
        <f t="shared" ca="1" si="27"/>
        <v/>
      </c>
      <c r="AZ11" s="34" t="str">
        <f t="shared" ca="1" si="27"/>
        <v/>
      </c>
      <c r="BA11" s="34" t="str">
        <f t="shared" ca="1" si="27"/>
        <v/>
      </c>
      <c r="BB11" s="34" t="str">
        <f t="shared" ca="1" si="27"/>
        <v/>
      </c>
      <c r="BC11" s="34" t="str">
        <f t="shared" ca="1" si="27"/>
        <v/>
      </c>
      <c r="BD11" s="34" t="str">
        <f t="shared" ca="1" si="27"/>
        <v/>
      </c>
      <c r="BE11" s="34" t="str">
        <f t="shared" ca="1" si="27"/>
        <v/>
      </c>
      <c r="BF11" s="34" t="str">
        <f t="shared" ca="1" si="28"/>
        <v/>
      </c>
      <c r="BG11" s="34" t="str">
        <f t="shared" ca="1" si="28"/>
        <v/>
      </c>
      <c r="BH11" s="34" t="str">
        <f t="shared" ca="1" si="28"/>
        <v/>
      </c>
      <c r="BI11" s="34" t="str">
        <f t="shared" ca="1" si="28"/>
        <v/>
      </c>
      <c r="BJ11" s="34" t="str">
        <f t="shared" ca="1" si="28"/>
        <v/>
      </c>
      <c r="BK11" s="34" t="str">
        <f t="shared" ca="1" si="28"/>
        <v/>
      </c>
      <c r="BL11" s="34" t="str">
        <f t="shared" ca="1" si="28"/>
        <v/>
      </c>
      <c r="BM11" s="34" t="str">
        <f t="shared" ca="1" si="28"/>
        <v/>
      </c>
      <c r="BN11" s="34" t="str">
        <f t="shared" ca="1" si="28"/>
        <v/>
      </c>
      <c r="BO11" s="34" t="str">
        <f t="shared" ca="1" si="28"/>
        <v/>
      </c>
      <c r="BP11" s="34" t="str">
        <f t="shared" ca="1" si="28"/>
        <v/>
      </c>
      <c r="BQ11" s="34" t="str">
        <f t="shared" ca="1" si="29"/>
        <v/>
      </c>
      <c r="BR11" s="34" t="str">
        <f t="shared" ca="1" si="29"/>
        <v/>
      </c>
      <c r="BS11" s="34" t="str">
        <f t="shared" ca="1" si="29"/>
        <v/>
      </c>
      <c r="BT11" s="34" t="str">
        <f t="shared" ca="1" si="29"/>
        <v/>
      </c>
      <c r="BU11" s="34" t="str">
        <f t="shared" ca="1" si="29"/>
        <v/>
      </c>
      <c r="BV11" s="34" t="str">
        <f t="shared" ca="1" si="29"/>
        <v/>
      </c>
      <c r="BW11" s="34" t="str">
        <f t="shared" ca="1" si="29"/>
        <v/>
      </c>
      <c r="BX11" s="34" t="str">
        <f t="shared" ca="1" si="29"/>
        <v/>
      </c>
      <c r="BY11" s="34" t="str">
        <f t="shared" ca="1" si="29"/>
        <v/>
      </c>
      <c r="BZ11" s="34" t="str">
        <f t="shared" ca="1" si="29"/>
        <v/>
      </c>
      <c r="CA11" s="34" t="str">
        <f t="shared" ca="1" si="29"/>
        <v/>
      </c>
    </row>
    <row r="12" spans="1:79" s="2" customFormat="1" ht="17.100000000000001" customHeight="1" x14ac:dyDescent="0.3">
      <c r="A12" s="15" t="s">
        <v>19</v>
      </c>
      <c r="B12" s="37" t="s">
        <v>29</v>
      </c>
      <c r="C12" s="32"/>
      <c r="D12" s="32"/>
      <c r="E12" s="29"/>
      <c r="F12" s="30"/>
      <c r="G12" s="30"/>
      <c r="H12" s="31"/>
      <c r="I12" s="25"/>
      <c r="J12" s="34" t="str">
        <f t="shared" ca="1" si="30"/>
        <v/>
      </c>
      <c r="K12" s="34" t="str">
        <f t="shared" ca="1" si="30"/>
        <v/>
      </c>
      <c r="L12" s="34" t="str">
        <f t="shared" ca="1" si="30"/>
        <v/>
      </c>
      <c r="M12" s="34" t="str">
        <f t="shared" ca="1" si="30"/>
        <v/>
      </c>
      <c r="N12" s="34" t="str">
        <f t="shared" ca="1" si="30"/>
        <v/>
      </c>
      <c r="O12" s="34" t="str">
        <f t="shared" ca="1" si="30"/>
        <v/>
      </c>
      <c r="P12" s="34" t="str">
        <f t="shared" ca="1" si="30"/>
        <v/>
      </c>
      <c r="Q12" s="34" t="str">
        <f t="shared" ca="1" si="30"/>
        <v/>
      </c>
      <c r="R12" s="34" t="str">
        <f t="shared" ca="1" si="30"/>
        <v/>
      </c>
      <c r="S12" s="34" t="str">
        <f t="shared" ca="1" si="30"/>
        <v/>
      </c>
      <c r="T12" s="34" t="str">
        <f t="shared" ca="1" si="25"/>
        <v/>
      </c>
      <c r="U12" s="34" t="str">
        <f t="shared" ca="1" si="25"/>
        <v/>
      </c>
      <c r="V12" s="34" t="str">
        <f t="shared" ca="1" si="25"/>
        <v/>
      </c>
      <c r="W12" s="34" t="str">
        <f t="shared" ca="1" si="25"/>
        <v/>
      </c>
      <c r="X12" s="34" t="str">
        <f t="shared" ca="1" si="25"/>
        <v/>
      </c>
      <c r="Y12" s="34" t="str">
        <f t="shared" ca="1" si="25"/>
        <v/>
      </c>
      <c r="Z12" s="34" t="str">
        <f t="shared" ca="1" si="26"/>
        <v/>
      </c>
      <c r="AA12" s="34" t="str">
        <f t="shared" ca="1" si="26"/>
        <v/>
      </c>
      <c r="AB12" s="34" t="str">
        <f t="shared" ca="1" si="26"/>
        <v/>
      </c>
      <c r="AC12" s="34" t="str">
        <f t="shared" ca="1" si="26"/>
        <v/>
      </c>
      <c r="AD12" s="34" t="str">
        <f t="shared" ca="1" si="26"/>
        <v/>
      </c>
      <c r="AE12" s="34" t="str">
        <f t="shared" ca="1" si="26"/>
        <v/>
      </c>
      <c r="AF12" s="34" t="str">
        <f t="shared" ca="1" si="26"/>
        <v/>
      </c>
      <c r="AG12" s="34" t="str">
        <f t="shared" ca="1" si="26"/>
        <v/>
      </c>
      <c r="AH12" s="34" t="str">
        <f t="shared" ca="1" si="26"/>
        <v/>
      </c>
      <c r="AI12" s="34" t="str">
        <f t="shared" ca="1" si="26"/>
        <v/>
      </c>
      <c r="AJ12" s="34" t="str">
        <f t="shared" ca="1" si="26"/>
        <v/>
      </c>
      <c r="AK12" s="34" t="str">
        <f t="shared" ca="1" si="26"/>
        <v/>
      </c>
      <c r="AL12" s="34" t="str">
        <f t="shared" ca="1" si="26"/>
        <v/>
      </c>
      <c r="AM12" s="34" t="str">
        <f t="shared" ca="1" si="26"/>
        <v/>
      </c>
      <c r="AN12" s="34" t="str">
        <f t="shared" ca="1" si="26"/>
        <v/>
      </c>
      <c r="AO12" s="34" t="str">
        <f t="shared" ca="1" si="26"/>
        <v/>
      </c>
      <c r="AP12" s="34" t="str">
        <f t="shared" ca="1" si="27"/>
        <v/>
      </c>
      <c r="AQ12" s="34" t="str">
        <f t="shared" ca="1" si="27"/>
        <v/>
      </c>
      <c r="AR12" s="34" t="str">
        <f t="shared" ca="1" si="27"/>
        <v/>
      </c>
      <c r="AS12" s="34" t="str">
        <f t="shared" ca="1" si="27"/>
        <v/>
      </c>
      <c r="AT12" s="34" t="str">
        <f t="shared" ca="1" si="27"/>
        <v/>
      </c>
      <c r="AU12" s="34" t="str">
        <f t="shared" ca="1" si="27"/>
        <v/>
      </c>
      <c r="AV12" s="34" t="str">
        <f t="shared" ca="1" si="27"/>
        <v/>
      </c>
      <c r="AW12" s="34" t="str">
        <f t="shared" ca="1" si="27"/>
        <v/>
      </c>
      <c r="AX12" s="34" t="str">
        <f t="shared" ca="1" si="27"/>
        <v/>
      </c>
      <c r="AY12" s="34" t="str">
        <f t="shared" ca="1" si="27"/>
        <v/>
      </c>
      <c r="AZ12" s="34" t="str">
        <f t="shared" ca="1" si="27"/>
        <v/>
      </c>
      <c r="BA12" s="34" t="str">
        <f t="shared" ca="1" si="27"/>
        <v/>
      </c>
      <c r="BB12" s="34" t="str">
        <f t="shared" ca="1" si="27"/>
        <v/>
      </c>
      <c r="BC12" s="34" t="str">
        <f t="shared" ca="1" si="27"/>
        <v/>
      </c>
      <c r="BD12" s="34" t="str">
        <f t="shared" ca="1" si="27"/>
        <v/>
      </c>
      <c r="BE12" s="34" t="str">
        <f t="shared" ca="1" si="27"/>
        <v/>
      </c>
      <c r="BF12" s="34" t="str">
        <f t="shared" ca="1" si="28"/>
        <v/>
      </c>
      <c r="BG12" s="34" t="str">
        <f t="shared" ca="1" si="28"/>
        <v/>
      </c>
      <c r="BH12" s="34" t="str">
        <f t="shared" ca="1" si="28"/>
        <v/>
      </c>
      <c r="BI12" s="34" t="str">
        <f t="shared" ca="1" si="28"/>
        <v/>
      </c>
      <c r="BJ12" s="34" t="str">
        <f t="shared" ca="1" si="28"/>
        <v/>
      </c>
      <c r="BK12" s="34" t="str">
        <f t="shared" ca="1" si="28"/>
        <v/>
      </c>
      <c r="BL12" s="34" t="str">
        <f t="shared" ca="1" si="28"/>
        <v/>
      </c>
      <c r="BM12" s="34" t="str">
        <f t="shared" ca="1" si="28"/>
        <v/>
      </c>
      <c r="BN12" s="34" t="str">
        <f t="shared" ca="1" si="28"/>
        <v/>
      </c>
      <c r="BO12" s="34" t="str">
        <f t="shared" ca="1" si="28"/>
        <v/>
      </c>
      <c r="BP12" s="34" t="str">
        <f t="shared" ca="1" si="28"/>
        <v/>
      </c>
      <c r="BQ12" s="34" t="str">
        <f t="shared" ca="1" si="29"/>
        <v/>
      </c>
      <c r="BR12" s="34" t="str">
        <f t="shared" ca="1" si="29"/>
        <v/>
      </c>
      <c r="BS12" s="34" t="str">
        <f t="shared" ca="1" si="29"/>
        <v/>
      </c>
      <c r="BT12" s="34" t="str">
        <f t="shared" ca="1" si="29"/>
        <v/>
      </c>
      <c r="BU12" s="34" t="str">
        <f t="shared" ca="1" si="29"/>
        <v/>
      </c>
      <c r="BV12" s="34" t="str">
        <f t="shared" ca="1" si="29"/>
        <v/>
      </c>
      <c r="BW12" s="34" t="str">
        <f t="shared" ca="1" si="29"/>
        <v/>
      </c>
      <c r="BX12" s="34" t="str">
        <f t="shared" ca="1" si="29"/>
        <v/>
      </c>
      <c r="BY12" s="34" t="str">
        <f t="shared" ca="1" si="29"/>
        <v/>
      </c>
      <c r="BZ12" s="34" t="str">
        <f t="shared" ca="1" si="29"/>
        <v/>
      </c>
      <c r="CA12" s="34" t="str">
        <f t="shared" ca="1" si="29"/>
        <v/>
      </c>
    </row>
    <row r="13" spans="1:79" s="2" customFormat="1" ht="17.100000000000001" customHeight="1" x14ac:dyDescent="0.3">
      <c r="A13" s="15"/>
      <c r="B13" s="36" t="s">
        <v>33</v>
      </c>
      <c r="C13" s="32" t="s">
        <v>50</v>
      </c>
      <c r="D13" s="48" t="s">
        <v>70</v>
      </c>
      <c r="E13" s="29">
        <v>1</v>
      </c>
      <c r="F13" s="30">
        <v>44103</v>
      </c>
      <c r="G13" s="30">
        <v>44117</v>
      </c>
      <c r="H13" s="31">
        <f>Milestones[[#This Row],[End]]-Milestones[[#This Row],[Start]]+1</f>
        <v>15</v>
      </c>
      <c r="I13" s="25"/>
      <c r="J13" s="34" t="str">
        <f t="shared" ca="1" si="24"/>
        <v/>
      </c>
      <c r="K13" s="34" t="str">
        <f t="shared" ca="1" si="25"/>
        <v/>
      </c>
      <c r="L13" s="34" t="str">
        <f t="shared" ca="1" si="25"/>
        <v/>
      </c>
      <c r="M13" s="34" t="str">
        <f t="shared" ca="1" si="25"/>
        <v/>
      </c>
      <c r="N13" s="34" t="str">
        <f t="shared" ca="1" si="25"/>
        <v/>
      </c>
      <c r="O13" s="34" t="str">
        <f t="shared" ca="1" si="25"/>
        <v/>
      </c>
      <c r="P13" s="34" t="str">
        <f t="shared" ca="1" si="25"/>
        <v/>
      </c>
      <c r="Q13" s="34" t="str">
        <f t="shared" ca="1" si="25"/>
        <v/>
      </c>
      <c r="R13" s="34" t="str">
        <f t="shared" ca="1" si="25"/>
        <v/>
      </c>
      <c r="S13" s="34" t="str">
        <f t="shared" ca="1" si="25"/>
        <v/>
      </c>
      <c r="T13" s="34" t="str">
        <f t="shared" ca="1" si="25"/>
        <v/>
      </c>
      <c r="U13" s="34" t="str">
        <f t="shared" ca="1" si="25"/>
        <v/>
      </c>
      <c r="V13" s="34" t="str">
        <f t="shared" ca="1" si="25"/>
        <v/>
      </c>
      <c r="W13" s="34" t="str">
        <f t="shared" ca="1" si="25"/>
        <v/>
      </c>
      <c r="X13" s="34" t="str">
        <f t="shared" ca="1" si="25"/>
        <v/>
      </c>
      <c r="Y13" s="34" t="str">
        <f t="shared" ca="1" si="25"/>
        <v/>
      </c>
      <c r="Z13" s="34" t="str">
        <f t="shared" ca="1" si="26"/>
        <v/>
      </c>
      <c r="AA13" s="34" t="str">
        <f t="shared" ca="1" si="26"/>
        <v/>
      </c>
      <c r="AB13" s="34" t="str">
        <f t="shared" ca="1" si="26"/>
        <v/>
      </c>
      <c r="AC13" s="34" t="str">
        <f t="shared" ca="1" si="26"/>
        <v/>
      </c>
      <c r="AD13" s="34" t="str">
        <f t="shared" ca="1" si="26"/>
        <v/>
      </c>
      <c r="AE13" s="34" t="str">
        <f t="shared" ca="1" si="26"/>
        <v/>
      </c>
      <c r="AF13" s="34" t="str">
        <f t="shared" ca="1" si="26"/>
        <v/>
      </c>
      <c r="AG13" s="34" t="str">
        <f t="shared" ca="1" si="26"/>
        <v/>
      </c>
      <c r="AH13" s="34" t="str">
        <f t="shared" ca="1" si="26"/>
        <v/>
      </c>
      <c r="AI13" s="34" t="str">
        <f t="shared" ca="1" si="26"/>
        <v/>
      </c>
      <c r="AJ13" s="34" t="str">
        <f t="shared" ca="1" si="26"/>
        <v/>
      </c>
      <c r="AK13" s="34" t="str">
        <f t="shared" ca="1" si="26"/>
        <v/>
      </c>
      <c r="AL13" s="34" t="str">
        <f t="shared" ca="1" si="26"/>
        <v/>
      </c>
      <c r="AM13" s="34" t="str">
        <f t="shared" ca="1" si="26"/>
        <v/>
      </c>
      <c r="AN13" s="34" t="str">
        <f t="shared" ca="1" si="26"/>
        <v/>
      </c>
      <c r="AO13" s="34" t="str">
        <f t="shared" ca="1" si="26"/>
        <v/>
      </c>
      <c r="AP13" s="34" t="str">
        <f t="shared" ca="1" si="27"/>
        <v/>
      </c>
      <c r="AQ13" s="34" t="str">
        <f t="shared" ca="1" si="27"/>
        <v/>
      </c>
      <c r="AR13" s="34" t="str">
        <f t="shared" ca="1" si="27"/>
        <v/>
      </c>
      <c r="AS13" s="34" t="str">
        <f t="shared" ca="1" si="27"/>
        <v/>
      </c>
      <c r="AT13" s="34" t="str">
        <f t="shared" ca="1" si="27"/>
        <v/>
      </c>
      <c r="AU13" s="34" t="str">
        <f t="shared" ca="1" si="27"/>
        <v/>
      </c>
      <c r="AV13" s="34" t="str">
        <f t="shared" ca="1" si="27"/>
        <v/>
      </c>
      <c r="AW13" s="34" t="str">
        <f t="shared" ca="1" si="27"/>
        <v/>
      </c>
      <c r="AX13" s="34" t="str">
        <f t="shared" ca="1" si="27"/>
        <v/>
      </c>
      <c r="AY13" s="34" t="str">
        <f t="shared" ca="1" si="27"/>
        <v/>
      </c>
      <c r="AZ13" s="34" t="str">
        <f t="shared" ca="1" si="27"/>
        <v/>
      </c>
      <c r="BA13" s="34" t="str">
        <f t="shared" ca="1" si="27"/>
        <v/>
      </c>
      <c r="BB13" s="34" t="str">
        <f t="shared" ca="1" si="27"/>
        <v/>
      </c>
      <c r="BC13" s="34" t="str">
        <f t="shared" ca="1" si="27"/>
        <v/>
      </c>
      <c r="BD13" s="34" t="str">
        <f t="shared" ca="1" si="27"/>
        <v/>
      </c>
      <c r="BE13" s="34" t="str">
        <f t="shared" ca="1" si="27"/>
        <v/>
      </c>
      <c r="BF13" s="34" t="str">
        <f t="shared" ca="1" si="28"/>
        <v/>
      </c>
      <c r="BG13" s="34" t="str">
        <f t="shared" ca="1" si="28"/>
        <v/>
      </c>
      <c r="BH13" s="34" t="str">
        <f t="shared" ca="1" si="28"/>
        <v/>
      </c>
      <c r="BI13" s="34" t="str">
        <f t="shared" ca="1" si="28"/>
        <v/>
      </c>
      <c r="BJ13" s="34" t="str">
        <f t="shared" ca="1" si="28"/>
        <v/>
      </c>
      <c r="BK13" s="34" t="str">
        <f t="shared" ca="1" si="28"/>
        <v/>
      </c>
      <c r="BL13" s="34" t="str">
        <f t="shared" ca="1" si="28"/>
        <v/>
      </c>
      <c r="BM13" s="34" t="str">
        <f t="shared" ca="1" si="28"/>
        <v/>
      </c>
      <c r="BN13" s="34" t="str">
        <f t="shared" ca="1" si="28"/>
        <v/>
      </c>
      <c r="BO13" s="34" t="str">
        <f t="shared" ca="1" si="28"/>
        <v/>
      </c>
      <c r="BP13" s="34" t="str">
        <f t="shared" ca="1" si="28"/>
        <v/>
      </c>
      <c r="BQ13" s="34" t="str">
        <f t="shared" ca="1" si="29"/>
        <v/>
      </c>
      <c r="BR13" s="34" t="str">
        <f t="shared" ca="1" si="29"/>
        <v/>
      </c>
      <c r="BS13" s="34" t="str">
        <f t="shared" ca="1" si="29"/>
        <v/>
      </c>
      <c r="BT13" s="34" t="str">
        <f t="shared" ca="1" si="29"/>
        <v/>
      </c>
      <c r="BU13" s="34" t="str">
        <f t="shared" ca="1" si="29"/>
        <v/>
      </c>
      <c r="BV13" s="34" t="str">
        <f t="shared" ca="1" si="29"/>
        <v/>
      </c>
      <c r="BW13" s="34" t="str">
        <f t="shared" ca="1" si="29"/>
        <v/>
      </c>
      <c r="BX13" s="34" t="str">
        <f t="shared" ca="1" si="29"/>
        <v/>
      </c>
      <c r="BY13" s="34" t="str">
        <f t="shared" ca="1" si="29"/>
        <v/>
      </c>
      <c r="BZ13" s="34" t="str">
        <f t="shared" ca="1" si="29"/>
        <v/>
      </c>
      <c r="CA13" s="34" t="str">
        <f t="shared" ca="1" si="29"/>
        <v/>
      </c>
    </row>
    <row r="14" spans="1:79" s="2" customFormat="1" ht="17.100000000000001" customHeight="1" x14ac:dyDescent="0.3">
      <c r="A14" s="15"/>
      <c r="B14" s="36" t="s">
        <v>34</v>
      </c>
      <c r="C14" s="32" t="s">
        <v>50</v>
      </c>
      <c r="D14" s="48" t="s">
        <v>76</v>
      </c>
      <c r="E14" s="29">
        <v>1</v>
      </c>
      <c r="F14" s="30">
        <v>44118</v>
      </c>
      <c r="G14" s="30">
        <v>44138</v>
      </c>
      <c r="H14" s="31">
        <f>Milestones[[#This Row],[End]]-Milestones[[#This Row],[Start]]+1</f>
        <v>21</v>
      </c>
      <c r="I14" s="25"/>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row>
    <row r="15" spans="1:79" s="2" customFormat="1" ht="17.100000000000001" customHeight="1" x14ac:dyDescent="0.3">
      <c r="A15" s="14"/>
      <c r="B15" s="36" t="s">
        <v>83</v>
      </c>
      <c r="C15" s="32" t="s">
        <v>50</v>
      </c>
      <c r="D15" s="48" t="s">
        <v>70</v>
      </c>
      <c r="E15" s="29">
        <v>1</v>
      </c>
      <c r="F15" s="30">
        <v>44209</v>
      </c>
      <c r="G15" s="30">
        <v>44215</v>
      </c>
      <c r="H15" s="31">
        <f>Milestones[[#This Row],[End]]-Milestones[[#This Row],[Start]]+1</f>
        <v>7</v>
      </c>
      <c r="I15" s="25"/>
      <c r="J15" s="34" t="str">
        <f t="shared" ref="J15:S21" ca="1" si="31">IF(AND($C15="Goal",J$5&gt;=$F15,J$5&lt;=$F15+$H15-1),2,IF(AND($C15="Milestone",J$5&gt;=$F15,J$5&lt;=$F15+$H15-1),1,""))</f>
        <v/>
      </c>
      <c r="K15" s="34" t="str">
        <f t="shared" ca="1" si="31"/>
        <v/>
      </c>
      <c r="L15" s="34" t="str">
        <f t="shared" ca="1" si="31"/>
        <v/>
      </c>
      <c r="M15" s="34" t="str">
        <f t="shared" ca="1" si="31"/>
        <v/>
      </c>
      <c r="N15" s="34" t="str">
        <f t="shared" ca="1" si="31"/>
        <v/>
      </c>
      <c r="O15" s="34" t="str">
        <f t="shared" ca="1" si="31"/>
        <v/>
      </c>
      <c r="P15" s="34" t="str">
        <f t="shared" ca="1" si="31"/>
        <v/>
      </c>
      <c r="Q15" s="34" t="str">
        <f t="shared" ca="1" si="31"/>
        <v/>
      </c>
      <c r="R15" s="34" t="str">
        <f t="shared" ca="1" si="31"/>
        <v/>
      </c>
      <c r="S15" s="34" t="str">
        <f t="shared" ca="1" si="31"/>
        <v/>
      </c>
      <c r="T15" s="34" t="str">
        <f t="shared" ca="1" si="25"/>
        <v/>
      </c>
      <c r="U15" s="34" t="str">
        <f t="shared" ca="1" si="25"/>
        <v/>
      </c>
      <c r="V15" s="34" t="str">
        <f t="shared" ca="1" si="25"/>
        <v/>
      </c>
      <c r="W15" s="34" t="str">
        <f t="shared" ca="1" si="25"/>
        <v/>
      </c>
      <c r="X15" s="34" t="str">
        <f t="shared" ca="1" si="25"/>
        <v/>
      </c>
      <c r="Y15" s="34" t="str">
        <f t="shared" ca="1" si="25"/>
        <v/>
      </c>
      <c r="Z15" s="34" t="str">
        <f t="shared" ca="1" si="26"/>
        <v/>
      </c>
      <c r="AA15" s="34" t="str">
        <f t="shared" ca="1" si="26"/>
        <v/>
      </c>
      <c r="AB15" s="34" t="str">
        <f t="shared" ca="1" si="26"/>
        <v/>
      </c>
      <c r="AC15" s="34" t="str">
        <f t="shared" ca="1" si="26"/>
        <v/>
      </c>
      <c r="AD15" s="34" t="str">
        <f t="shared" ca="1" si="26"/>
        <v/>
      </c>
      <c r="AE15" s="34" t="str">
        <f t="shared" ca="1" si="26"/>
        <v/>
      </c>
      <c r="AF15" s="34" t="str">
        <f t="shared" ca="1" si="26"/>
        <v/>
      </c>
      <c r="AG15" s="34" t="str">
        <f t="shared" ca="1" si="26"/>
        <v/>
      </c>
      <c r="AH15" s="34" t="str">
        <f t="shared" ca="1" si="26"/>
        <v/>
      </c>
      <c r="AI15" s="34" t="str">
        <f t="shared" ca="1" si="26"/>
        <v/>
      </c>
      <c r="AJ15" s="34" t="str">
        <f t="shared" ca="1" si="26"/>
        <v/>
      </c>
      <c r="AK15" s="34" t="str">
        <f t="shared" ca="1" si="26"/>
        <v/>
      </c>
      <c r="AL15" s="34" t="str">
        <f t="shared" ca="1" si="26"/>
        <v/>
      </c>
      <c r="AM15" s="34" t="str">
        <f t="shared" ca="1" si="26"/>
        <v/>
      </c>
      <c r="AN15" s="34" t="str">
        <f t="shared" ca="1" si="26"/>
        <v/>
      </c>
      <c r="AO15" s="34" t="str">
        <f t="shared" ca="1" si="26"/>
        <v/>
      </c>
      <c r="AP15" s="34" t="str">
        <f t="shared" ca="1" si="27"/>
        <v/>
      </c>
      <c r="AQ15" s="34" t="str">
        <f t="shared" ca="1" si="27"/>
        <v/>
      </c>
      <c r="AR15" s="34" t="str">
        <f t="shared" ca="1" si="27"/>
        <v/>
      </c>
      <c r="AS15" s="34" t="str">
        <f t="shared" ca="1" si="27"/>
        <v/>
      </c>
      <c r="AT15" s="34" t="str">
        <f t="shared" ca="1" si="27"/>
        <v/>
      </c>
      <c r="AU15" s="34" t="str">
        <f t="shared" ca="1" si="27"/>
        <v/>
      </c>
      <c r="AV15" s="34" t="str">
        <f t="shared" ca="1" si="27"/>
        <v/>
      </c>
      <c r="AW15" s="34" t="str">
        <f t="shared" ca="1" si="27"/>
        <v/>
      </c>
      <c r="AX15" s="34" t="str">
        <f t="shared" ca="1" si="27"/>
        <v/>
      </c>
      <c r="AY15" s="34" t="str">
        <f t="shared" ca="1" si="27"/>
        <v/>
      </c>
      <c r="AZ15" s="34" t="str">
        <f t="shared" ca="1" si="27"/>
        <v/>
      </c>
      <c r="BA15" s="34" t="str">
        <f t="shared" ca="1" si="27"/>
        <v/>
      </c>
      <c r="BB15" s="34" t="str">
        <f t="shared" ca="1" si="27"/>
        <v/>
      </c>
      <c r="BC15" s="34" t="str">
        <f t="shared" ca="1" si="27"/>
        <v/>
      </c>
      <c r="BD15" s="34" t="str">
        <f t="shared" ca="1" si="27"/>
        <v/>
      </c>
      <c r="BE15" s="34" t="str">
        <f t="shared" ca="1" si="27"/>
        <v/>
      </c>
      <c r="BF15" s="34" t="str">
        <f t="shared" ca="1" si="28"/>
        <v/>
      </c>
      <c r="BG15" s="34" t="str">
        <f t="shared" ca="1" si="28"/>
        <v/>
      </c>
      <c r="BH15" s="34" t="str">
        <f t="shared" ca="1" si="28"/>
        <v/>
      </c>
      <c r="BI15" s="34" t="str">
        <f t="shared" ca="1" si="28"/>
        <v/>
      </c>
      <c r="BJ15" s="34" t="str">
        <f t="shared" ca="1" si="28"/>
        <v/>
      </c>
      <c r="BK15" s="34" t="str">
        <f t="shared" ca="1" si="28"/>
        <v/>
      </c>
      <c r="BL15" s="34" t="str">
        <f t="shared" ca="1" si="28"/>
        <v/>
      </c>
      <c r="BM15" s="34" t="str">
        <f t="shared" ca="1" si="28"/>
        <v/>
      </c>
      <c r="BN15" s="34" t="str">
        <f t="shared" ca="1" si="28"/>
        <v/>
      </c>
      <c r="BO15" s="34" t="str">
        <f t="shared" ca="1" si="28"/>
        <v/>
      </c>
      <c r="BP15" s="34" t="str">
        <f t="shared" ca="1" si="28"/>
        <v/>
      </c>
      <c r="BQ15" s="34" t="str">
        <f t="shared" ca="1" si="29"/>
        <v/>
      </c>
      <c r="BR15" s="34" t="str">
        <f t="shared" ca="1" si="29"/>
        <v/>
      </c>
      <c r="BS15" s="34" t="str">
        <f t="shared" ca="1" si="29"/>
        <v/>
      </c>
      <c r="BT15" s="34" t="str">
        <f t="shared" ca="1" si="29"/>
        <v/>
      </c>
      <c r="BU15" s="34" t="str">
        <f t="shared" ca="1" si="29"/>
        <v/>
      </c>
      <c r="BV15" s="34" t="str">
        <f t="shared" ca="1" si="29"/>
        <v/>
      </c>
      <c r="BW15" s="34" t="str">
        <f t="shared" ca="1" si="29"/>
        <v/>
      </c>
      <c r="BX15" s="34" t="str">
        <f t="shared" ca="1" si="29"/>
        <v/>
      </c>
      <c r="BY15" s="34" t="str">
        <f t="shared" ca="1" si="29"/>
        <v/>
      </c>
      <c r="BZ15" s="34" t="str">
        <f t="shared" ca="1" si="29"/>
        <v/>
      </c>
      <c r="CA15" s="34" t="str">
        <f t="shared" ca="1" si="29"/>
        <v/>
      </c>
    </row>
    <row r="16" spans="1:79" s="2" customFormat="1" ht="17.100000000000001" customHeight="1" x14ac:dyDescent="0.3">
      <c r="A16" s="14"/>
      <c r="B16" s="49" t="s">
        <v>54</v>
      </c>
      <c r="C16" s="50"/>
      <c r="D16" s="50"/>
      <c r="E16" s="51"/>
      <c r="F16" s="52"/>
      <c r="G16" s="52"/>
      <c r="H16" s="53"/>
      <c r="I16" s="25"/>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row>
    <row r="17" spans="1:79" s="2" customFormat="1" ht="17.100000000000001" customHeight="1" x14ac:dyDescent="0.3">
      <c r="A17" s="14"/>
      <c r="B17" s="37" t="s">
        <v>74</v>
      </c>
      <c r="C17" s="32"/>
      <c r="D17" s="54"/>
      <c r="E17" s="29"/>
      <c r="F17" s="30"/>
      <c r="G17" s="30"/>
      <c r="H17" s="31"/>
      <c r="I17" s="25"/>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row>
    <row r="18" spans="1:79" s="2" customFormat="1" ht="17.100000000000001" customHeight="1" x14ac:dyDescent="0.3">
      <c r="A18" s="14"/>
      <c r="B18" s="36" t="s">
        <v>53</v>
      </c>
      <c r="C18" s="32" t="s">
        <v>50</v>
      </c>
      <c r="D18" s="48" t="s">
        <v>71</v>
      </c>
      <c r="E18" s="29">
        <v>1</v>
      </c>
      <c r="F18" s="30">
        <v>44103</v>
      </c>
      <c r="G18" s="30">
        <v>44117</v>
      </c>
      <c r="H18" s="31">
        <f>Milestones[[#This Row],[End]]-Milestones[[#This Row],[Start]]+1</f>
        <v>15</v>
      </c>
      <c r="I18" s="25"/>
      <c r="J18" s="34" t="str">
        <f t="shared" ca="1" si="31"/>
        <v/>
      </c>
      <c r="K18" s="34" t="str">
        <f t="shared" ca="1" si="31"/>
        <v/>
      </c>
      <c r="L18" s="34" t="str">
        <f t="shared" ca="1" si="31"/>
        <v/>
      </c>
      <c r="M18" s="34" t="str">
        <f t="shared" ca="1" si="31"/>
        <v/>
      </c>
      <c r="N18" s="34" t="str">
        <f t="shared" ca="1" si="31"/>
        <v/>
      </c>
      <c r="O18" s="34" t="str">
        <f t="shared" ca="1" si="31"/>
        <v/>
      </c>
      <c r="P18" s="34" t="str">
        <f t="shared" ca="1" si="31"/>
        <v/>
      </c>
      <c r="Q18" s="34" t="str">
        <f t="shared" ca="1" si="31"/>
        <v/>
      </c>
      <c r="R18" s="34" t="str">
        <f t="shared" ca="1" si="31"/>
        <v/>
      </c>
      <c r="S18" s="34" t="str">
        <f t="shared" ca="1" si="31"/>
        <v/>
      </c>
      <c r="T18" s="34" t="str">
        <f t="shared" ca="1" si="25"/>
        <v/>
      </c>
      <c r="U18" s="34" t="str">
        <f t="shared" ca="1" si="25"/>
        <v/>
      </c>
      <c r="V18" s="34" t="str">
        <f t="shared" ca="1" si="25"/>
        <v/>
      </c>
      <c r="W18" s="34" t="str">
        <f t="shared" ca="1" si="25"/>
        <v/>
      </c>
      <c r="X18" s="34" t="str">
        <f t="shared" ca="1" si="25"/>
        <v/>
      </c>
      <c r="Y18" s="34" t="str">
        <f t="shared" ca="1" si="25"/>
        <v/>
      </c>
      <c r="Z18" s="34" t="str">
        <f t="shared" ca="1" si="26"/>
        <v/>
      </c>
      <c r="AA18" s="34" t="str">
        <f t="shared" ca="1" si="26"/>
        <v/>
      </c>
      <c r="AB18" s="34" t="str">
        <f t="shared" ca="1" si="26"/>
        <v/>
      </c>
      <c r="AC18" s="34" t="str">
        <f t="shared" ca="1" si="26"/>
        <v/>
      </c>
      <c r="AD18" s="34" t="str">
        <f t="shared" ca="1" si="26"/>
        <v/>
      </c>
      <c r="AE18" s="34" t="str">
        <f t="shared" ca="1" si="26"/>
        <v/>
      </c>
      <c r="AF18" s="34" t="str">
        <f t="shared" ca="1" si="26"/>
        <v/>
      </c>
      <c r="AG18" s="34" t="str">
        <f t="shared" ca="1" si="26"/>
        <v/>
      </c>
      <c r="AH18" s="34" t="str">
        <f t="shared" ca="1" si="26"/>
        <v/>
      </c>
      <c r="AI18" s="34" t="str">
        <f t="shared" ca="1" si="26"/>
        <v/>
      </c>
      <c r="AJ18" s="34" t="str">
        <f t="shared" ca="1" si="26"/>
        <v/>
      </c>
      <c r="AK18" s="34" t="str">
        <f t="shared" ca="1" si="26"/>
        <v/>
      </c>
      <c r="AL18" s="34" t="str">
        <f t="shared" ca="1" si="26"/>
        <v/>
      </c>
      <c r="AM18" s="34" t="str">
        <f t="shared" ca="1" si="26"/>
        <v/>
      </c>
      <c r="AN18" s="34" t="str">
        <f t="shared" ca="1" si="26"/>
        <v/>
      </c>
      <c r="AO18" s="34" t="str">
        <f t="shared" ref="Z18:AO21" ca="1" si="32">IF(AND($C18="Goal",AO$5&gt;=$F18,AO$5&lt;=$F18+$H18-1),2,IF(AND($C18="Milestone",AO$5&gt;=$F18,AO$5&lt;=$F18+$H18-1),1,""))</f>
        <v/>
      </c>
      <c r="AP18" s="34" t="str">
        <f t="shared" ca="1" si="27"/>
        <v/>
      </c>
      <c r="AQ18" s="34" t="str">
        <f t="shared" ca="1" si="27"/>
        <v/>
      </c>
      <c r="AR18" s="34" t="str">
        <f t="shared" ca="1" si="27"/>
        <v/>
      </c>
      <c r="AS18" s="34" t="str">
        <f t="shared" ca="1" si="27"/>
        <v/>
      </c>
      <c r="AT18" s="34" t="str">
        <f t="shared" ca="1" si="27"/>
        <v/>
      </c>
      <c r="AU18" s="34" t="str">
        <f t="shared" ca="1" si="27"/>
        <v/>
      </c>
      <c r="AV18" s="34" t="str">
        <f t="shared" ca="1" si="27"/>
        <v/>
      </c>
      <c r="AW18" s="34" t="str">
        <f t="shared" ca="1" si="27"/>
        <v/>
      </c>
      <c r="AX18" s="34" t="str">
        <f t="shared" ca="1" si="27"/>
        <v/>
      </c>
      <c r="AY18" s="34" t="str">
        <f t="shared" ca="1" si="27"/>
        <v/>
      </c>
      <c r="AZ18" s="34" t="str">
        <f t="shared" ca="1" si="27"/>
        <v/>
      </c>
      <c r="BA18" s="34" t="str">
        <f t="shared" ca="1" si="27"/>
        <v/>
      </c>
      <c r="BB18" s="34" t="str">
        <f t="shared" ca="1" si="27"/>
        <v/>
      </c>
      <c r="BC18" s="34" t="str">
        <f t="shared" ca="1" si="27"/>
        <v/>
      </c>
      <c r="BD18" s="34" t="str">
        <f t="shared" ca="1" si="27"/>
        <v/>
      </c>
      <c r="BE18" s="34" t="str">
        <f t="shared" ref="AP18:BE21" ca="1" si="33">IF(AND($C18="Goal",BE$5&gt;=$F18,BE$5&lt;=$F18+$H18-1),2,IF(AND($C18="Milestone",BE$5&gt;=$F18,BE$5&lt;=$F18+$H18-1),1,""))</f>
        <v/>
      </c>
      <c r="BF18" s="34" t="str">
        <f t="shared" ca="1" si="28"/>
        <v/>
      </c>
      <c r="BG18" s="34" t="str">
        <f t="shared" ca="1" si="28"/>
        <v/>
      </c>
      <c r="BH18" s="34" t="str">
        <f t="shared" ca="1" si="28"/>
        <v/>
      </c>
      <c r="BI18" s="34" t="str">
        <f t="shared" ca="1" si="28"/>
        <v/>
      </c>
      <c r="BJ18" s="34" t="str">
        <f t="shared" ca="1" si="28"/>
        <v/>
      </c>
      <c r="BK18" s="34" t="str">
        <f t="shared" ca="1" si="28"/>
        <v/>
      </c>
      <c r="BL18" s="34" t="str">
        <f t="shared" ca="1" si="28"/>
        <v/>
      </c>
      <c r="BM18" s="34" t="str">
        <f t="shared" ca="1" si="28"/>
        <v/>
      </c>
      <c r="BN18" s="34" t="str">
        <f t="shared" ref="BN18:CA21" ca="1" si="34">IF(AND($C18="Goal",BN$5&gt;=$F18,BN$5&lt;=$F18+$H18-1),2,IF(AND($C18="Milestone",BN$5&gt;=$F18,BN$5&lt;=$F18+$H18-1),1,""))</f>
        <v/>
      </c>
      <c r="BO18" s="34" t="str">
        <f t="shared" ca="1" si="34"/>
        <v/>
      </c>
      <c r="BP18" s="34" t="str">
        <f t="shared" ca="1" si="34"/>
        <v/>
      </c>
      <c r="BQ18" s="34" t="str">
        <f t="shared" ca="1" si="34"/>
        <v/>
      </c>
      <c r="BR18" s="34" t="str">
        <f t="shared" ca="1" si="34"/>
        <v/>
      </c>
      <c r="BS18" s="34" t="str">
        <f t="shared" ca="1" si="34"/>
        <v/>
      </c>
      <c r="BT18" s="34" t="str">
        <f t="shared" ca="1" si="34"/>
        <v/>
      </c>
      <c r="BU18" s="34" t="str">
        <f t="shared" ca="1" si="34"/>
        <v/>
      </c>
      <c r="BV18" s="34" t="str">
        <f t="shared" ca="1" si="34"/>
        <v/>
      </c>
      <c r="BW18" s="34" t="str">
        <f t="shared" ca="1" si="34"/>
        <v/>
      </c>
      <c r="BX18" s="34" t="str">
        <f t="shared" ca="1" si="34"/>
        <v/>
      </c>
      <c r="BY18" s="34" t="str">
        <f t="shared" ca="1" si="34"/>
        <v/>
      </c>
      <c r="BZ18" s="34" t="str">
        <f t="shared" ca="1" si="34"/>
        <v/>
      </c>
      <c r="CA18" s="34" t="str">
        <f t="shared" ca="1" si="34"/>
        <v/>
      </c>
    </row>
    <row r="19" spans="1:79" s="2" customFormat="1" ht="17.100000000000001" customHeight="1" x14ac:dyDescent="0.3">
      <c r="A19" s="14"/>
      <c r="B19" s="61" t="s">
        <v>78</v>
      </c>
      <c r="C19" s="32" t="s">
        <v>50</v>
      </c>
      <c r="D19" s="48" t="s">
        <v>75</v>
      </c>
      <c r="E19" s="29">
        <v>1</v>
      </c>
      <c r="F19" s="30">
        <v>44103</v>
      </c>
      <c r="G19" s="30">
        <v>44117</v>
      </c>
      <c r="H19" s="31">
        <f>Milestones[[#This Row],[End]]-Milestones[[#This Row],[Start]]+1</f>
        <v>15</v>
      </c>
      <c r="I19" s="25"/>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row>
    <row r="20" spans="1:79" s="2" customFormat="1" ht="17.100000000000001" customHeight="1" x14ac:dyDescent="0.3">
      <c r="A20" s="14"/>
      <c r="B20" s="62" t="s">
        <v>79</v>
      </c>
      <c r="C20" s="32" t="s">
        <v>50</v>
      </c>
      <c r="D20" s="48" t="s">
        <v>72</v>
      </c>
      <c r="E20" s="29">
        <v>1</v>
      </c>
      <c r="F20" s="30">
        <v>44103</v>
      </c>
      <c r="G20" s="30">
        <v>44117</v>
      </c>
      <c r="H20" s="31">
        <f>Milestones[[#This Row],[End]]-Milestones[[#This Row],[Start]]+1</f>
        <v>15</v>
      </c>
      <c r="I20" s="25"/>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row>
    <row r="21" spans="1:79" s="2" customFormat="1" ht="17.100000000000001" customHeight="1" x14ac:dyDescent="0.3">
      <c r="A21" s="14"/>
      <c r="B21" s="36" t="s">
        <v>80</v>
      </c>
      <c r="C21" s="32" t="s">
        <v>50</v>
      </c>
      <c r="D21" s="48" t="s">
        <v>71</v>
      </c>
      <c r="E21" s="29">
        <v>1</v>
      </c>
      <c r="F21" s="30">
        <v>44118</v>
      </c>
      <c r="G21" s="30">
        <v>44124</v>
      </c>
      <c r="H21" s="31">
        <f>Milestones[[#This Row],[End]]-Milestones[[#This Row],[Start]]+1</f>
        <v>7</v>
      </c>
      <c r="I21" s="25"/>
      <c r="J21" s="34" t="str">
        <f t="shared" ca="1" si="31"/>
        <v/>
      </c>
      <c r="K21" s="34" t="str">
        <f t="shared" ca="1" si="31"/>
        <v/>
      </c>
      <c r="L21" s="34" t="str">
        <f t="shared" ca="1" si="31"/>
        <v/>
      </c>
      <c r="M21" s="34" t="str">
        <f t="shared" ca="1" si="31"/>
        <v/>
      </c>
      <c r="N21" s="34" t="str">
        <f t="shared" ca="1" si="31"/>
        <v/>
      </c>
      <c r="O21" s="34" t="str">
        <f t="shared" ca="1" si="31"/>
        <v/>
      </c>
      <c r="P21" s="34" t="str">
        <f t="shared" ca="1" si="31"/>
        <v/>
      </c>
      <c r="Q21" s="34" t="str">
        <f t="shared" ca="1" si="31"/>
        <v/>
      </c>
      <c r="R21" s="34" t="str">
        <f t="shared" ca="1" si="31"/>
        <v/>
      </c>
      <c r="S21" s="34" t="str">
        <f t="shared" ca="1" si="31"/>
        <v/>
      </c>
      <c r="T21" s="34" t="str">
        <f t="shared" ca="1" si="25"/>
        <v/>
      </c>
      <c r="U21" s="34" t="str">
        <f t="shared" ca="1" si="25"/>
        <v/>
      </c>
      <c r="V21" s="34" t="str">
        <f t="shared" ca="1" si="25"/>
        <v/>
      </c>
      <c r="W21" s="34" t="str">
        <f t="shared" ca="1" si="25"/>
        <v/>
      </c>
      <c r="X21" s="34" t="str">
        <f t="shared" ca="1" si="25"/>
        <v/>
      </c>
      <c r="Y21" s="34" t="str">
        <f t="shared" ca="1" si="25"/>
        <v/>
      </c>
      <c r="Z21" s="34" t="str">
        <f t="shared" ca="1" si="32"/>
        <v/>
      </c>
      <c r="AA21" s="34" t="str">
        <f t="shared" ca="1" si="32"/>
        <v/>
      </c>
      <c r="AB21" s="34" t="str">
        <f t="shared" ca="1" si="32"/>
        <v/>
      </c>
      <c r="AC21" s="34" t="str">
        <f t="shared" ca="1" si="32"/>
        <v/>
      </c>
      <c r="AD21" s="34" t="str">
        <f t="shared" ca="1" si="32"/>
        <v/>
      </c>
      <c r="AE21" s="34" t="str">
        <f t="shared" ca="1" si="32"/>
        <v/>
      </c>
      <c r="AF21" s="34" t="str">
        <f t="shared" ca="1" si="32"/>
        <v/>
      </c>
      <c r="AG21" s="34" t="str">
        <f t="shared" ca="1" si="32"/>
        <v/>
      </c>
      <c r="AH21" s="34" t="str">
        <f t="shared" ca="1" si="32"/>
        <v/>
      </c>
      <c r="AI21" s="34" t="str">
        <f t="shared" ca="1" si="32"/>
        <v/>
      </c>
      <c r="AJ21" s="34" t="str">
        <f t="shared" ca="1" si="32"/>
        <v/>
      </c>
      <c r="AK21" s="34" t="str">
        <f t="shared" ca="1" si="32"/>
        <v/>
      </c>
      <c r="AL21" s="34" t="str">
        <f t="shared" ca="1" si="32"/>
        <v/>
      </c>
      <c r="AM21" s="34" t="str">
        <f t="shared" ca="1" si="32"/>
        <v/>
      </c>
      <c r="AN21" s="34" t="str">
        <f t="shared" ca="1" si="32"/>
        <v/>
      </c>
      <c r="AO21" s="34" t="str">
        <f t="shared" ca="1" si="32"/>
        <v/>
      </c>
      <c r="AP21" s="34" t="str">
        <f t="shared" ca="1" si="33"/>
        <v/>
      </c>
      <c r="AQ21" s="34" t="str">
        <f t="shared" ca="1" si="33"/>
        <v/>
      </c>
      <c r="AR21" s="34" t="str">
        <f t="shared" ca="1" si="33"/>
        <v/>
      </c>
      <c r="AS21" s="34" t="str">
        <f t="shared" ca="1" si="33"/>
        <v/>
      </c>
      <c r="AT21" s="34" t="str">
        <f t="shared" ca="1" si="33"/>
        <v/>
      </c>
      <c r="AU21" s="34" t="str">
        <f t="shared" ca="1" si="33"/>
        <v/>
      </c>
      <c r="AV21" s="34" t="str">
        <f t="shared" ca="1" si="33"/>
        <v/>
      </c>
      <c r="AW21" s="34" t="str">
        <f t="shared" ca="1" si="33"/>
        <v/>
      </c>
      <c r="AX21" s="34" t="str">
        <f t="shared" ca="1" si="33"/>
        <v/>
      </c>
      <c r="AY21" s="34" t="str">
        <f t="shared" ca="1" si="33"/>
        <v/>
      </c>
      <c r="AZ21" s="34" t="str">
        <f t="shared" ca="1" si="33"/>
        <v/>
      </c>
      <c r="BA21" s="34" t="str">
        <f t="shared" ca="1" si="33"/>
        <v/>
      </c>
      <c r="BB21" s="34" t="str">
        <f t="shared" ca="1" si="33"/>
        <v/>
      </c>
      <c r="BC21" s="34" t="str">
        <f t="shared" ca="1" si="33"/>
        <v/>
      </c>
      <c r="BD21" s="34" t="str">
        <f t="shared" ca="1" si="33"/>
        <v/>
      </c>
      <c r="BE21" s="34" t="str">
        <f t="shared" ca="1" si="33"/>
        <v/>
      </c>
      <c r="BF21" s="34" t="str">
        <f t="shared" ca="1" si="28"/>
        <v/>
      </c>
      <c r="BG21" s="34" t="str">
        <f t="shared" ca="1" si="28"/>
        <v/>
      </c>
      <c r="BH21" s="34" t="str">
        <f t="shared" ca="1" si="28"/>
        <v/>
      </c>
      <c r="BI21" s="34" t="str">
        <f t="shared" ca="1" si="28"/>
        <v/>
      </c>
      <c r="BJ21" s="34" t="str">
        <f t="shared" ca="1" si="28"/>
        <v/>
      </c>
      <c r="BK21" s="34" t="str">
        <f t="shared" ca="1" si="28"/>
        <v/>
      </c>
      <c r="BL21" s="34" t="str">
        <f t="shared" ca="1" si="28"/>
        <v/>
      </c>
      <c r="BM21" s="34" t="str">
        <f t="shared" ca="1" si="28"/>
        <v/>
      </c>
      <c r="BN21" s="34" t="str">
        <f t="shared" ca="1" si="34"/>
        <v/>
      </c>
      <c r="BO21" s="34" t="str">
        <f t="shared" ca="1" si="34"/>
        <v/>
      </c>
      <c r="BP21" s="34" t="str">
        <f t="shared" ca="1" si="34"/>
        <v/>
      </c>
      <c r="BQ21" s="34" t="str">
        <f t="shared" ca="1" si="34"/>
        <v/>
      </c>
      <c r="BR21" s="34" t="str">
        <f t="shared" ca="1" si="34"/>
        <v/>
      </c>
      <c r="BS21" s="34" t="str">
        <f t="shared" ca="1" si="34"/>
        <v/>
      </c>
      <c r="BT21" s="34" t="str">
        <f t="shared" ca="1" si="34"/>
        <v/>
      </c>
      <c r="BU21" s="34" t="str">
        <f t="shared" ca="1" si="34"/>
        <v/>
      </c>
      <c r="BV21" s="34" t="str">
        <f t="shared" ca="1" si="34"/>
        <v/>
      </c>
      <c r="BW21" s="34" t="str">
        <f t="shared" ca="1" si="34"/>
        <v/>
      </c>
      <c r="BX21" s="34" t="str">
        <f t="shared" ca="1" si="34"/>
        <v/>
      </c>
      <c r="BY21" s="34" t="str">
        <f t="shared" ca="1" si="34"/>
        <v/>
      </c>
      <c r="BZ21" s="34" t="str">
        <f t="shared" ca="1" si="34"/>
        <v/>
      </c>
      <c r="CA21" s="34" t="str">
        <f t="shared" ca="1" si="34"/>
        <v/>
      </c>
    </row>
    <row r="22" spans="1:79" s="2" customFormat="1" ht="17.100000000000001" customHeight="1" x14ac:dyDescent="0.3">
      <c r="A22" s="14"/>
      <c r="B22" s="55" t="s">
        <v>62</v>
      </c>
      <c r="C22" s="48" t="s">
        <v>50</v>
      </c>
      <c r="D22" s="48" t="s">
        <v>70</v>
      </c>
      <c r="E22" s="29">
        <v>1</v>
      </c>
      <c r="F22" s="57">
        <v>44125</v>
      </c>
      <c r="G22" s="57">
        <v>44128</v>
      </c>
      <c r="H22" s="31">
        <f>Milestones[[#This Row],[End]]-Milestones[[#This Row],[Start]]+1</f>
        <v>4</v>
      </c>
      <c r="I22" s="25"/>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row>
    <row r="23" spans="1:79" s="2" customFormat="1" ht="17.100000000000001" customHeight="1" x14ac:dyDescent="0.3">
      <c r="A23" s="14"/>
      <c r="B23" s="36" t="s">
        <v>41</v>
      </c>
      <c r="C23" s="32" t="s">
        <v>50</v>
      </c>
      <c r="D23" s="48" t="s">
        <v>73</v>
      </c>
      <c r="E23" s="29">
        <v>1</v>
      </c>
      <c r="F23" s="30">
        <v>44103</v>
      </c>
      <c r="G23" s="30">
        <v>44131</v>
      </c>
      <c r="H23" s="31">
        <f>Milestones[[#This Row],[End]]-Milestones[[#This Row],[Start]]+1</f>
        <v>29</v>
      </c>
      <c r="I23" s="25"/>
      <c r="J23" s="34" t="str">
        <f t="shared" ref="J23:S24" ca="1" si="35">IF(AND($C23="Goal",J$5&gt;=$F23,J$5&lt;=$F23+$H23-1),2,IF(AND($C23="Milestone",J$5&gt;=$F23,J$5&lt;=$F23+$H23-1),1,""))</f>
        <v/>
      </c>
      <c r="K23" s="34" t="str">
        <f t="shared" ca="1" si="35"/>
        <v/>
      </c>
      <c r="L23" s="34" t="str">
        <f t="shared" ca="1" si="35"/>
        <v/>
      </c>
      <c r="M23" s="34" t="str">
        <f t="shared" ca="1" si="35"/>
        <v/>
      </c>
      <c r="N23" s="34" t="str">
        <f t="shared" ca="1" si="35"/>
        <v/>
      </c>
      <c r="O23" s="34" t="str">
        <f t="shared" ca="1" si="35"/>
        <v/>
      </c>
      <c r="P23" s="34" t="str">
        <f t="shared" ca="1" si="35"/>
        <v/>
      </c>
      <c r="Q23" s="34" t="str">
        <f t="shared" ca="1" si="35"/>
        <v/>
      </c>
      <c r="R23" s="34" t="str">
        <f t="shared" ca="1" si="35"/>
        <v/>
      </c>
      <c r="S23" s="34" t="str">
        <f t="shared" ca="1" si="35"/>
        <v/>
      </c>
      <c r="T23" s="34" t="str">
        <f t="shared" ref="T23:AC24" ca="1" si="36">IF(AND($C23="Goal",T$5&gt;=$F23,T$5&lt;=$F23+$H23-1),2,IF(AND($C23="Milestone",T$5&gt;=$F23,T$5&lt;=$F23+$H23-1),1,""))</f>
        <v/>
      </c>
      <c r="U23" s="34" t="str">
        <f t="shared" ca="1" si="36"/>
        <v/>
      </c>
      <c r="V23" s="34" t="str">
        <f t="shared" ca="1" si="36"/>
        <v/>
      </c>
      <c r="W23" s="34" t="str">
        <f t="shared" ca="1" si="36"/>
        <v/>
      </c>
      <c r="X23" s="34" t="str">
        <f t="shared" ca="1" si="36"/>
        <v/>
      </c>
      <c r="Y23" s="34" t="str">
        <f t="shared" ca="1" si="36"/>
        <v/>
      </c>
      <c r="Z23" s="34" t="str">
        <f t="shared" ca="1" si="36"/>
        <v/>
      </c>
      <c r="AA23" s="34" t="str">
        <f t="shared" ca="1" si="36"/>
        <v/>
      </c>
      <c r="AB23" s="34" t="str">
        <f t="shared" ca="1" si="36"/>
        <v/>
      </c>
      <c r="AC23" s="34" t="str">
        <f t="shared" ca="1" si="36"/>
        <v/>
      </c>
      <c r="AD23" s="34" t="str">
        <f t="shared" ref="AD23:AM24" ca="1" si="37">IF(AND($C23="Goal",AD$5&gt;=$F23,AD$5&lt;=$F23+$H23-1),2,IF(AND($C23="Milestone",AD$5&gt;=$F23,AD$5&lt;=$F23+$H23-1),1,""))</f>
        <v/>
      </c>
      <c r="AE23" s="34" t="str">
        <f t="shared" ca="1" si="37"/>
        <v/>
      </c>
      <c r="AF23" s="34" t="str">
        <f t="shared" ca="1" si="37"/>
        <v/>
      </c>
      <c r="AG23" s="34" t="str">
        <f t="shared" ca="1" si="37"/>
        <v/>
      </c>
      <c r="AH23" s="34" t="str">
        <f t="shared" ca="1" si="37"/>
        <v/>
      </c>
      <c r="AI23" s="34" t="str">
        <f t="shared" ca="1" si="37"/>
        <v/>
      </c>
      <c r="AJ23" s="34" t="str">
        <f t="shared" ca="1" si="37"/>
        <v/>
      </c>
      <c r="AK23" s="34" t="str">
        <f t="shared" ca="1" si="37"/>
        <v/>
      </c>
      <c r="AL23" s="34" t="str">
        <f t="shared" ca="1" si="37"/>
        <v/>
      </c>
      <c r="AM23" s="34" t="str">
        <f t="shared" ca="1" si="37"/>
        <v/>
      </c>
      <c r="AN23" s="34" t="str">
        <f t="shared" ref="AN23:AW24" ca="1" si="38">IF(AND($C23="Goal",AN$5&gt;=$F23,AN$5&lt;=$F23+$H23-1),2,IF(AND($C23="Milestone",AN$5&gt;=$F23,AN$5&lt;=$F23+$H23-1),1,""))</f>
        <v/>
      </c>
      <c r="AO23" s="34" t="str">
        <f t="shared" ca="1" si="38"/>
        <v/>
      </c>
      <c r="AP23" s="34" t="str">
        <f t="shared" ca="1" si="38"/>
        <v/>
      </c>
      <c r="AQ23" s="34" t="str">
        <f t="shared" ca="1" si="38"/>
        <v/>
      </c>
      <c r="AR23" s="34" t="str">
        <f t="shared" ca="1" si="38"/>
        <v/>
      </c>
      <c r="AS23" s="34" t="str">
        <f t="shared" ca="1" si="38"/>
        <v/>
      </c>
      <c r="AT23" s="34" t="str">
        <f t="shared" ca="1" si="38"/>
        <v/>
      </c>
      <c r="AU23" s="34" t="str">
        <f t="shared" ca="1" si="38"/>
        <v/>
      </c>
      <c r="AV23" s="34" t="str">
        <f t="shared" ca="1" si="38"/>
        <v/>
      </c>
      <c r="AW23" s="34" t="str">
        <f t="shared" ca="1" si="38"/>
        <v/>
      </c>
      <c r="AX23" s="34" t="str">
        <f t="shared" ref="AX23:BG24" ca="1" si="39">IF(AND($C23="Goal",AX$5&gt;=$F23,AX$5&lt;=$F23+$H23-1),2,IF(AND($C23="Milestone",AX$5&gt;=$F23,AX$5&lt;=$F23+$H23-1),1,""))</f>
        <v/>
      </c>
      <c r="AY23" s="34" t="str">
        <f t="shared" ca="1" si="39"/>
        <v/>
      </c>
      <c r="AZ23" s="34" t="str">
        <f t="shared" ca="1" si="39"/>
        <v/>
      </c>
      <c r="BA23" s="34" t="str">
        <f t="shared" ca="1" si="39"/>
        <v/>
      </c>
      <c r="BB23" s="34" t="str">
        <f t="shared" ca="1" si="39"/>
        <v/>
      </c>
      <c r="BC23" s="34" t="str">
        <f t="shared" ca="1" si="39"/>
        <v/>
      </c>
      <c r="BD23" s="34" t="str">
        <f t="shared" ca="1" si="39"/>
        <v/>
      </c>
      <c r="BE23" s="34" t="str">
        <f t="shared" ca="1" si="39"/>
        <v/>
      </c>
      <c r="BF23" s="34" t="str">
        <f t="shared" ca="1" si="39"/>
        <v/>
      </c>
      <c r="BG23" s="34" t="str">
        <f t="shared" ca="1" si="39"/>
        <v/>
      </c>
      <c r="BH23" s="34" t="str">
        <f t="shared" ref="BH23:BQ24" ca="1" si="40">IF(AND($C23="Goal",BH$5&gt;=$F23,BH$5&lt;=$F23+$H23-1),2,IF(AND($C23="Milestone",BH$5&gt;=$F23,BH$5&lt;=$F23+$H23-1),1,""))</f>
        <v/>
      </c>
      <c r="BI23" s="34" t="str">
        <f t="shared" ca="1" si="40"/>
        <v/>
      </c>
      <c r="BJ23" s="34" t="str">
        <f t="shared" ca="1" si="40"/>
        <v/>
      </c>
      <c r="BK23" s="34" t="str">
        <f t="shared" ca="1" si="40"/>
        <v/>
      </c>
      <c r="BL23" s="34" t="str">
        <f t="shared" ca="1" si="40"/>
        <v/>
      </c>
      <c r="BM23" s="34" t="str">
        <f t="shared" ca="1" si="40"/>
        <v/>
      </c>
      <c r="BN23" s="34" t="str">
        <f t="shared" ca="1" si="40"/>
        <v/>
      </c>
      <c r="BO23" s="34" t="str">
        <f t="shared" ca="1" si="40"/>
        <v/>
      </c>
      <c r="BP23" s="34" t="str">
        <f t="shared" ca="1" si="40"/>
        <v/>
      </c>
      <c r="BQ23" s="34" t="str">
        <f t="shared" ca="1" si="40"/>
        <v/>
      </c>
      <c r="BR23" s="34" t="str">
        <f t="shared" ref="BR23:CA24" ca="1" si="41">IF(AND($C23="Goal",BR$5&gt;=$F23,BR$5&lt;=$F23+$H23-1),2,IF(AND($C23="Milestone",BR$5&gt;=$F23,BR$5&lt;=$F23+$H23-1),1,""))</f>
        <v/>
      </c>
      <c r="BS23" s="34" t="str">
        <f t="shared" ca="1" si="41"/>
        <v/>
      </c>
      <c r="BT23" s="34" t="str">
        <f t="shared" ca="1" si="41"/>
        <v/>
      </c>
      <c r="BU23" s="34" t="str">
        <f t="shared" ca="1" si="41"/>
        <v/>
      </c>
      <c r="BV23" s="34" t="str">
        <f t="shared" ca="1" si="41"/>
        <v/>
      </c>
      <c r="BW23" s="34" t="str">
        <f t="shared" ca="1" si="41"/>
        <v/>
      </c>
      <c r="BX23" s="34" t="str">
        <f t="shared" ca="1" si="41"/>
        <v/>
      </c>
      <c r="BY23" s="34" t="str">
        <f t="shared" ca="1" si="41"/>
        <v/>
      </c>
      <c r="BZ23" s="34" t="str">
        <f t="shared" ca="1" si="41"/>
        <v/>
      </c>
      <c r="CA23" s="34" t="str">
        <f t="shared" ca="1" si="41"/>
        <v/>
      </c>
    </row>
    <row r="24" spans="1:79" s="2" customFormat="1" ht="17.100000000000001" customHeight="1" x14ac:dyDescent="0.3">
      <c r="A24" s="14"/>
      <c r="B24" s="37" t="s">
        <v>35</v>
      </c>
      <c r="C24" s="32"/>
      <c r="D24" s="32"/>
      <c r="E24" s="29"/>
      <c r="F24" s="30"/>
      <c r="G24" s="30"/>
      <c r="H24" s="31"/>
      <c r="I24" s="25"/>
      <c r="J24" s="34" t="str">
        <f t="shared" ca="1" si="35"/>
        <v/>
      </c>
      <c r="K24" s="34" t="str">
        <f t="shared" ca="1" si="35"/>
        <v/>
      </c>
      <c r="L24" s="34" t="str">
        <f t="shared" ca="1" si="35"/>
        <v/>
      </c>
      <c r="M24" s="34" t="str">
        <f t="shared" ca="1" si="35"/>
        <v/>
      </c>
      <c r="N24" s="34" t="str">
        <f t="shared" ca="1" si="35"/>
        <v/>
      </c>
      <c r="O24" s="34" t="str">
        <f t="shared" ca="1" si="35"/>
        <v/>
      </c>
      <c r="P24" s="34" t="str">
        <f t="shared" ca="1" si="35"/>
        <v/>
      </c>
      <c r="Q24" s="34" t="str">
        <f t="shared" ca="1" si="35"/>
        <v/>
      </c>
      <c r="R24" s="34" t="str">
        <f t="shared" ca="1" si="35"/>
        <v/>
      </c>
      <c r="S24" s="34" t="str">
        <f t="shared" ca="1" si="35"/>
        <v/>
      </c>
      <c r="T24" s="34" t="str">
        <f t="shared" ca="1" si="36"/>
        <v/>
      </c>
      <c r="U24" s="34" t="str">
        <f t="shared" ca="1" si="36"/>
        <v/>
      </c>
      <c r="V24" s="34" t="str">
        <f t="shared" ca="1" si="36"/>
        <v/>
      </c>
      <c r="W24" s="34" t="str">
        <f t="shared" ca="1" si="36"/>
        <v/>
      </c>
      <c r="X24" s="34" t="str">
        <f t="shared" ca="1" si="36"/>
        <v/>
      </c>
      <c r="Y24" s="34" t="str">
        <f t="shared" ca="1" si="36"/>
        <v/>
      </c>
      <c r="Z24" s="34" t="str">
        <f t="shared" ca="1" si="36"/>
        <v/>
      </c>
      <c r="AA24" s="34" t="str">
        <f t="shared" ca="1" si="36"/>
        <v/>
      </c>
      <c r="AB24" s="34" t="str">
        <f t="shared" ca="1" si="36"/>
        <v/>
      </c>
      <c r="AC24" s="34" t="str">
        <f t="shared" ca="1" si="36"/>
        <v/>
      </c>
      <c r="AD24" s="34" t="str">
        <f t="shared" ca="1" si="37"/>
        <v/>
      </c>
      <c r="AE24" s="34" t="str">
        <f t="shared" ca="1" si="37"/>
        <v/>
      </c>
      <c r="AF24" s="34" t="str">
        <f t="shared" ca="1" si="37"/>
        <v/>
      </c>
      <c r="AG24" s="34" t="str">
        <f t="shared" ca="1" si="37"/>
        <v/>
      </c>
      <c r="AH24" s="34" t="str">
        <f t="shared" ca="1" si="37"/>
        <v/>
      </c>
      <c r="AI24" s="34" t="str">
        <f t="shared" ca="1" si="37"/>
        <v/>
      </c>
      <c r="AJ24" s="34" t="str">
        <f t="shared" ca="1" si="37"/>
        <v/>
      </c>
      <c r="AK24" s="34" t="str">
        <f t="shared" ca="1" si="37"/>
        <v/>
      </c>
      <c r="AL24" s="34" t="str">
        <f t="shared" ca="1" si="37"/>
        <v/>
      </c>
      <c r="AM24" s="34" t="str">
        <f t="shared" ca="1" si="37"/>
        <v/>
      </c>
      <c r="AN24" s="34" t="str">
        <f t="shared" ca="1" si="38"/>
        <v/>
      </c>
      <c r="AO24" s="34" t="str">
        <f t="shared" ca="1" si="38"/>
        <v/>
      </c>
      <c r="AP24" s="34" t="str">
        <f t="shared" ca="1" si="38"/>
        <v/>
      </c>
      <c r="AQ24" s="34" t="str">
        <f t="shared" ca="1" si="38"/>
        <v/>
      </c>
      <c r="AR24" s="34" t="str">
        <f t="shared" ca="1" si="38"/>
        <v/>
      </c>
      <c r="AS24" s="34" t="str">
        <f t="shared" ca="1" si="38"/>
        <v/>
      </c>
      <c r="AT24" s="34" t="str">
        <f t="shared" ca="1" si="38"/>
        <v/>
      </c>
      <c r="AU24" s="34" t="str">
        <f t="shared" ca="1" si="38"/>
        <v/>
      </c>
      <c r="AV24" s="34" t="str">
        <f t="shared" ca="1" si="38"/>
        <v/>
      </c>
      <c r="AW24" s="34" t="str">
        <f t="shared" ca="1" si="38"/>
        <v/>
      </c>
      <c r="AX24" s="34" t="str">
        <f t="shared" ca="1" si="39"/>
        <v/>
      </c>
      <c r="AY24" s="34" t="str">
        <f t="shared" ca="1" si="39"/>
        <v/>
      </c>
      <c r="AZ24" s="34" t="str">
        <f t="shared" ca="1" si="39"/>
        <v/>
      </c>
      <c r="BA24" s="34" t="str">
        <f t="shared" ca="1" si="39"/>
        <v/>
      </c>
      <c r="BB24" s="34" t="str">
        <f t="shared" ca="1" si="39"/>
        <v/>
      </c>
      <c r="BC24" s="34" t="str">
        <f t="shared" ca="1" si="39"/>
        <v/>
      </c>
      <c r="BD24" s="34" t="str">
        <f t="shared" ca="1" si="39"/>
        <v/>
      </c>
      <c r="BE24" s="34" t="str">
        <f t="shared" ca="1" si="39"/>
        <v/>
      </c>
      <c r="BF24" s="34" t="str">
        <f t="shared" ca="1" si="39"/>
        <v/>
      </c>
      <c r="BG24" s="34" t="str">
        <f t="shared" ca="1" si="39"/>
        <v/>
      </c>
      <c r="BH24" s="34" t="str">
        <f t="shared" ca="1" si="40"/>
        <v/>
      </c>
      <c r="BI24" s="34" t="str">
        <f t="shared" ca="1" si="40"/>
        <v/>
      </c>
      <c r="BJ24" s="34" t="str">
        <f t="shared" ca="1" si="40"/>
        <v/>
      </c>
      <c r="BK24" s="34" t="str">
        <f t="shared" ca="1" si="40"/>
        <v/>
      </c>
      <c r="BL24" s="34" t="str">
        <f t="shared" ca="1" si="40"/>
        <v/>
      </c>
      <c r="BM24" s="34" t="str">
        <f t="shared" ca="1" si="40"/>
        <v/>
      </c>
      <c r="BN24" s="34" t="str">
        <f t="shared" ca="1" si="40"/>
        <v/>
      </c>
      <c r="BO24" s="34" t="str">
        <f t="shared" ca="1" si="40"/>
        <v/>
      </c>
      <c r="BP24" s="34" t="str">
        <f t="shared" ca="1" si="40"/>
        <v/>
      </c>
      <c r="BQ24" s="34" t="str">
        <f t="shared" ca="1" si="40"/>
        <v/>
      </c>
      <c r="BR24" s="34" t="str">
        <f t="shared" ca="1" si="41"/>
        <v/>
      </c>
      <c r="BS24" s="34" t="str">
        <f t="shared" ca="1" si="41"/>
        <v/>
      </c>
      <c r="BT24" s="34" t="str">
        <f t="shared" ca="1" si="41"/>
        <v/>
      </c>
      <c r="BU24" s="34" t="str">
        <f t="shared" ca="1" si="41"/>
        <v/>
      </c>
      <c r="BV24" s="34" t="str">
        <f t="shared" ca="1" si="41"/>
        <v/>
      </c>
      <c r="BW24" s="34" t="str">
        <f t="shared" ca="1" si="41"/>
        <v/>
      </c>
      <c r="BX24" s="34" t="str">
        <f t="shared" ca="1" si="41"/>
        <v/>
      </c>
      <c r="BY24" s="34" t="str">
        <f t="shared" ca="1" si="41"/>
        <v/>
      </c>
      <c r="BZ24" s="34" t="str">
        <f t="shared" ca="1" si="41"/>
        <v/>
      </c>
      <c r="CA24" s="34" t="str">
        <f t="shared" ca="1" si="41"/>
        <v/>
      </c>
    </row>
    <row r="25" spans="1:79" s="2" customFormat="1" ht="17.100000000000001" customHeight="1" x14ac:dyDescent="0.3">
      <c r="A25" s="14"/>
      <c r="B25" s="55" t="s">
        <v>35</v>
      </c>
      <c r="C25" s="48" t="s">
        <v>50</v>
      </c>
      <c r="D25" s="48" t="s">
        <v>30</v>
      </c>
      <c r="E25" s="29">
        <v>1</v>
      </c>
      <c r="F25" s="57">
        <v>44132</v>
      </c>
      <c r="G25" s="57">
        <v>44159</v>
      </c>
      <c r="H25" s="31">
        <f>Milestones[[#This Row],[End]]-Milestones[[#This Row],[Start]]+1</f>
        <v>28</v>
      </c>
      <c r="I25" s="25"/>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row>
    <row r="26" spans="1:79" s="2" customFormat="1" ht="17.100000000000001" customHeight="1" x14ac:dyDescent="0.3">
      <c r="A26" s="14"/>
      <c r="B26" s="55" t="s">
        <v>57</v>
      </c>
      <c r="C26" s="48" t="s">
        <v>50</v>
      </c>
      <c r="D26" s="48" t="s">
        <v>71</v>
      </c>
      <c r="E26" s="29">
        <v>1</v>
      </c>
      <c r="F26" s="57">
        <v>44132</v>
      </c>
      <c r="G26" s="57">
        <v>44138</v>
      </c>
      <c r="H26" s="31">
        <f>Milestones[[#This Row],[End]]-Milestones[[#This Row],[Start]]+1</f>
        <v>7</v>
      </c>
      <c r="I26" s="25"/>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row>
    <row r="27" spans="1:79" s="2" customFormat="1" ht="17.100000000000001" customHeight="1" x14ac:dyDescent="0.3">
      <c r="A27" s="14"/>
      <c r="B27" s="55" t="s">
        <v>58</v>
      </c>
      <c r="C27" s="48" t="s">
        <v>50</v>
      </c>
      <c r="D27" s="48" t="s">
        <v>81</v>
      </c>
      <c r="E27" s="29">
        <v>1</v>
      </c>
      <c r="F27" s="57">
        <v>44132</v>
      </c>
      <c r="G27" s="57">
        <v>44159</v>
      </c>
      <c r="H27" s="31">
        <f>Milestones[[#This Row],[End]]-Milestones[[#This Row],[Start]]+1</f>
        <v>28</v>
      </c>
      <c r="I27" s="25"/>
      <c r="J27" s="34" t="str">
        <f t="shared" ref="J27:AO27" ca="1" si="42">IF(AND($C25="Goal",J$5&gt;=$F25,J$5&lt;=$F25+$H25-1),2,IF(AND($C25="Milestone",J$5&gt;=$F25,J$5&lt;=$F25+$H25-1),1,""))</f>
        <v/>
      </c>
      <c r="K27" s="34" t="str">
        <f t="shared" ca="1" si="42"/>
        <v/>
      </c>
      <c r="L27" s="34" t="str">
        <f t="shared" ca="1" si="42"/>
        <v/>
      </c>
      <c r="M27" s="34" t="str">
        <f t="shared" ca="1" si="42"/>
        <v/>
      </c>
      <c r="N27" s="34" t="str">
        <f t="shared" ca="1" si="42"/>
        <v/>
      </c>
      <c r="O27" s="34" t="str">
        <f t="shared" ca="1" si="42"/>
        <v/>
      </c>
      <c r="P27" s="34" t="str">
        <f t="shared" ca="1" si="42"/>
        <v/>
      </c>
      <c r="Q27" s="34" t="str">
        <f t="shared" ca="1" si="42"/>
        <v/>
      </c>
      <c r="R27" s="34" t="str">
        <f t="shared" ca="1" si="42"/>
        <v/>
      </c>
      <c r="S27" s="34" t="str">
        <f t="shared" ca="1" si="42"/>
        <v/>
      </c>
      <c r="T27" s="34" t="str">
        <f t="shared" ca="1" si="42"/>
        <v/>
      </c>
      <c r="U27" s="34" t="str">
        <f t="shared" ca="1" si="42"/>
        <v/>
      </c>
      <c r="V27" s="34" t="str">
        <f t="shared" ca="1" si="42"/>
        <v/>
      </c>
      <c r="W27" s="34" t="str">
        <f t="shared" ca="1" si="42"/>
        <v/>
      </c>
      <c r="X27" s="34" t="str">
        <f t="shared" ca="1" si="42"/>
        <v/>
      </c>
      <c r="Y27" s="34" t="str">
        <f t="shared" ca="1" si="42"/>
        <v/>
      </c>
      <c r="Z27" s="34" t="str">
        <f t="shared" ca="1" si="42"/>
        <v/>
      </c>
      <c r="AA27" s="34" t="str">
        <f t="shared" ca="1" si="42"/>
        <v/>
      </c>
      <c r="AB27" s="34" t="str">
        <f t="shared" ca="1" si="42"/>
        <v/>
      </c>
      <c r="AC27" s="34" t="str">
        <f t="shared" ca="1" si="42"/>
        <v/>
      </c>
      <c r="AD27" s="34" t="str">
        <f t="shared" ca="1" si="42"/>
        <v/>
      </c>
      <c r="AE27" s="34" t="str">
        <f t="shared" ca="1" si="42"/>
        <v/>
      </c>
      <c r="AF27" s="34" t="str">
        <f t="shared" ca="1" si="42"/>
        <v/>
      </c>
      <c r="AG27" s="34" t="str">
        <f t="shared" ca="1" si="42"/>
        <v/>
      </c>
      <c r="AH27" s="34" t="str">
        <f t="shared" ca="1" si="42"/>
        <v/>
      </c>
      <c r="AI27" s="34" t="str">
        <f t="shared" ca="1" si="42"/>
        <v/>
      </c>
      <c r="AJ27" s="34" t="str">
        <f t="shared" ca="1" si="42"/>
        <v/>
      </c>
      <c r="AK27" s="34" t="str">
        <f t="shared" ca="1" si="42"/>
        <v/>
      </c>
      <c r="AL27" s="34" t="str">
        <f t="shared" ca="1" si="42"/>
        <v/>
      </c>
      <c r="AM27" s="34" t="str">
        <f t="shared" ca="1" si="42"/>
        <v/>
      </c>
      <c r="AN27" s="34" t="str">
        <f t="shared" ca="1" si="42"/>
        <v/>
      </c>
      <c r="AO27" s="34" t="str">
        <f t="shared" ca="1" si="42"/>
        <v/>
      </c>
      <c r="AP27" s="34" t="str">
        <f t="shared" ref="AP27:BU27" ca="1" si="43">IF(AND($C25="Goal",AP$5&gt;=$F25,AP$5&lt;=$F25+$H25-1),2,IF(AND($C25="Milestone",AP$5&gt;=$F25,AP$5&lt;=$F25+$H25-1),1,""))</f>
        <v/>
      </c>
      <c r="AQ27" s="34" t="str">
        <f t="shared" ca="1" si="43"/>
        <v/>
      </c>
      <c r="AR27" s="34" t="str">
        <f t="shared" ca="1" si="43"/>
        <v/>
      </c>
      <c r="AS27" s="34" t="str">
        <f t="shared" ca="1" si="43"/>
        <v/>
      </c>
      <c r="AT27" s="34" t="str">
        <f t="shared" ca="1" si="43"/>
        <v/>
      </c>
      <c r="AU27" s="34" t="str">
        <f t="shared" ca="1" si="43"/>
        <v/>
      </c>
      <c r="AV27" s="34" t="str">
        <f t="shared" ca="1" si="43"/>
        <v/>
      </c>
      <c r="AW27" s="34" t="str">
        <f t="shared" ca="1" si="43"/>
        <v/>
      </c>
      <c r="AX27" s="34" t="str">
        <f t="shared" ca="1" si="43"/>
        <v/>
      </c>
      <c r="AY27" s="34" t="str">
        <f t="shared" ca="1" si="43"/>
        <v/>
      </c>
      <c r="AZ27" s="34" t="str">
        <f t="shared" ca="1" si="43"/>
        <v/>
      </c>
      <c r="BA27" s="34" t="str">
        <f t="shared" ca="1" si="43"/>
        <v/>
      </c>
      <c r="BB27" s="34" t="str">
        <f t="shared" ca="1" si="43"/>
        <v/>
      </c>
      <c r="BC27" s="34" t="str">
        <f t="shared" ca="1" si="43"/>
        <v/>
      </c>
      <c r="BD27" s="34" t="str">
        <f t="shared" ca="1" si="43"/>
        <v/>
      </c>
      <c r="BE27" s="34" t="str">
        <f t="shared" ca="1" si="43"/>
        <v/>
      </c>
      <c r="BF27" s="34" t="str">
        <f t="shared" ca="1" si="43"/>
        <v/>
      </c>
      <c r="BG27" s="34" t="str">
        <f t="shared" ca="1" si="43"/>
        <v/>
      </c>
      <c r="BH27" s="34" t="str">
        <f t="shared" ca="1" si="43"/>
        <v/>
      </c>
      <c r="BI27" s="34" t="str">
        <f t="shared" ca="1" si="43"/>
        <v/>
      </c>
      <c r="BJ27" s="34" t="str">
        <f t="shared" ca="1" si="43"/>
        <v/>
      </c>
      <c r="BK27" s="34" t="str">
        <f t="shared" ca="1" si="43"/>
        <v/>
      </c>
      <c r="BL27" s="34" t="str">
        <f t="shared" ca="1" si="43"/>
        <v/>
      </c>
      <c r="BM27" s="34" t="str">
        <f t="shared" ca="1" si="43"/>
        <v/>
      </c>
      <c r="BN27" s="34" t="str">
        <f t="shared" ca="1" si="43"/>
        <v/>
      </c>
      <c r="BO27" s="34" t="str">
        <f t="shared" ca="1" si="43"/>
        <v/>
      </c>
      <c r="BP27" s="34" t="str">
        <f t="shared" ca="1" si="43"/>
        <v/>
      </c>
      <c r="BQ27" s="34" t="str">
        <f t="shared" ca="1" si="43"/>
        <v/>
      </c>
      <c r="BR27" s="34" t="str">
        <f t="shared" ca="1" si="43"/>
        <v/>
      </c>
      <c r="BS27" s="34" t="str">
        <f t="shared" ca="1" si="43"/>
        <v/>
      </c>
      <c r="BT27" s="34" t="str">
        <f t="shared" ca="1" si="43"/>
        <v/>
      </c>
      <c r="BU27" s="34" t="str">
        <f t="shared" ca="1" si="43"/>
        <v/>
      </c>
      <c r="BV27" s="34" t="str">
        <f t="shared" ref="BV27:CA27" ca="1" si="44">IF(AND($C25="Goal",BV$5&gt;=$F25,BV$5&lt;=$F25+$H25-1),2,IF(AND($C25="Milestone",BV$5&gt;=$F25,BV$5&lt;=$F25+$H25-1),1,""))</f>
        <v/>
      </c>
      <c r="BW27" s="34" t="str">
        <f t="shared" ca="1" si="44"/>
        <v/>
      </c>
      <c r="BX27" s="34" t="str">
        <f t="shared" ca="1" si="44"/>
        <v/>
      </c>
      <c r="BY27" s="34" t="str">
        <f t="shared" ca="1" si="44"/>
        <v/>
      </c>
      <c r="BZ27" s="34" t="str">
        <f t="shared" ca="1" si="44"/>
        <v/>
      </c>
      <c r="CA27" s="34" t="str">
        <f t="shared" ca="1" si="44"/>
        <v/>
      </c>
    </row>
    <row r="28" spans="1:79" s="2" customFormat="1" ht="23.5" customHeight="1" x14ac:dyDescent="0.3">
      <c r="A28" s="14"/>
      <c r="B28" s="55" t="s">
        <v>59</v>
      </c>
      <c r="C28" s="48" t="s">
        <v>50</v>
      </c>
      <c r="D28" s="48" t="s">
        <v>70</v>
      </c>
      <c r="E28" s="29">
        <v>1</v>
      </c>
      <c r="F28" s="57">
        <v>44139</v>
      </c>
      <c r="G28" s="57">
        <v>44159</v>
      </c>
      <c r="H28" s="31">
        <f>Milestones[[#This Row],[End]]-Milestones[[#This Row],[Start]]+1</f>
        <v>21</v>
      </c>
      <c r="I28" s="25"/>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row>
    <row r="29" spans="1:79" s="2" customFormat="1" ht="17.100000000000001" customHeight="1" x14ac:dyDescent="0.3">
      <c r="A29" s="14"/>
      <c r="B29" s="55" t="s">
        <v>60</v>
      </c>
      <c r="C29" s="48" t="s">
        <v>50</v>
      </c>
      <c r="D29" s="48" t="s">
        <v>81</v>
      </c>
      <c r="E29" s="29">
        <v>1</v>
      </c>
      <c r="F29" s="57">
        <v>44146</v>
      </c>
      <c r="G29" s="57">
        <v>44159</v>
      </c>
      <c r="H29" s="31">
        <f>Milestones[[#This Row],[End]]-Milestones[[#This Row],[Start]]+1</f>
        <v>14</v>
      </c>
      <c r="I29" s="25"/>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row>
    <row r="30" spans="1:79" s="2" customFormat="1" ht="17.100000000000001" customHeight="1" x14ac:dyDescent="0.3">
      <c r="A30" s="14"/>
      <c r="B30" s="55" t="s">
        <v>61</v>
      </c>
      <c r="C30" s="48" t="s">
        <v>50</v>
      </c>
      <c r="D30" s="48" t="s">
        <v>71</v>
      </c>
      <c r="E30" s="29">
        <v>1</v>
      </c>
      <c r="F30" s="57">
        <v>44152</v>
      </c>
      <c r="G30" s="57">
        <v>44159</v>
      </c>
      <c r="H30" s="31">
        <f>Milestones[[#This Row],[End]]-Milestones[[#This Row],[Start]]+1</f>
        <v>8</v>
      </c>
      <c r="I30" s="25"/>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row>
    <row r="31" spans="1:79" s="2" customFormat="1" ht="17.100000000000001" customHeight="1" x14ac:dyDescent="0.3">
      <c r="A31" s="14"/>
      <c r="B31" s="55" t="s">
        <v>42</v>
      </c>
      <c r="C31" s="48" t="s">
        <v>50</v>
      </c>
      <c r="D31" s="48" t="s">
        <v>81</v>
      </c>
      <c r="E31" s="29">
        <v>1</v>
      </c>
      <c r="F31" s="57">
        <v>44160</v>
      </c>
      <c r="G31" s="57">
        <v>44173</v>
      </c>
      <c r="H31" s="31">
        <f>Milestones[[#This Row],[End]]-Milestones[[#This Row],[Start]]+1</f>
        <v>14</v>
      </c>
      <c r="I31" s="25"/>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row>
    <row r="32" spans="1:79" s="2" customFormat="1" ht="17.100000000000001" customHeight="1" x14ac:dyDescent="0.3">
      <c r="A32" s="14"/>
      <c r="B32" s="55" t="s">
        <v>63</v>
      </c>
      <c r="C32" s="48" t="s">
        <v>5</v>
      </c>
      <c r="D32" s="48" t="s">
        <v>30</v>
      </c>
      <c r="E32" s="29">
        <v>1</v>
      </c>
      <c r="F32" s="57">
        <v>44160</v>
      </c>
      <c r="G32" s="57">
        <v>44173</v>
      </c>
      <c r="H32" s="31">
        <f>Milestones[[#This Row],[End]]-Milestones[[#This Row],[Start]]+1</f>
        <v>14</v>
      </c>
      <c r="I32" s="25"/>
      <c r="J32" s="34" t="str">
        <f t="shared" ref="J32:AO32" ca="1" si="45">IF(AND($C31="Goal",J$5&gt;=$F31,J$5&lt;=$F31+$H31-1),2,IF(AND($C31="Milestone",J$5&gt;=$F31,J$5&lt;=$F31+$H31-1),1,""))</f>
        <v/>
      </c>
      <c r="K32" s="34" t="str">
        <f t="shared" ca="1" si="45"/>
        <v/>
      </c>
      <c r="L32" s="34" t="str">
        <f t="shared" ca="1" si="45"/>
        <v/>
      </c>
      <c r="M32" s="34" t="str">
        <f t="shared" ca="1" si="45"/>
        <v/>
      </c>
      <c r="N32" s="34" t="str">
        <f t="shared" ca="1" si="45"/>
        <v/>
      </c>
      <c r="O32" s="34" t="str">
        <f t="shared" ca="1" si="45"/>
        <v/>
      </c>
      <c r="P32" s="34" t="str">
        <f t="shared" ca="1" si="45"/>
        <v/>
      </c>
      <c r="Q32" s="34" t="str">
        <f t="shared" ca="1" si="45"/>
        <v/>
      </c>
      <c r="R32" s="34" t="str">
        <f t="shared" ca="1" si="45"/>
        <v/>
      </c>
      <c r="S32" s="34" t="str">
        <f t="shared" ca="1" si="45"/>
        <v/>
      </c>
      <c r="T32" s="34" t="str">
        <f t="shared" ca="1" si="45"/>
        <v/>
      </c>
      <c r="U32" s="34" t="str">
        <f t="shared" ca="1" si="45"/>
        <v/>
      </c>
      <c r="V32" s="34" t="str">
        <f t="shared" ca="1" si="45"/>
        <v/>
      </c>
      <c r="W32" s="34" t="str">
        <f t="shared" ca="1" si="45"/>
        <v/>
      </c>
      <c r="X32" s="34" t="str">
        <f t="shared" ca="1" si="45"/>
        <v/>
      </c>
      <c r="Y32" s="34" t="str">
        <f t="shared" ca="1" si="45"/>
        <v/>
      </c>
      <c r="Z32" s="34" t="str">
        <f t="shared" ca="1" si="45"/>
        <v/>
      </c>
      <c r="AA32" s="34" t="str">
        <f t="shared" ca="1" si="45"/>
        <v/>
      </c>
      <c r="AB32" s="34" t="str">
        <f t="shared" ca="1" si="45"/>
        <v/>
      </c>
      <c r="AC32" s="34" t="str">
        <f t="shared" ca="1" si="45"/>
        <v/>
      </c>
      <c r="AD32" s="34" t="str">
        <f t="shared" ca="1" si="45"/>
        <v/>
      </c>
      <c r="AE32" s="34" t="str">
        <f t="shared" ca="1" si="45"/>
        <v/>
      </c>
      <c r="AF32" s="34" t="str">
        <f t="shared" ca="1" si="45"/>
        <v/>
      </c>
      <c r="AG32" s="34" t="str">
        <f t="shared" ca="1" si="45"/>
        <v/>
      </c>
      <c r="AH32" s="34" t="str">
        <f t="shared" ca="1" si="45"/>
        <v/>
      </c>
      <c r="AI32" s="34" t="str">
        <f t="shared" ca="1" si="45"/>
        <v/>
      </c>
      <c r="AJ32" s="34" t="str">
        <f t="shared" ca="1" si="45"/>
        <v/>
      </c>
      <c r="AK32" s="34" t="str">
        <f t="shared" ca="1" si="45"/>
        <v/>
      </c>
      <c r="AL32" s="34" t="str">
        <f t="shared" ca="1" si="45"/>
        <v/>
      </c>
      <c r="AM32" s="34" t="str">
        <f t="shared" ca="1" si="45"/>
        <v/>
      </c>
      <c r="AN32" s="34" t="str">
        <f t="shared" ca="1" si="45"/>
        <v/>
      </c>
      <c r="AO32" s="34" t="str">
        <f t="shared" ca="1" si="45"/>
        <v/>
      </c>
      <c r="AP32" s="34" t="str">
        <f t="shared" ref="AP32:BU32" ca="1" si="46">IF(AND($C31="Goal",AP$5&gt;=$F31,AP$5&lt;=$F31+$H31-1),2,IF(AND($C31="Milestone",AP$5&gt;=$F31,AP$5&lt;=$F31+$H31-1),1,""))</f>
        <v/>
      </c>
      <c r="AQ32" s="34" t="str">
        <f t="shared" ca="1" si="46"/>
        <v/>
      </c>
      <c r="AR32" s="34" t="str">
        <f t="shared" ca="1" si="46"/>
        <v/>
      </c>
      <c r="AS32" s="34" t="str">
        <f t="shared" ca="1" si="46"/>
        <v/>
      </c>
      <c r="AT32" s="34" t="str">
        <f t="shared" ca="1" si="46"/>
        <v/>
      </c>
      <c r="AU32" s="34" t="str">
        <f t="shared" ca="1" si="46"/>
        <v/>
      </c>
      <c r="AV32" s="34" t="str">
        <f t="shared" ca="1" si="46"/>
        <v/>
      </c>
      <c r="AW32" s="34" t="str">
        <f t="shared" ca="1" si="46"/>
        <v/>
      </c>
      <c r="AX32" s="34" t="str">
        <f t="shared" ca="1" si="46"/>
        <v/>
      </c>
      <c r="AY32" s="34" t="str">
        <f t="shared" ca="1" si="46"/>
        <v/>
      </c>
      <c r="AZ32" s="34" t="str">
        <f t="shared" ca="1" si="46"/>
        <v/>
      </c>
      <c r="BA32" s="34" t="str">
        <f t="shared" ca="1" si="46"/>
        <v/>
      </c>
      <c r="BB32" s="34" t="str">
        <f t="shared" ca="1" si="46"/>
        <v/>
      </c>
      <c r="BC32" s="34" t="str">
        <f t="shared" ca="1" si="46"/>
        <v/>
      </c>
      <c r="BD32" s="34" t="str">
        <f t="shared" ca="1" si="46"/>
        <v/>
      </c>
      <c r="BE32" s="34" t="str">
        <f t="shared" ca="1" si="46"/>
        <v/>
      </c>
      <c r="BF32" s="34" t="str">
        <f t="shared" ca="1" si="46"/>
        <v/>
      </c>
      <c r="BG32" s="34" t="str">
        <f t="shared" ca="1" si="46"/>
        <v/>
      </c>
      <c r="BH32" s="34" t="str">
        <f t="shared" ca="1" si="46"/>
        <v/>
      </c>
      <c r="BI32" s="34" t="str">
        <f t="shared" ca="1" si="46"/>
        <v/>
      </c>
      <c r="BJ32" s="34" t="str">
        <f t="shared" ca="1" si="46"/>
        <v/>
      </c>
      <c r="BK32" s="34" t="str">
        <f t="shared" ca="1" si="46"/>
        <v/>
      </c>
      <c r="BL32" s="34" t="str">
        <f t="shared" ca="1" si="46"/>
        <v/>
      </c>
      <c r="BM32" s="34" t="str">
        <f t="shared" ca="1" si="46"/>
        <v/>
      </c>
      <c r="BN32" s="34" t="str">
        <f t="shared" ca="1" si="46"/>
        <v/>
      </c>
      <c r="BO32" s="34" t="str">
        <f t="shared" ca="1" si="46"/>
        <v/>
      </c>
      <c r="BP32" s="34" t="str">
        <f t="shared" ca="1" si="46"/>
        <v/>
      </c>
      <c r="BQ32" s="34" t="str">
        <f t="shared" ca="1" si="46"/>
        <v/>
      </c>
      <c r="BR32" s="34" t="str">
        <f t="shared" ca="1" si="46"/>
        <v/>
      </c>
      <c r="BS32" s="34" t="str">
        <f t="shared" ca="1" si="46"/>
        <v/>
      </c>
      <c r="BT32" s="34" t="str">
        <f t="shared" ca="1" si="46"/>
        <v/>
      </c>
      <c r="BU32" s="34" t="str">
        <f t="shared" ca="1" si="46"/>
        <v/>
      </c>
      <c r="BV32" s="34" t="str">
        <f t="shared" ref="BV32:CA32" ca="1" si="47">IF(AND($C31="Goal",BV$5&gt;=$F31,BV$5&lt;=$F31+$H31-1),2,IF(AND($C31="Milestone",BV$5&gt;=$F31,BV$5&lt;=$F31+$H31-1),1,""))</f>
        <v/>
      </c>
      <c r="BW32" s="34" t="str">
        <f t="shared" ca="1" si="47"/>
        <v/>
      </c>
      <c r="BX32" s="34" t="str">
        <f t="shared" ca="1" si="47"/>
        <v/>
      </c>
      <c r="BY32" s="34" t="str">
        <f t="shared" ca="1" si="47"/>
        <v/>
      </c>
      <c r="BZ32" s="34" t="str">
        <f t="shared" ca="1" si="47"/>
        <v/>
      </c>
      <c r="CA32" s="34" t="str">
        <f t="shared" ca="1" si="47"/>
        <v/>
      </c>
    </row>
    <row r="33" spans="1:79" s="2" customFormat="1" ht="17.100000000000001" customHeight="1" x14ac:dyDescent="0.3">
      <c r="A33" s="14"/>
      <c r="B33" s="49" t="s">
        <v>43</v>
      </c>
      <c r="C33" s="50"/>
      <c r="D33" s="50"/>
      <c r="E33" s="51"/>
      <c r="F33" s="52"/>
      <c r="G33" s="52"/>
      <c r="H33" s="53"/>
      <c r="I33" s="25"/>
      <c r="J33" s="34" t="str">
        <f t="shared" ref="J33:AO33" ca="1" si="48">IF(AND($C33="Goal",J$5&gt;=$F33,J$5&lt;=$F33+$H33-1),2,IF(AND($C33="Milestone",J$5&gt;=$F33,J$5&lt;=$F33+$H33-1),1,""))</f>
        <v/>
      </c>
      <c r="K33" s="34" t="str">
        <f t="shared" ca="1" si="48"/>
        <v/>
      </c>
      <c r="L33" s="34" t="str">
        <f t="shared" ca="1" si="48"/>
        <v/>
      </c>
      <c r="M33" s="34" t="str">
        <f t="shared" ca="1" si="48"/>
        <v/>
      </c>
      <c r="N33" s="34" t="str">
        <f t="shared" ca="1" si="48"/>
        <v/>
      </c>
      <c r="O33" s="34" t="str">
        <f t="shared" ca="1" si="48"/>
        <v/>
      </c>
      <c r="P33" s="34" t="str">
        <f t="shared" ca="1" si="48"/>
        <v/>
      </c>
      <c r="Q33" s="34" t="str">
        <f t="shared" ca="1" si="48"/>
        <v/>
      </c>
      <c r="R33" s="34" t="str">
        <f t="shared" ca="1" si="48"/>
        <v/>
      </c>
      <c r="S33" s="34" t="str">
        <f t="shared" ca="1" si="48"/>
        <v/>
      </c>
      <c r="T33" s="34" t="str">
        <f t="shared" ca="1" si="48"/>
        <v/>
      </c>
      <c r="U33" s="34" t="str">
        <f t="shared" ca="1" si="48"/>
        <v/>
      </c>
      <c r="V33" s="34" t="str">
        <f t="shared" ca="1" si="48"/>
        <v/>
      </c>
      <c r="W33" s="34" t="str">
        <f t="shared" ca="1" si="48"/>
        <v/>
      </c>
      <c r="X33" s="34" t="str">
        <f t="shared" ca="1" si="48"/>
        <v/>
      </c>
      <c r="Y33" s="34" t="str">
        <f t="shared" ca="1" si="48"/>
        <v/>
      </c>
      <c r="Z33" s="34" t="str">
        <f t="shared" ca="1" si="48"/>
        <v/>
      </c>
      <c r="AA33" s="34" t="str">
        <f t="shared" ca="1" si="48"/>
        <v/>
      </c>
      <c r="AB33" s="34" t="str">
        <f t="shared" ca="1" si="48"/>
        <v/>
      </c>
      <c r="AC33" s="34" t="str">
        <f t="shared" ca="1" si="48"/>
        <v/>
      </c>
      <c r="AD33" s="34" t="str">
        <f t="shared" ca="1" si="48"/>
        <v/>
      </c>
      <c r="AE33" s="34" t="str">
        <f t="shared" ca="1" si="48"/>
        <v/>
      </c>
      <c r="AF33" s="34" t="str">
        <f t="shared" ca="1" si="48"/>
        <v/>
      </c>
      <c r="AG33" s="34" t="str">
        <f t="shared" ca="1" si="48"/>
        <v/>
      </c>
      <c r="AH33" s="34" t="str">
        <f t="shared" ca="1" si="48"/>
        <v/>
      </c>
      <c r="AI33" s="34" t="str">
        <f t="shared" ca="1" si="48"/>
        <v/>
      </c>
      <c r="AJ33" s="34" t="str">
        <f t="shared" ca="1" si="48"/>
        <v/>
      </c>
      <c r="AK33" s="34" t="str">
        <f t="shared" ca="1" si="48"/>
        <v/>
      </c>
      <c r="AL33" s="34" t="str">
        <f t="shared" ca="1" si="48"/>
        <v/>
      </c>
      <c r="AM33" s="34" t="str">
        <f t="shared" ca="1" si="48"/>
        <v/>
      </c>
      <c r="AN33" s="34" t="str">
        <f t="shared" ca="1" si="48"/>
        <v/>
      </c>
      <c r="AO33" s="34" t="str">
        <f t="shared" ca="1" si="48"/>
        <v/>
      </c>
      <c r="AP33" s="34" t="str">
        <f t="shared" ref="AP33:BU33" ca="1" si="49">IF(AND($C33="Goal",AP$5&gt;=$F33,AP$5&lt;=$F33+$H33-1),2,IF(AND($C33="Milestone",AP$5&gt;=$F33,AP$5&lt;=$F33+$H33-1),1,""))</f>
        <v/>
      </c>
      <c r="AQ33" s="34" t="str">
        <f t="shared" ca="1" si="49"/>
        <v/>
      </c>
      <c r="AR33" s="34" t="str">
        <f t="shared" ca="1" si="49"/>
        <v/>
      </c>
      <c r="AS33" s="34" t="str">
        <f t="shared" ca="1" si="49"/>
        <v/>
      </c>
      <c r="AT33" s="34" t="str">
        <f t="shared" ca="1" si="49"/>
        <v/>
      </c>
      <c r="AU33" s="34" t="str">
        <f t="shared" ca="1" si="49"/>
        <v/>
      </c>
      <c r="AV33" s="34" t="str">
        <f t="shared" ca="1" si="49"/>
        <v/>
      </c>
      <c r="AW33" s="34" t="str">
        <f t="shared" ca="1" si="49"/>
        <v/>
      </c>
      <c r="AX33" s="34" t="str">
        <f t="shared" ca="1" si="49"/>
        <v/>
      </c>
      <c r="AY33" s="34" t="str">
        <f t="shared" ca="1" si="49"/>
        <v/>
      </c>
      <c r="AZ33" s="34" t="str">
        <f t="shared" ca="1" si="49"/>
        <v/>
      </c>
      <c r="BA33" s="34" t="str">
        <f t="shared" ca="1" si="49"/>
        <v/>
      </c>
      <c r="BB33" s="34" t="str">
        <f t="shared" ca="1" si="49"/>
        <v/>
      </c>
      <c r="BC33" s="34" t="str">
        <f t="shared" ca="1" si="49"/>
        <v/>
      </c>
      <c r="BD33" s="34" t="str">
        <f t="shared" ca="1" si="49"/>
        <v/>
      </c>
      <c r="BE33" s="34" t="str">
        <f t="shared" ca="1" si="49"/>
        <v/>
      </c>
      <c r="BF33" s="34" t="str">
        <f t="shared" ca="1" si="49"/>
        <v/>
      </c>
      <c r="BG33" s="34" t="str">
        <f t="shared" ca="1" si="49"/>
        <v/>
      </c>
      <c r="BH33" s="34" t="str">
        <f t="shared" ca="1" si="49"/>
        <v/>
      </c>
      <c r="BI33" s="34" t="str">
        <f t="shared" ca="1" si="49"/>
        <v/>
      </c>
      <c r="BJ33" s="34" t="str">
        <f t="shared" ca="1" si="49"/>
        <v/>
      </c>
      <c r="BK33" s="34" t="str">
        <f t="shared" ca="1" si="49"/>
        <v/>
      </c>
      <c r="BL33" s="34" t="str">
        <f t="shared" ca="1" si="49"/>
        <v/>
      </c>
      <c r="BM33" s="34" t="str">
        <f t="shared" ca="1" si="49"/>
        <v/>
      </c>
      <c r="BN33" s="34" t="str">
        <f t="shared" ca="1" si="49"/>
        <v/>
      </c>
      <c r="BO33" s="34" t="str">
        <f t="shared" ca="1" si="49"/>
        <v/>
      </c>
      <c r="BP33" s="34" t="str">
        <f t="shared" ca="1" si="49"/>
        <v/>
      </c>
      <c r="BQ33" s="34" t="str">
        <f t="shared" ca="1" si="49"/>
        <v/>
      </c>
      <c r="BR33" s="34" t="str">
        <f t="shared" ca="1" si="49"/>
        <v/>
      </c>
      <c r="BS33" s="34" t="str">
        <f t="shared" ca="1" si="49"/>
        <v/>
      </c>
      <c r="BT33" s="34" t="str">
        <f t="shared" ca="1" si="49"/>
        <v/>
      </c>
      <c r="BU33" s="34" t="str">
        <f t="shared" ca="1" si="49"/>
        <v/>
      </c>
      <c r="BV33" s="34" t="str">
        <f t="shared" ref="BV33:CA33" ca="1" si="50">IF(AND($C33="Goal",BV$5&gt;=$F33,BV$5&lt;=$F33+$H33-1),2,IF(AND($C33="Milestone",BV$5&gt;=$F33,BV$5&lt;=$F33+$H33-1),1,""))</f>
        <v/>
      </c>
      <c r="BW33" s="34" t="str">
        <f t="shared" ca="1" si="50"/>
        <v/>
      </c>
      <c r="BX33" s="34" t="str">
        <f t="shared" ca="1" si="50"/>
        <v/>
      </c>
      <c r="BY33" s="34" t="str">
        <f t="shared" ca="1" si="50"/>
        <v/>
      </c>
      <c r="BZ33" s="34" t="str">
        <f t="shared" ca="1" si="50"/>
        <v/>
      </c>
      <c r="CA33" s="34" t="str">
        <f t="shared" ca="1" si="50"/>
        <v/>
      </c>
    </row>
    <row r="34" spans="1:79" s="2" customFormat="1" ht="17.100000000000001" customHeight="1" x14ac:dyDescent="0.3">
      <c r="A34" s="14"/>
      <c r="B34" s="55" t="s">
        <v>46</v>
      </c>
      <c r="C34" s="48" t="s">
        <v>51</v>
      </c>
      <c r="D34" s="48" t="s">
        <v>75</v>
      </c>
      <c r="E34" s="29">
        <v>1</v>
      </c>
      <c r="F34" s="57">
        <v>44110</v>
      </c>
      <c r="G34" s="57">
        <v>44117</v>
      </c>
      <c r="H34" s="31">
        <f>Milestones[[#This Row],[End]]-Milestones[[#This Row],[Start]]+1</f>
        <v>8</v>
      </c>
      <c r="I34" s="25"/>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row>
    <row r="35" spans="1:79" s="2" customFormat="1" ht="17.100000000000001" customHeight="1" x14ac:dyDescent="0.3">
      <c r="A35" s="14"/>
      <c r="B35" s="55" t="s">
        <v>44</v>
      </c>
      <c r="C35" s="48" t="s">
        <v>51</v>
      </c>
      <c r="D35" s="48" t="s">
        <v>77</v>
      </c>
      <c r="E35" s="29">
        <v>1</v>
      </c>
      <c r="F35" s="57">
        <v>44118</v>
      </c>
      <c r="G35" s="57">
        <v>44124</v>
      </c>
      <c r="H35" s="31">
        <f>Milestones[[#This Row],[End]]-Milestones[[#This Row],[Start]]+1</f>
        <v>7</v>
      </c>
      <c r="I35" s="25"/>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row>
    <row r="36" spans="1:79" s="2" customFormat="1" ht="17.100000000000001" customHeight="1" x14ac:dyDescent="0.3">
      <c r="A36" s="14"/>
      <c r="B36" s="55" t="s">
        <v>45</v>
      </c>
      <c r="C36" s="48" t="s">
        <v>51</v>
      </c>
      <c r="D36" s="48" t="s">
        <v>82</v>
      </c>
      <c r="E36" s="29">
        <v>1</v>
      </c>
      <c r="F36" s="57">
        <v>44125</v>
      </c>
      <c r="G36" s="57">
        <v>44176</v>
      </c>
      <c r="H36" s="31">
        <f>Milestones[[#This Row],[End]]-Milestones[[#This Row],[Start]]+1</f>
        <v>52</v>
      </c>
      <c r="I36" s="25"/>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row>
    <row r="37" spans="1:79" s="2" customFormat="1" ht="17.100000000000001" customHeight="1" x14ac:dyDescent="0.3">
      <c r="A37" s="14"/>
      <c r="B37" s="55" t="s">
        <v>47</v>
      </c>
      <c r="C37" s="48" t="s">
        <v>51</v>
      </c>
      <c r="D37" s="48" t="s">
        <v>82</v>
      </c>
      <c r="E37" s="29">
        <v>1</v>
      </c>
      <c r="F37" s="57">
        <v>44176</v>
      </c>
      <c r="G37" s="57">
        <v>44207</v>
      </c>
      <c r="H37" s="31">
        <f>Milestones[[#This Row],[End]]-Milestones[[#This Row],[Start]]+1</f>
        <v>32</v>
      </c>
      <c r="I37" s="25"/>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row>
    <row r="38" spans="1:79" s="2" customFormat="1" ht="17.100000000000001" customHeight="1" x14ac:dyDescent="0.3">
      <c r="A38" s="14"/>
      <c r="B38" s="49" t="s">
        <v>89</v>
      </c>
      <c r="C38" s="50"/>
      <c r="D38" s="50"/>
      <c r="E38" s="51"/>
      <c r="F38" s="52"/>
      <c r="G38" s="52"/>
      <c r="H38" s="53"/>
      <c r="I38" s="25"/>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row>
    <row r="39" spans="1:79" s="2" customFormat="1" ht="17.100000000000001" customHeight="1" x14ac:dyDescent="0.3">
      <c r="A39" s="14"/>
      <c r="B39" s="55" t="s">
        <v>84</v>
      </c>
      <c r="C39" s="48" t="s">
        <v>50</v>
      </c>
      <c r="D39" s="48" t="s">
        <v>30</v>
      </c>
      <c r="E39" s="29">
        <v>1</v>
      </c>
      <c r="F39" s="57">
        <v>44216</v>
      </c>
      <c r="G39" s="57">
        <v>44236</v>
      </c>
      <c r="H39" s="31">
        <f>Milestones[[#This Row],[End]]-Milestones[[#This Row],[Start]]+1</f>
        <v>21</v>
      </c>
      <c r="I39" s="25"/>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row>
    <row r="40" spans="1:79" s="2" customFormat="1" ht="17.100000000000001" customHeight="1" x14ac:dyDescent="0.3">
      <c r="A40" s="14"/>
      <c r="B40" s="55" t="s">
        <v>57</v>
      </c>
      <c r="C40" s="48" t="s">
        <v>50</v>
      </c>
      <c r="D40" s="48" t="s">
        <v>70</v>
      </c>
      <c r="E40" s="29">
        <v>1</v>
      </c>
      <c r="F40" s="63">
        <v>44216</v>
      </c>
      <c r="G40" s="57">
        <v>44218</v>
      </c>
      <c r="H40" s="31">
        <f>Milestones[[#This Row],[End]]-Milestones[[#This Row],[Start]]+1</f>
        <v>3</v>
      </c>
      <c r="I40" s="25"/>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row>
    <row r="41" spans="1:79" s="2" customFormat="1" ht="17.100000000000001" customHeight="1" x14ac:dyDescent="0.3">
      <c r="A41" s="14"/>
      <c r="B41" s="55" t="s">
        <v>86</v>
      </c>
      <c r="C41" s="48" t="s">
        <v>50</v>
      </c>
      <c r="D41" s="48" t="s">
        <v>97</v>
      </c>
      <c r="E41" s="29">
        <v>1</v>
      </c>
      <c r="F41" s="57">
        <v>44216</v>
      </c>
      <c r="G41" s="57">
        <v>44225</v>
      </c>
      <c r="H41" s="31">
        <f>Milestones[[#This Row],[End]]-Milestones[[#This Row],[Start]]+1</f>
        <v>10</v>
      </c>
      <c r="I41" s="25"/>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row>
    <row r="42" spans="1:79" s="2" customFormat="1" ht="17.100000000000001" customHeight="1" x14ac:dyDescent="0.3">
      <c r="A42" s="14"/>
      <c r="B42" s="55" t="s">
        <v>87</v>
      </c>
      <c r="C42" s="48" t="s">
        <v>50</v>
      </c>
      <c r="D42" s="48" t="s">
        <v>30</v>
      </c>
      <c r="E42" s="29">
        <v>1</v>
      </c>
      <c r="F42" s="57">
        <v>44223</v>
      </c>
      <c r="G42" s="57">
        <v>44236</v>
      </c>
      <c r="H42" s="31">
        <f>Milestones[[#This Row],[End]]-Milestones[[#This Row],[Start]]+1</f>
        <v>14</v>
      </c>
      <c r="I42" s="25"/>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row>
    <row r="43" spans="1:79" s="2" customFormat="1" ht="17.100000000000001" customHeight="1" x14ac:dyDescent="0.3">
      <c r="A43" s="14"/>
      <c r="B43" s="55" t="s">
        <v>98</v>
      </c>
      <c r="C43" s="48" t="s">
        <v>50</v>
      </c>
      <c r="D43" s="48" t="s">
        <v>101</v>
      </c>
      <c r="E43" s="29">
        <v>1</v>
      </c>
      <c r="F43" s="57">
        <v>44223</v>
      </c>
      <c r="G43" s="57">
        <v>44236</v>
      </c>
      <c r="H43" s="31">
        <f>Milestones[[#This Row],[End]]-Milestones[[#This Row],[Start]]+1</f>
        <v>14</v>
      </c>
      <c r="I43" s="25"/>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row>
    <row r="44" spans="1:79" s="2" customFormat="1" ht="17.100000000000001" customHeight="1" x14ac:dyDescent="0.3">
      <c r="A44" s="14"/>
      <c r="B44" s="55" t="s">
        <v>99</v>
      </c>
      <c r="C44" s="48" t="s">
        <v>50</v>
      </c>
      <c r="D44" s="48" t="s">
        <v>102</v>
      </c>
      <c r="E44" s="29">
        <v>1</v>
      </c>
      <c r="F44" s="57">
        <v>44223</v>
      </c>
      <c r="G44" s="57">
        <v>44236</v>
      </c>
      <c r="H44" s="31">
        <f>Milestones[[#This Row],[End]]-Milestones[[#This Row],[Start]]+1</f>
        <v>14</v>
      </c>
      <c r="I44" s="25"/>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row>
    <row r="45" spans="1:79" s="2" customFormat="1" ht="17.100000000000001" customHeight="1" x14ac:dyDescent="0.3">
      <c r="A45" s="14"/>
      <c r="B45" s="55" t="s">
        <v>100</v>
      </c>
      <c r="C45" s="48" t="s">
        <v>50</v>
      </c>
      <c r="D45" s="48" t="s">
        <v>103</v>
      </c>
      <c r="E45" s="29">
        <v>1</v>
      </c>
      <c r="F45" s="57">
        <v>44223</v>
      </c>
      <c r="G45" s="57">
        <v>44236</v>
      </c>
      <c r="H45" s="31">
        <f>Milestones[[#This Row],[End]]-Milestones[[#This Row],[Start]]+1</f>
        <v>14</v>
      </c>
      <c r="I45" s="25"/>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row>
    <row r="46" spans="1:79" s="2" customFormat="1" ht="17.100000000000001" customHeight="1" x14ac:dyDescent="0.3">
      <c r="A46" s="14"/>
      <c r="B46" s="55" t="s">
        <v>88</v>
      </c>
      <c r="C46" s="48" t="s">
        <v>50</v>
      </c>
      <c r="D46" s="48" t="s">
        <v>102</v>
      </c>
      <c r="E46" s="29">
        <v>1</v>
      </c>
      <c r="F46" s="57">
        <v>44230</v>
      </c>
      <c r="G46" s="57">
        <v>44236</v>
      </c>
      <c r="H46" s="31">
        <f>Milestones[[#This Row],[End]]-Milestones[[#This Row],[Start]]+1</f>
        <v>7</v>
      </c>
      <c r="I46" s="25"/>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row>
    <row r="47" spans="1:79" s="2" customFormat="1" ht="17.100000000000001" customHeight="1" x14ac:dyDescent="0.3">
      <c r="A47" s="14"/>
      <c r="B47" s="49" t="s">
        <v>85</v>
      </c>
      <c r="C47" s="50"/>
      <c r="D47" s="50"/>
      <c r="E47" s="51"/>
      <c r="F47" s="52"/>
      <c r="G47" s="52"/>
      <c r="H47" s="53"/>
      <c r="I47" s="25"/>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row>
    <row r="48" spans="1:79" s="2" customFormat="1" ht="17.100000000000001" customHeight="1" x14ac:dyDescent="0.3">
      <c r="A48" s="14"/>
      <c r="B48" s="37" t="s">
        <v>108</v>
      </c>
      <c r="C48" s="54"/>
      <c r="D48" s="54"/>
      <c r="E48" s="58"/>
      <c r="F48" s="60"/>
      <c r="G48" s="30"/>
      <c r="H48" s="31"/>
      <c r="I48" s="25"/>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row>
    <row r="49" spans="1:79" s="2" customFormat="1" ht="17.100000000000001" customHeight="1" x14ac:dyDescent="0.3">
      <c r="A49" s="14"/>
      <c r="B49" s="55" t="s">
        <v>109</v>
      </c>
      <c r="C49" s="54" t="s">
        <v>50</v>
      </c>
      <c r="D49" s="54" t="s">
        <v>101</v>
      </c>
      <c r="E49" s="56">
        <v>1</v>
      </c>
      <c r="F49" s="57">
        <v>44237</v>
      </c>
      <c r="G49" s="30">
        <v>44243</v>
      </c>
      <c r="H49" s="31">
        <f>Milestones[[#This Row],[End]]-Milestones[[#This Row],[Start]]+1</f>
        <v>7</v>
      </c>
      <c r="I49" s="25"/>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row>
    <row r="50" spans="1:79" s="2" customFormat="1" ht="17.100000000000001" customHeight="1" x14ac:dyDescent="0.3">
      <c r="A50" s="14"/>
      <c r="B50" s="55" t="s">
        <v>110</v>
      </c>
      <c r="C50" s="54" t="s">
        <v>50</v>
      </c>
      <c r="D50" s="54" t="s">
        <v>103</v>
      </c>
      <c r="E50" s="56">
        <v>1</v>
      </c>
      <c r="F50" s="57">
        <v>44237</v>
      </c>
      <c r="G50" s="30">
        <v>44243</v>
      </c>
      <c r="H50" s="31">
        <f>Milestones[[#This Row],[End]]-Milestones[[#This Row],[Start]]+1</f>
        <v>7</v>
      </c>
      <c r="I50" s="25"/>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row>
    <row r="51" spans="1:79" s="2" customFormat="1" ht="17.100000000000001" customHeight="1" x14ac:dyDescent="0.3">
      <c r="A51" s="14"/>
      <c r="B51" s="55" t="s">
        <v>65</v>
      </c>
      <c r="C51" s="48" t="s">
        <v>50</v>
      </c>
      <c r="D51" s="48" t="s">
        <v>102</v>
      </c>
      <c r="E51" s="56">
        <v>1</v>
      </c>
      <c r="F51" s="57">
        <v>44237</v>
      </c>
      <c r="G51" s="30">
        <v>44243</v>
      </c>
      <c r="H51" s="31">
        <f>Milestones[[#This Row],[End]]-Milestones[[#This Row],[Start]]+1</f>
        <v>7</v>
      </c>
      <c r="I51" s="25"/>
      <c r="J51" s="34" t="str">
        <f t="shared" ref="J51:AO51" ca="1" si="51">IF(AND($C51="Goal",J$5&gt;=$F51,J$5&lt;=$F51+$H51-1),2,IF(AND($C51="Milestone",J$5&gt;=$F51,J$5&lt;=$F51+$H51-1),1,""))</f>
        <v/>
      </c>
      <c r="K51" s="34" t="str">
        <f t="shared" ca="1" si="51"/>
        <v/>
      </c>
      <c r="L51" s="34" t="str">
        <f t="shared" ca="1" si="51"/>
        <v/>
      </c>
      <c r="M51" s="34" t="str">
        <f t="shared" ca="1" si="51"/>
        <v/>
      </c>
      <c r="N51" s="34" t="str">
        <f t="shared" ca="1" si="51"/>
        <v/>
      </c>
      <c r="O51" s="34" t="str">
        <f t="shared" ca="1" si="51"/>
        <v/>
      </c>
      <c r="P51" s="34" t="str">
        <f t="shared" ca="1" si="51"/>
        <v/>
      </c>
      <c r="Q51" s="34" t="str">
        <f t="shared" ca="1" si="51"/>
        <v/>
      </c>
      <c r="R51" s="34" t="str">
        <f t="shared" ca="1" si="51"/>
        <v/>
      </c>
      <c r="S51" s="34" t="str">
        <f t="shared" ca="1" si="51"/>
        <v/>
      </c>
      <c r="T51" s="34" t="str">
        <f t="shared" ca="1" si="51"/>
        <v/>
      </c>
      <c r="U51" s="34" t="str">
        <f t="shared" ca="1" si="51"/>
        <v/>
      </c>
      <c r="V51" s="34" t="str">
        <f t="shared" ca="1" si="51"/>
        <v/>
      </c>
      <c r="W51" s="34" t="str">
        <f t="shared" ca="1" si="51"/>
        <v/>
      </c>
      <c r="X51" s="34" t="str">
        <f t="shared" ca="1" si="51"/>
        <v/>
      </c>
      <c r="Y51" s="34" t="str">
        <f t="shared" ca="1" si="51"/>
        <v/>
      </c>
      <c r="Z51" s="34" t="str">
        <f t="shared" ca="1" si="51"/>
        <v/>
      </c>
      <c r="AA51" s="34" t="str">
        <f t="shared" ca="1" si="51"/>
        <v/>
      </c>
      <c r="AB51" s="34" t="str">
        <f t="shared" ca="1" si="51"/>
        <v/>
      </c>
      <c r="AC51" s="34" t="str">
        <f t="shared" ca="1" si="51"/>
        <v/>
      </c>
      <c r="AD51" s="34" t="str">
        <f t="shared" ca="1" si="51"/>
        <v/>
      </c>
      <c r="AE51" s="34" t="str">
        <f t="shared" ca="1" si="51"/>
        <v/>
      </c>
      <c r="AF51" s="34" t="str">
        <f t="shared" ca="1" si="51"/>
        <v/>
      </c>
      <c r="AG51" s="34" t="str">
        <f t="shared" ca="1" si="51"/>
        <v/>
      </c>
      <c r="AH51" s="34" t="str">
        <f t="shared" ca="1" si="51"/>
        <v/>
      </c>
      <c r="AI51" s="34" t="str">
        <f t="shared" ca="1" si="51"/>
        <v/>
      </c>
      <c r="AJ51" s="34" t="str">
        <f t="shared" ca="1" si="51"/>
        <v/>
      </c>
      <c r="AK51" s="34" t="str">
        <f t="shared" ca="1" si="51"/>
        <v/>
      </c>
      <c r="AL51" s="34" t="str">
        <f t="shared" ca="1" si="51"/>
        <v/>
      </c>
      <c r="AM51" s="34" t="str">
        <f t="shared" ca="1" si="51"/>
        <v/>
      </c>
      <c r="AN51" s="34" t="str">
        <f t="shared" ca="1" si="51"/>
        <v/>
      </c>
      <c r="AO51" s="34" t="str">
        <f t="shared" ca="1" si="51"/>
        <v/>
      </c>
      <c r="AP51" s="34" t="str">
        <f t="shared" ref="AP51:BU51" ca="1" si="52">IF(AND($C51="Goal",AP$5&gt;=$F51,AP$5&lt;=$F51+$H51-1),2,IF(AND($C51="Milestone",AP$5&gt;=$F51,AP$5&lt;=$F51+$H51-1),1,""))</f>
        <v/>
      </c>
      <c r="AQ51" s="34" t="str">
        <f t="shared" ca="1" si="52"/>
        <v/>
      </c>
      <c r="AR51" s="34" t="str">
        <f t="shared" ca="1" si="52"/>
        <v/>
      </c>
      <c r="AS51" s="34" t="str">
        <f t="shared" ca="1" si="52"/>
        <v/>
      </c>
      <c r="AT51" s="34" t="str">
        <f t="shared" ca="1" si="52"/>
        <v/>
      </c>
      <c r="AU51" s="34" t="str">
        <f t="shared" ca="1" si="52"/>
        <v/>
      </c>
      <c r="AV51" s="34" t="str">
        <f t="shared" ca="1" si="52"/>
        <v/>
      </c>
      <c r="AW51" s="34" t="str">
        <f t="shared" ca="1" si="52"/>
        <v/>
      </c>
      <c r="AX51" s="34" t="str">
        <f t="shared" ca="1" si="52"/>
        <v/>
      </c>
      <c r="AY51" s="34" t="str">
        <f t="shared" ca="1" si="52"/>
        <v/>
      </c>
      <c r="AZ51" s="34" t="str">
        <f t="shared" ca="1" si="52"/>
        <v/>
      </c>
      <c r="BA51" s="34" t="str">
        <f t="shared" ca="1" si="52"/>
        <v/>
      </c>
      <c r="BB51" s="34" t="str">
        <f t="shared" ca="1" si="52"/>
        <v/>
      </c>
      <c r="BC51" s="34" t="str">
        <f t="shared" ca="1" si="52"/>
        <v/>
      </c>
      <c r="BD51" s="34" t="str">
        <f t="shared" ca="1" si="52"/>
        <v/>
      </c>
      <c r="BE51" s="34" t="str">
        <f t="shared" ca="1" si="52"/>
        <v/>
      </c>
      <c r="BF51" s="34" t="str">
        <f t="shared" ca="1" si="52"/>
        <v/>
      </c>
      <c r="BG51" s="34" t="str">
        <f t="shared" ca="1" si="52"/>
        <v/>
      </c>
      <c r="BH51" s="34" t="str">
        <f t="shared" ca="1" si="52"/>
        <v/>
      </c>
      <c r="BI51" s="34" t="str">
        <f t="shared" ca="1" si="52"/>
        <v/>
      </c>
      <c r="BJ51" s="34" t="str">
        <f t="shared" ca="1" si="52"/>
        <v/>
      </c>
      <c r="BK51" s="34" t="str">
        <f t="shared" ca="1" si="52"/>
        <v/>
      </c>
      <c r="BL51" s="34" t="str">
        <f t="shared" ca="1" si="52"/>
        <v/>
      </c>
      <c r="BM51" s="34" t="str">
        <f t="shared" ca="1" si="52"/>
        <v/>
      </c>
      <c r="BN51" s="34" t="str">
        <f t="shared" ca="1" si="52"/>
        <v/>
      </c>
      <c r="BO51" s="34" t="str">
        <f t="shared" ca="1" si="52"/>
        <v/>
      </c>
      <c r="BP51" s="34" t="str">
        <f t="shared" ca="1" si="52"/>
        <v/>
      </c>
      <c r="BQ51" s="34" t="str">
        <f t="shared" ca="1" si="52"/>
        <v/>
      </c>
      <c r="BR51" s="34" t="str">
        <f t="shared" ca="1" si="52"/>
        <v/>
      </c>
      <c r="BS51" s="34" t="str">
        <f t="shared" ca="1" si="52"/>
        <v/>
      </c>
      <c r="BT51" s="34" t="str">
        <f t="shared" ca="1" si="52"/>
        <v/>
      </c>
      <c r="BU51" s="34" t="str">
        <f t="shared" ca="1" si="52"/>
        <v/>
      </c>
      <c r="BV51" s="34" t="str">
        <f t="shared" ref="BV51:CA51" ca="1" si="53">IF(AND($C51="Goal",BV$5&gt;=$F51,BV$5&lt;=$F51+$H51-1),2,IF(AND($C51="Milestone",BV$5&gt;=$F51,BV$5&lt;=$F51+$H51-1),1,""))</f>
        <v/>
      </c>
      <c r="BW51" s="34" t="str">
        <f t="shared" ca="1" si="53"/>
        <v/>
      </c>
      <c r="BX51" s="34" t="str">
        <f t="shared" ca="1" si="53"/>
        <v/>
      </c>
      <c r="BY51" s="34" t="str">
        <f t="shared" ca="1" si="53"/>
        <v/>
      </c>
      <c r="BZ51" s="34" t="str">
        <f t="shared" ca="1" si="53"/>
        <v/>
      </c>
      <c r="CA51" s="34" t="str">
        <f t="shared" ca="1" si="53"/>
        <v/>
      </c>
    </row>
    <row r="52" spans="1:79" s="2" customFormat="1" ht="17.100000000000001" customHeight="1" x14ac:dyDescent="0.3">
      <c r="A52" s="14"/>
      <c r="B52" s="55" t="s">
        <v>111</v>
      </c>
      <c r="C52" s="54" t="s">
        <v>51</v>
      </c>
      <c r="D52" s="54" t="s">
        <v>102</v>
      </c>
      <c r="E52" s="56">
        <v>1</v>
      </c>
      <c r="F52" s="57">
        <v>44237</v>
      </c>
      <c r="G52" s="30">
        <v>44243</v>
      </c>
      <c r="H52" s="31">
        <f>Milestones[[#This Row],[End]]-Milestones[[#This Row],[Start]]+1</f>
        <v>7</v>
      </c>
      <c r="I52" s="25"/>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row>
    <row r="53" spans="1:79" s="2" customFormat="1" ht="17.100000000000001" customHeight="1" x14ac:dyDescent="0.3">
      <c r="A53" s="14"/>
      <c r="B53" s="70" t="s">
        <v>93</v>
      </c>
      <c r="C53" s="66" t="s">
        <v>50</v>
      </c>
      <c r="D53" s="66" t="s">
        <v>112</v>
      </c>
      <c r="E53" s="67">
        <v>0</v>
      </c>
      <c r="F53" s="68">
        <v>44286</v>
      </c>
      <c r="G53" s="68">
        <v>44292</v>
      </c>
      <c r="H53" s="69">
        <f>Milestones[[#This Row],[End]]-Milestones[[#This Row],[Start]]+1</f>
        <v>7</v>
      </c>
      <c r="I53" s="25"/>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row>
    <row r="54" spans="1:79" s="2" customFormat="1" ht="17.100000000000001" customHeight="1" x14ac:dyDescent="0.3">
      <c r="A54" s="14"/>
      <c r="B54" s="55" t="s">
        <v>66</v>
      </c>
      <c r="C54" s="48" t="s">
        <v>50</v>
      </c>
      <c r="D54" s="48" t="s">
        <v>102</v>
      </c>
      <c r="E54" s="56">
        <v>0.8</v>
      </c>
      <c r="F54" s="57">
        <v>44244</v>
      </c>
      <c r="G54" s="57">
        <v>44262</v>
      </c>
      <c r="H54" s="31">
        <f>Milestones[[#This Row],[End]]-Milestones[[#This Row],[Start]]+1</f>
        <v>19</v>
      </c>
      <c r="I54" s="25"/>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row>
    <row r="55" spans="1:79" s="2" customFormat="1" ht="17.100000000000001" customHeight="1" x14ac:dyDescent="0.3">
      <c r="A55" s="14"/>
      <c r="B55" s="70" t="s">
        <v>91</v>
      </c>
      <c r="C55" s="66" t="s">
        <v>50</v>
      </c>
      <c r="D55" s="66" t="s">
        <v>30</v>
      </c>
      <c r="E55" s="67">
        <v>0</v>
      </c>
      <c r="F55" s="68">
        <v>44293</v>
      </c>
      <c r="G55" s="68">
        <v>44299</v>
      </c>
      <c r="H55" s="69">
        <f>Milestones[[#This Row],[End]]-Milestones[[#This Row],[Start]]+1</f>
        <v>7</v>
      </c>
      <c r="I55" s="25"/>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row>
    <row r="56" spans="1:79" s="2" customFormat="1" ht="17.100000000000001" customHeight="1" x14ac:dyDescent="0.3">
      <c r="A56" s="14"/>
      <c r="B56" s="37" t="s">
        <v>114</v>
      </c>
      <c r="C56" s="54" t="s">
        <v>50</v>
      </c>
      <c r="D56" s="48" t="s">
        <v>30</v>
      </c>
      <c r="E56" s="56">
        <f>SUM(E57:E59)/3</f>
        <v>1</v>
      </c>
      <c r="F56" s="57">
        <v>44237</v>
      </c>
      <c r="G56" s="30">
        <v>44250</v>
      </c>
      <c r="H56" s="31">
        <f>Milestones[[#This Row],[End]]-Milestones[[#This Row],[Start]]+1</f>
        <v>14</v>
      </c>
      <c r="I56" s="25"/>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row>
    <row r="57" spans="1:79" s="2" customFormat="1" ht="17.100000000000001" customHeight="1" x14ac:dyDescent="0.3">
      <c r="A57" s="14"/>
      <c r="B57" s="55" t="s">
        <v>105</v>
      </c>
      <c r="C57" s="54" t="s">
        <v>50</v>
      </c>
      <c r="D57" s="54" t="s">
        <v>101</v>
      </c>
      <c r="E57" s="56">
        <v>1</v>
      </c>
      <c r="F57" s="60">
        <v>44237</v>
      </c>
      <c r="G57" s="30">
        <v>44250</v>
      </c>
      <c r="H57" s="31">
        <f>Milestones[[#This Row],[End]]-Milestones[[#This Row],[Start]]+1</f>
        <v>14</v>
      </c>
      <c r="I57" s="25"/>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row>
    <row r="58" spans="1:79" s="2" customFormat="1" ht="17.100000000000001" customHeight="1" x14ac:dyDescent="0.3">
      <c r="A58" s="14"/>
      <c r="B58" s="55" t="s">
        <v>107</v>
      </c>
      <c r="C58" s="54" t="s">
        <v>50</v>
      </c>
      <c r="D58" s="54" t="s">
        <v>103</v>
      </c>
      <c r="E58" s="56">
        <v>1</v>
      </c>
      <c r="F58" s="60">
        <v>44244</v>
      </c>
      <c r="G58" s="30">
        <v>44250</v>
      </c>
      <c r="H58" s="31">
        <f>Milestones[[#This Row],[End]]-Milestones[[#This Row],[Start]]+1</f>
        <v>7</v>
      </c>
      <c r="I58" s="25"/>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row>
    <row r="59" spans="1:79" s="2" customFormat="1" ht="17.100000000000001" customHeight="1" x14ac:dyDescent="0.3">
      <c r="A59" s="14"/>
      <c r="B59" s="55" t="s">
        <v>106</v>
      </c>
      <c r="C59" s="54" t="s">
        <v>50</v>
      </c>
      <c r="D59" s="54" t="s">
        <v>102</v>
      </c>
      <c r="E59" s="56">
        <v>1</v>
      </c>
      <c r="F59" s="60">
        <v>44244</v>
      </c>
      <c r="G59" s="30">
        <v>44250</v>
      </c>
      <c r="H59" s="31">
        <f>Milestones[[#This Row],[End]]-Milestones[[#This Row],[Start]]+1</f>
        <v>7</v>
      </c>
      <c r="I59" s="25"/>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row>
    <row r="60" spans="1:79" s="2" customFormat="1" ht="17.100000000000001" customHeight="1" x14ac:dyDescent="0.3">
      <c r="A60" s="14"/>
      <c r="B60" s="37" t="s">
        <v>104</v>
      </c>
      <c r="C60" s="48" t="s">
        <v>50</v>
      </c>
      <c r="D60" s="48" t="s">
        <v>30</v>
      </c>
      <c r="E60" s="56">
        <f>SUM(E61:E63)/3</f>
        <v>1</v>
      </c>
      <c r="F60" s="60">
        <v>44251</v>
      </c>
      <c r="G60" s="30">
        <v>44257</v>
      </c>
      <c r="H60" s="31">
        <f>Milestones[[#This Row],[End]]-Milestones[[#This Row],[Start]]+1</f>
        <v>7</v>
      </c>
      <c r="I60" s="25"/>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row>
    <row r="61" spans="1:79" s="2" customFormat="1" ht="17.100000000000001" customHeight="1" x14ac:dyDescent="0.3">
      <c r="A61" s="14"/>
      <c r="B61" s="55" t="s">
        <v>105</v>
      </c>
      <c r="C61" s="48" t="s">
        <v>50</v>
      </c>
      <c r="D61" s="54" t="s">
        <v>101</v>
      </c>
      <c r="E61" s="56">
        <v>1</v>
      </c>
      <c r="F61" s="60">
        <v>44251</v>
      </c>
      <c r="G61" s="30">
        <v>44257</v>
      </c>
      <c r="H61" s="31">
        <f>Milestones[[#This Row],[End]]-Milestones[[#This Row],[Start]]+1</f>
        <v>7</v>
      </c>
      <c r="I61" s="25"/>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row>
    <row r="62" spans="1:79" s="2" customFormat="1" ht="17.100000000000001" customHeight="1" x14ac:dyDescent="0.3">
      <c r="A62" s="14"/>
      <c r="B62" s="55" t="s">
        <v>107</v>
      </c>
      <c r="C62" s="48" t="s">
        <v>50</v>
      </c>
      <c r="D62" s="54" t="s">
        <v>103</v>
      </c>
      <c r="E62" s="56">
        <v>1</v>
      </c>
      <c r="F62" s="60">
        <v>44251</v>
      </c>
      <c r="G62" s="30">
        <v>44257</v>
      </c>
      <c r="H62" s="31">
        <f>Milestones[[#This Row],[End]]-Milestones[[#This Row],[Start]]+1</f>
        <v>7</v>
      </c>
      <c r="I62" s="25"/>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row>
    <row r="63" spans="1:79" s="2" customFormat="1" ht="17.100000000000001" customHeight="1" x14ac:dyDescent="0.3">
      <c r="A63" s="14"/>
      <c r="B63" s="55" t="s">
        <v>106</v>
      </c>
      <c r="C63" s="48" t="s">
        <v>50</v>
      </c>
      <c r="D63" s="54" t="s">
        <v>102</v>
      </c>
      <c r="E63" s="56">
        <v>1</v>
      </c>
      <c r="F63" s="60">
        <v>44251</v>
      </c>
      <c r="G63" s="30">
        <v>44257</v>
      </c>
      <c r="H63" s="31">
        <f>Milestones[[#This Row],[End]]-Milestones[[#This Row],[Start]]+1</f>
        <v>7</v>
      </c>
      <c r="I63" s="25"/>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row>
    <row r="64" spans="1:79" s="2" customFormat="1" ht="17.100000000000001" customHeight="1" x14ac:dyDescent="0.3">
      <c r="A64" s="14"/>
      <c r="B64" s="37" t="s">
        <v>95</v>
      </c>
      <c r="C64" s="54" t="s">
        <v>51</v>
      </c>
      <c r="D64" s="48" t="s">
        <v>30</v>
      </c>
      <c r="E64" s="56">
        <v>1</v>
      </c>
      <c r="F64" s="60">
        <v>44258</v>
      </c>
      <c r="G64" s="30">
        <v>44262</v>
      </c>
      <c r="H64" s="31">
        <f>Milestones[[#This Row],[End]]-Milestones[[#This Row],[Start]]+1</f>
        <v>5</v>
      </c>
      <c r="I64" s="25"/>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row>
    <row r="65" spans="1:79" s="2" customFormat="1" ht="17.100000000000001" customHeight="1" x14ac:dyDescent="0.3">
      <c r="A65" s="14"/>
      <c r="B65" s="55" t="s">
        <v>105</v>
      </c>
      <c r="C65" s="54" t="s">
        <v>51</v>
      </c>
      <c r="D65" s="54" t="s">
        <v>101</v>
      </c>
      <c r="E65" s="56">
        <v>1</v>
      </c>
      <c r="F65" s="60">
        <v>44258</v>
      </c>
      <c r="G65" s="30">
        <v>44262</v>
      </c>
      <c r="H65" s="31">
        <f>Milestones[[#This Row],[End]]-Milestones[[#This Row],[Start]]+1</f>
        <v>5</v>
      </c>
      <c r="I65" s="25"/>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row>
    <row r="66" spans="1:79" s="2" customFormat="1" ht="17.100000000000001" customHeight="1" x14ac:dyDescent="0.3">
      <c r="A66" s="14"/>
      <c r="B66" s="55" t="s">
        <v>107</v>
      </c>
      <c r="C66" s="54" t="s">
        <v>51</v>
      </c>
      <c r="D66" s="54" t="s">
        <v>103</v>
      </c>
      <c r="E66" s="56">
        <v>1</v>
      </c>
      <c r="F66" s="60">
        <v>44258</v>
      </c>
      <c r="G66" s="30">
        <v>44262</v>
      </c>
      <c r="H66" s="31">
        <f>Milestones[[#This Row],[End]]-Milestones[[#This Row],[Start]]+1</f>
        <v>5</v>
      </c>
      <c r="I66" s="25"/>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row>
    <row r="67" spans="1:79" s="2" customFormat="1" ht="17.100000000000001" customHeight="1" x14ac:dyDescent="0.3">
      <c r="A67" s="14"/>
      <c r="B67" s="55" t="s">
        <v>106</v>
      </c>
      <c r="C67" s="54" t="s">
        <v>51</v>
      </c>
      <c r="D67" s="54" t="s">
        <v>102</v>
      </c>
      <c r="E67" s="56">
        <v>1</v>
      </c>
      <c r="F67" s="60">
        <v>44258</v>
      </c>
      <c r="G67" s="30">
        <v>44262</v>
      </c>
      <c r="H67" s="31">
        <f>Milestones[[#This Row],[End]]-Milestones[[#This Row],[Start]]+1</f>
        <v>5</v>
      </c>
      <c r="I67" s="25"/>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row>
    <row r="68" spans="1:79" s="2" customFormat="1" ht="17.100000000000001" customHeight="1" x14ac:dyDescent="0.3">
      <c r="A68" s="14"/>
      <c r="B68" s="37" t="s">
        <v>94</v>
      </c>
      <c r="C68" s="54" t="s">
        <v>51</v>
      </c>
      <c r="D68" s="48" t="s">
        <v>30</v>
      </c>
      <c r="E68" s="56">
        <v>1</v>
      </c>
      <c r="F68" s="60">
        <v>44258</v>
      </c>
      <c r="G68" s="30">
        <v>44262</v>
      </c>
      <c r="H68" s="31">
        <f>Milestones[[#This Row],[End]]-Milestones[[#This Row],[Start]]+1</f>
        <v>5</v>
      </c>
      <c r="I68" s="25"/>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row>
    <row r="69" spans="1:79" s="2" customFormat="1" ht="17.100000000000001" customHeight="1" x14ac:dyDescent="0.3">
      <c r="A69" s="14"/>
      <c r="B69" s="55" t="s">
        <v>105</v>
      </c>
      <c r="C69" s="54" t="s">
        <v>51</v>
      </c>
      <c r="D69" s="54" t="s">
        <v>101</v>
      </c>
      <c r="E69" s="56">
        <v>1</v>
      </c>
      <c r="F69" s="60">
        <v>44258</v>
      </c>
      <c r="G69" s="30">
        <v>44262</v>
      </c>
      <c r="H69" s="31">
        <f>Milestones[[#This Row],[End]]-Milestones[[#This Row],[Start]]+1</f>
        <v>5</v>
      </c>
      <c r="I69" s="25"/>
      <c r="J69" s="34"/>
      <c r="K69" s="34"/>
      <c r="L69" s="34"/>
      <c r="M69" s="34"/>
      <c r="N69" s="34"/>
      <c r="O69" s="34"/>
      <c r="P69" s="34"/>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row>
    <row r="70" spans="1:79" s="2" customFormat="1" ht="17.100000000000001" customHeight="1" x14ac:dyDescent="0.3">
      <c r="A70" s="14"/>
      <c r="B70" s="55" t="s">
        <v>107</v>
      </c>
      <c r="C70" s="54" t="s">
        <v>51</v>
      </c>
      <c r="D70" s="54" t="s">
        <v>103</v>
      </c>
      <c r="E70" s="56">
        <v>1</v>
      </c>
      <c r="F70" s="60">
        <v>44258</v>
      </c>
      <c r="G70" s="30">
        <v>44262</v>
      </c>
      <c r="H70" s="31">
        <f>Milestones[[#This Row],[End]]-Milestones[[#This Row],[Start]]+1</f>
        <v>5</v>
      </c>
      <c r="I70" s="25"/>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row>
    <row r="71" spans="1:79" s="2" customFormat="1" ht="17.100000000000001" customHeight="1" x14ac:dyDescent="0.3">
      <c r="A71" s="14"/>
      <c r="B71" s="55" t="s">
        <v>106</v>
      </c>
      <c r="C71" s="54" t="s">
        <v>51</v>
      </c>
      <c r="D71" s="54" t="s">
        <v>102</v>
      </c>
      <c r="E71" s="56">
        <v>1</v>
      </c>
      <c r="F71" s="60">
        <v>44258</v>
      </c>
      <c r="G71" s="30">
        <v>44262</v>
      </c>
      <c r="H71" s="31">
        <f>Milestones[[#This Row],[End]]-Milestones[[#This Row],[Start]]+1</f>
        <v>5</v>
      </c>
      <c r="I71" s="25"/>
      <c r="J71" s="34"/>
      <c r="K71" s="34"/>
      <c r="L71" s="34"/>
      <c r="M71" s="34"/>
      <c r="N71" s="34"/>
      <c r="O71" s="34"/>
      <c r="P71" s="34"/>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row>
    <row r="72" spans="1:79" s="2" customFormat="1" ht="17.100000000000001" customHeight="1" x14ac:dyDescent="0.3">
      <c r="A72" s="14"/>
      <c r="B72" s="64" t="s">
        <v>96</v>
      </c>
      <c r="C72" s="65" t="s">
        <v>51</v>
      </c>
      <c r="D72" s="66" t="s">
        <v>30</v>
      </c>
      <c r="E72" s="67">
        <v>1</v>
      </c>
      <c r="F72" s="68">
        <v>44286</v>
      </c>
      <c r="G72" s="68">
        <v>44292</v>
      </c>
      <c r="H72" s="69">
        <f>Milestones[[#This Row],[End]]-Milestones[[#This Row],[Start]]+1</f>
        <v>7</v>
      </c>
      <c r="I72" s="25"/>
      <c r="J72" s="34"/>
      <c r="K72" s="34"/>
      <c r="L72" s="34"/>
      <c r="M72" s="34"/>
      <c r="N72" s="34"/>
      <c r="O72" s="34"/>
      <c r="P72" s="34"/>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row>
    <row r="73" spans="1:79" s="2" customFormat="1" ht="17.100000000000001" customHeight="1" x14ac:dyDescent="0.3">
      <c r="A73" s="14"/>
      <c r="B73" s="70" t="s">
        <v>105</v>
      </c>
      <c r="C73" s="65" t="s">
        <v>51</v>
      </c>
      <c r="D73" s="65" t="s">
        <v>101</v>
      </c>
      <c r="E73" s="67">
        <v>1</v>
      </c>
      <c r="F73" s="68">
        <v>44286</v>
      </c>
      <c r="G73" s="68">
        <v>44292</v>
      </c>
      <c r="H73" s="69">
        <f>Milestones[[#This Row],[End]]-Milestones[[#This Row],[Start]]+1</f>
        <v>7</v>
      </c>
      <c r="I73" s="25"/>
      <c r="J73" s="34"/>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row>
    <row r="74" spans="1:79" s="2" customFormat="1" ht="17.100000000000001" customHeight="1" x14ac:dyDescent="0.3">
      <c r="A74" s="14"/>
      <c r="B74" s="70" t="s">
        <v>107</v>
      </c>
      <c r="C74" s="65" t="s">
        <v>51</v>
      </c>
      <c r="D74" s="65" t="s">
        <v>103</v>
      </c>
      <c r="E74" s="67">
        <v>1</v>
      </c>
      <c r="F74" s="68">
        <v>44286</v>
      </c>
      <c r="G74" s="68">
        <v>44292</v>
      </c>
      <c r="H74" s="69">
        <f>Milestones[[#This Row],[End]]-Milestones[[#This Row],[Start]]+1</f>
        <v>7</v>
      </c>
      <c r="I74" s="25"/>
      <c r="J74" s="34"/>
      <c r="K74" s="34"/>
      <c r="L74" s="34"/>
      <c r="M74" s="34"/>
      <c r="N74" s="34"/>
      <c r="O74" s="34"/>
      <c r="P74" s="34"/>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row>
    <row r="75" spans="1:79" s="2" customFormat="1" ht="17.100000000000001" customHeight="1" x14ac:dyDescent="0.3">
      <c r="A75" s="14"/>
      <c r="B75" s="70" t="s">
        <v>106</v>
      </c>
      <c r="C75" s="65" t="s">
        <v>51</v>
      </c>
      <c r="D75" s="65" t="s">
        <v>102</v>
      </c>
      <c r="E75" s="67">
        <v>1</v>
      </c>
      <c r="F75" s="68">
        <v>44286</v>
      </c>
      <c r="G75" s="68">
        <v>44292</v>
      </c>
      <c r="H75" s="69">
        <f>Milestones[[#This Row],[End]]-Milestones[[#This Row],[Start]]+1</f>
        <v>7</v>
      </c>
      <c r="I75" s="25"/>
      <c r="J75" s="34"/>
      <c r="K75" s="34"/>
      <c r="L75" s="34"/>
      <c r="M75" s="3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row>
    <row r="76" spans="1:79" s="2" customFormat="1" ht="17.100000000000001" customHeight="1" x14ac:dyDescent="0.3">
      <c r="A76" s="14"/>
      <c r="B76" s="64" t="s">
        <v>92</v>
      </c>
      <c r="C76" s="65" t="s">
        <v>51</v>
      </c>
      <c r="D76" s="66" t="s">
        <v>30</v>
      </c>
      <c r="E76" s="67">
        <f>SUM(E77:E77)</f>
        <v>1</v>
      </c>
      <c r="F76" s="68">
        <v>44293</v>
      </c>
      <c r="G76" s="68">
        <v>44299</v>
      </c>
      <c r="H76" s="69">
        <f>Milestones[[#This Row],[End]]-Milestones[[#This Row],[Start]]+1</f>
        <v>7</v>
      </c>
      <c r="I76" s="25"/>
      <c r="J76" s="34"/>
      <c r="K76" s="34"/>
      <c r="L76" s="34"/>
      <c r="M76" s="34"/>
      <c r="N76" s="34"/>
      <c r="O76" s="34"/>
      <c r="P76" s="34"/>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row>
    <row r="77" spans="1:79" s="2" customFormat="1" ht="17.100000000000001" customHeight="1" x14ac:dyDescent="0.3">
      <c r="A77" s="14"/>
      <c r="B77" s="70" t="s">
        <v>105</v>
      </c>
      <c r="C77" s="65" t="s">
        <v>51</v>
      </c>
      <c r="D77" s="65" t="s">
        <v>101</v>
      </c>
      <c r="E77" s="67">
        <v>1</v>
      </c>
      <c r="F77" s="68">
        <v>44293</v>
      </c>
      <c r="G77" s="68">
        <v>44299</v>
      </c>
      <c r="H77" s="69">
        <f>Milestones[[#This Row],[End]]-Milestones[[#This Row],[Start]]+1</f>
        <v>7</v>
      </c>
      <c r="I77" s="25"/>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row>
    <row r="78" spans="1:79" s="2" customFormat="1" ht="17.100000000000001" customHeight="1" x14ac:dyDescent="0.3">
      <c r="A78" s="14"/>
      <c r="B78" s="64" t="s">
        <v>90</v>
      </c>
      <c r="C78" s="66" t="s">
        <v>50</v>
      </c>
      <c r="D78" s="66" t="s">
        <v>30</v>
      </c>
      <c r="E78" s="67">
        <f>SUM(E79:E81)/3</f>
        <v>0</v>
      </c>
      <c r="F78" s="68">
        <v>44300</v>
      </c>
      <c r="G78" s="68">
        <v>44306</v>
      </c>
      <c r="H78" s="69">
        <f>Milestones[[#This Row],[End]]-Milestones[[#This Row],[Start]]+1</f>
        <v>7</v>
      </c>
      <c r="I78" s="25"/>
      <c r="J78" s="34"/>
      <c r="K78" s="34"/>
      <c r="L78" s="34"/>
      <c r="M78" s="34"/>
      <c r="N78" s="34"/>
      <c r="O78" s="34"/>
      <c r="P78" s="34"/>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row>
    <row r="79" spans="1:79" s="2" customFormat="1" ht="17.100000000000001" customHeight="1" x14ac:dyDescent="0.3">
      <c r="A79" s="14"/>
      <c r="B79" s="70" t="s">
        <v>105</v>
      </c>
      <c r="C79" s="66" t="s">
        <v>50</v>
      </c>
      <c r="D79" s="65" t="s">
        <v>101</v>
      </c>
      <c r="E79" s="67">
        <v>0</v>
      </c>
      <c r="F79" s="68">
        <v>44300</v>
      </c>
      <c r="G79" s="68">
        <v>44306</v>
      </c>
      <c r="H79" s="69">
        <f>Milestones[[#This Row],[End]]-Milestones[[#This Row],[Start]]+1</f>
        <v>7</v>
      </c>
      <c r="I79" s="25"/>
      <c r="J79" s="34"/>
      <c r="K79" s="34"/>
      <c r="L79" s="34"/>
      <c r="M79" s="34"/>
      <c r="N79" s="34"/>
      <c r="O79" s="34"/>
      <c r="P79" s="34"/>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row>
    <row r="80" spans="1:79" s="2" customFormat="1" ht="17.100000000000001" customHeight="1" x14ac:dyDescent="0.3">
      <c r="A80" s="14"/>
      <c r="B80" s="70" t="s">
        <v>107</v>
      </c>
      <c r="C80" s="66" t="s">
        <v>50</v>
      </c>
      <c r="D80" s="65" t="s">
        <v>103</v>
      </c>
      <c r="E80" s="67">
        <v>0</v>
      </c>
      <c r="F80" s="68">
        <v>44300</v>
      </c>
      <c r="G80" s="68">
        <v>44306</v>
      </c>
      <c r="H80" s="69">
        <f>Milestones[[#This Row],[End]]-Milestones[[#This Row],[Start]]+1</f>
        <v>7</v>
      </c>
      <c r="I80" s="25"/>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row>
    <row r="81" spans="1:79" s="2" customFormat="1" ht="17.100000000000001" customHeight="1" x14ac:dyDescent="0.3">
      <c r="A81" s="14"/>
      <c r="B81" s="70" t="s">
        <v>106</v>
      </c>
      <c r="C81" s="66" t="s">
        <v>50</v>
      </c>
      <c r="D81" s="65" t="s">
        <v>102</v>
      </c>
      <c r="E81" s="67">
        <v>0</v>
      </c>
      <c r="F81" s="68">
        <v>44300</v>
      </c>
      <c r="G81" s="68">
        <v>44306</v>
      </c>
      <c r="H81" s="69">
        <f>Milestones[[#This Row],[End]]-Milestones[[#This Row],[Start]]+1</f>
        <v>7</v>
      </c>
      <c r="I81" s="25"/>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row>
    <row r="82" spans="1:79" s="2" customFormat="1" ht="17.100000000000001" customHeight="1" x14ac:dyDescent="0.3">
      <c r="A82" s="14"/>
      <c r="B82" s="49" t="s">
        <v>64</v>
      </c>
      <c r="C82" s="50"/>
      <c r="D82" s="50"/>
      <c r="E82" s="51"/>
      <c r="F82" s="52"/>
      <c r="G82" s="52"/>
      <c r="H82" s="53"/>
      <c r="I82" s="25"/>
      <c r="J82" s="34"/>
      <c r="K82" s="34"/>
      <c r="L82" s="34"/>
      <c r="M82" s="34"/>
      <c r="N82" s="34"/>
      <c r="O82" s="34"/>
      <c r="P82" s="34"/>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row>
    <row r="83" spans="1:79" s="2" customFormat="1" ht="17.100000000000001" customHeight="1" x14ac:dyDescent="0.3">
      <c r="A83" s="14"/>
      <c r="B83" s="70" t="s">
        <v>116</v>
      </c>
      <c r="C83" s="66" t="s">
        <v>50</v>
      </c>
      <c r="D83" s="66"/>
      <c r="E83" s="67">
        <v>0</v>
      </c>
      <c r="F83" s="68">
        <v>44300</v>
      </c>
      <c r="G83" s="68">
        <v>44313</v>
      </c>
      <c r="H83" s="69">
        <f>Milestones[[#This Row],[End]]-Milestones[[#This Row],[Start]]+1</f>
        <v>14</v>
      </c>
      <c r="I83" s="25"/>
      <c r="J83" s="34" t="str">
        <f t="shared" ref="J83:AO84" ca="1" si="54">IF(AND($C83="Goal",J$5&gt;=$F83,J$5&lt;=$F83+$H83-1),2,IF(AND($C83="Milestone",J$5&gt;=$F83,J$5&lt;=$F83+$H83-1),1,""))</f>
        <v/>
      </c>
      <c r="K83" s="34" t="str">
        <f t="shared" ca="1" si="54"/>
        <v/>
      </c>
      <c r="L83" s="34" t="str">
        <f t="shared" ca="1" si="54"/>
        <v/>
      </c>
      <c r="M83" s="34" t="str">
        <f t="shared" ca="1" si="54"/>
        <v/>
      </c>
      <c r="N83" s="34" t="str">
        <f t="shared" ca="1" si="54"/>
        <v/>
      </c>
      <c r="O83" s="34" t="str">
        <f t="shared" ca="1" si="54"/>
        <v/>
      </c>
      <c r="P83" s="34" t="str">
        <f t="shared" ca="1" si="54"/>
        <v/>
      </c>
      <c r="Q83" s="34" t="str">
        <f t="shared" ca="1" si="54"/>
        <v/>
      </c>
      <c r="R83" s="34" t="str">
        <f t="shared" ca="1" si="54"/>
        <v/>
      </c>
      <c r="S83" s="34" t="str">
        <f t="shared" ca="1" si="54"/>
        <v/>
      </c>
      <c r="T83" s="34" t="str">
        <f t="shared" ca="1" si="54"/>
        <v/>
      </c>
      <c r="U83" s="34" t="str">
        <f t="shared" ca="1" si="54"/>
        <v/>
      </c>
      <c r="V83" s="34" t="str">
        <f t="shared" ca="1" si="54"/>
        <v/>
      </c>
      <c r="W83" s="34" t="str">
        <f t="shared" ca="1" si="54"/>
        <v/>
      </c>
      <c r="X83" s="34" t="str">
        <f t="shared" ca="1" si="54"/>
        <v/>
      </c>
      <c r="Y83" s="34" t="str">
        <f t="shared" ca="1" si="54"/>
        <v/>
      </c>
      <c r="Z83" s="34" t="str">
        <f t="shared" ca="1" si="54"/>
        <v/>
      </c>
      <c r="AA83" s="34" t="str">
        <f t="shared" ca="1" si="54"/>
        <v/>
      </c>
      <c r="AB83" s="34" t="str">
        <f t="shared" ca="1" si="54"/>
        <v/>
      </c>
      <c r="AC83" s="34" t="str">
        <f t="shared" ca="1" si="54"/>
        <v/>
      </c>
      <c r="AD83" s="34" t="str">
        <f t="shared" ca="1" si="54"/>
        <v/>
      </c>
      <c r="AE83" s="34" t="str">
        <f t="shared" ca="1" si="54"/>
        <v/>
      </c>
      <c r="AF83" s="34" t="str">
        <f t="shared" ca="1" si="54"/>
        <v/>
      </c>
      <c r="AG83" s="34" t="str">
        <f t="shared" ca="1" si="54"/>
        <v/>
      </c>
      <c r="AH83" s="34" t="str">
        <f t="shared" ca="1" si="54"/>
        <v/>
      </c>
      <c r="AI83" s="34" t="str">
        <f t="shared" ca="1" si="54"/>
        <v/>
      </c>
      <c r="AJ83" s="34" t="str">
        <f t="shared" ca="1" si="54"/>
        <v/>
      </c>
      <c r="AK83" s="34" t="str">
        <f t="shared" ca="1" si="54"/>
        <v/>
      </c>
      <c r="AL83" s="34" t="str">
        <f t="shared" ca="1" si="54"/>
        <v/>
      </c>
      <c r="AM83" s="34" t="str">
        <f t="shared" ca="1" si="54"/>
        <v/>
      </c>
      <c r="AN83" s="34" t="str">
        <f t="shared" ca="1" si="54"/>
        <v/>
      </c>
      <c r="AO83" s="34" t="str">
        <f t="shared" ca="1" si="54"/>
        <v/>
      </c>
      <c r="AP83" s="34" t="str">
        <f t="shared" ref="AP83:BU84" ca="1" si="55">IF(AND($C83="Goal",AP$5&gt;=$F83,AP$5&lt;=$F83+$H83-1),2,IF(AND($C83="Milestone",AP$5&gt;=$F83,AP$5&lt;=$F83+$H83-1),1,""))</f>
        <v/>
      </c>
      <c r="AQ83" s="34" t="str">
        <f t="shared" ca="1" si="55"/>
        <v/>
      </c>
      <c r="AR83" s="34" t="str">
        <f t="shared" ca="1" si="55"/>
        <v/>
      </c>
      <c r="AS83" s="34" t="str">
        <f t="shared" ca="1" si="55"/>
        <v/>
      </c>
      <c r="AT83" s="34" t="str">
        <f t="shared" ca="1" si="55"/>
        <v/>
      </c>
      <c r="AU83" s="34" t="str">
        <f t="shared" ca="1" si="55"/>
        <v/>
      </c>
      <c r="AV83" s="34" t="str">
        <f t="shared" ca="1" si="55"/>
        <v/>
      </c>
      <c r="AW83" s="34" t="str">
        <f t="shared" ca="1" si="55"/>
        <v/>
      </c>
      <c r="AX83" s="34" t="str">
        <f t="shared" ca="1" si="55"/>
        <v/>
      </c>
      <c r="AY83" s="34" t="str">
        <f t="shared" ca="1" si="55"/>
        <v/>
      </c>
      <c r="AZ83" s="34" t="str">
        <f t="shared" ca="1" si="55"/>
        <v/>
      </c>
      <c r="BA83" s="34" t="str">
        <f t="shared" ca="1" si="55"/>
        <v/>
      </c>
      <c r="BB83" s="34" t="str">
        <f t="shared" ca="1" si="55"/>
        <v/>
      </c>
      <c r="BC83" s="34" t="str">
        <f t="shared" ca="1" si="55"/>
        <v/>
      </c>
      <c r="BD83" s="34" t="str">
        <f t="shared" ca="1" si="55"/>
        <v/>
      </c>
      <c r="BE83" s="34" t="str">
        <f t="shared" ca="1" si="55"/>
        <v/>
      </c>
      <c r="BF83" s="34" t="str">
        <f t="shared" ca="1" si="55"/>
        <v/>
      </c>
      <c r="BG83" s="34" t="str">
        <f t="shared" ca="1" si="55"/>
        <v/>
      </c>
      <c r="BH83" s="34" t="str">
        <f t="shared" ca="1" si="55"/>
        <v/>
      </c>
      <c r="BI83" s="34" t="str">
        <f t="shared" ca="1" si="55"/>
        <v/>
      </c>
      <c r="BJ83" s="34" t="str">
        <f t="shared" ca="1" si="55"/>
        <v/>
      </c>
      <c r="BK83" s="34" t="str">
        <f t="shared" ca="1" si="55"/>
        <v/>
      </c>
      <c r="BL83" s="34" t="str">
        <f t="shared" ca="1" si="55"/>
        <v/>
      </c>
      <c r="BM83" s="34" t="str">
        <f t="shared" ca="1" si="55"/>
        <v/>
      </c>
      <c r="BN83" s="34" t="str">
        <f t="shared" ca="1" si="55"/>
        <v/>
      </c>
      <c r="BO83" s="34" t="str">
        <f t="shared" ca="1" si="55"/>
        <v/>
      </c>
      <c r="BP83" s="34" t="str">
        <f t="shared" ca="1" si="55"/>
        <v/>
      </c>
      <c r="BQ83" s="34" t="str">
        <f t="shared" ca="1" si="55"/>
        <v/>
      </c>
      <c r="BR83" s="34" t="str">
        <f t="shared" ca="1" si="55"/>
        <v/>
      </c>
      <c r="BS83" s="34" t="str">
        <f t="shared" ca="1" si="55"/>
        <v/>
      </c>
      <c r="BT83" s="34" t="str">
        <f t="shared" ca="1" si="55"/>
        <v/>
      </c>
      <c r="BU83" s="34" t="str">
        <f t="shared" ca="1" si="55"/>
        <v/>
      </c>
      <c r="BV83" s="34" t="str">
        <f t="shared" ref="BV83:CA84" ca="1" si="56">IF(AND($C83="Goal",BV$5&gt;=$F83,BV$5&lt;=$F83+$H83-1),2,IF(AND($C83="Milestone",BV$5&gt;=$F83,BV$5&lt;=$F83+$H83-1),1,""))</f>
        <v/>
      </c>
      <c r="BW83" s="34" t="str">
        <f t="shared" ca="1" si="56"/>
        <v/>
      </c>
      <c r="BX83" s="34" t="str">
        <f t="shared" ca="1" si="56"/>
        <v/>
      </c>
      <c r="BY83" s="34" t="str">
        <f t="shared" ca="1" si="56"/>
        <v/>
      </c>
      <c r="BZ83" s="34" t="str">
        <f t="shared" ca="1" si="56"/>
        <v/>
      </c>
      <c r="CA83" s="34" t="str">
        <f t="shared" ca="1" si="56"/>
        <v/>
      </c>
    </row>
    <row r="84" spans="1:79" s="2" customFormat="1" ht="17.100000000000001" customHeight="1" x14ac:dyDescent="0.3">
      <c r="A84" s="14"/>
      <c r="B84" s="70" t="s">
        <v>69</v>
      </c>
      <c r="C84" s="66" t="s">
        <v>50</v>
      </c>
      <c r="D84" s="66"/>
      <c r="E84" s="67">
        <v>0</v>
      </c>
      <c r="F84" s="68">
        <v>44300</v>
      </c>
      <c r="G84" s="68">
        <v>44313</v>
      </c>
      <c r="H84" s="69">
        <f>Milestones[[#This Row],[End]]-Milestones[[#This Row],[Start]]+1</f>
        <v>14</v>
      </c>
      <c r="I84" s="25"/>
      <c r="J84" s="34" t="str">
        <f t="shared" ca="1" si="54"/>
        <v/>
      </c>
      <c r="K84" s="34" t="str">
        <f t="shared" ca="1" si="54"/>
        <v/>
      </c>
      <c r="L84" s="34" t="str">
        <f t="shared" ca="1" si="54"/>
        <v/>
      </c>
      <c r="M84" s="34" t="str">
        <f t="shared" ca="1" si="54"/>
        <v/>
      </c>
      <c r="N84" s="34" t="str">
        <f t="shared" ca="1" si="54"/>
        <v/>
      </c>
      <c r="O84" s="34" t="str">
        <f t="shared" ca="1" si="54"/>
        <v/>
      </c>
      <c r="P84" s="34" t="str">
        <f t="shared" ca="1" si="54"/>
        <v/>
      </c>
      <c r="Q84" s="34" t="str">
        <f t="shared" ca="1" si="54"/>
        <v/>
      </c>
      <c r="R84" s="34" t="str">
        <f t="shared" ca="1" si="54"/>
        <v/>
      </c>
      <c r="S84" s="34" t="str">
        <f t="shared" ca="1" si="54"/>
        <v/>
      </c>
      <c r="T84" s="34" t="str">
        <f t="shared" ca="1" si="54"/>
        <v/>
      </c>
      <c r="U84" s="34" t="str">
        <f t="shared" ca="1" si="54"/>
        <v/>
      </c>
      <c r="V84" s="34" t="str">
        <f t="shared" ca="1" si="54"/>
        <v/>
      </c>
      <c r="W84" s="34" t="str">
        <f t="shared" ca="1" si="54"/>
        <v/>
      </c>
      <c r="X84" s="34" t="str">
        <f t="shared" ca="1" si="54"/>
        <v/>
      </c>
      <c r="Y84" s="34" t="str">
        <f t="shared" ca="1" si="54"/>
        <v/>
      </c>
      <c r="Z84" s="34" t="str">
        <f t="shared" ca="1" si="54"/>
        <v/>
      </c>
      <c r="AA84" s="34" t="str">
        <f t="shared" ca="1" si="54"/>
        <v/>
      </c>
      <c r="AB84" s="34" t="str">
        <f t="shared" ca="1" si="54"/>
        <v/>
      </c>
      <c r="AC84" s="34" t="str">
        <f t="shared" ca="1" si="54"/>
        <v/>
      </c>
      <c r="AD84" s="34" t="str">
        <f t="shared" ca="1" si="54"/>
        <v/>
      </c>
      <c r="AE84" s="34" t="str">
        <f t="shared" ca="1" si="54"/>
        <v/>
      </c>
      <c r="AF84" s="34" t="str">
        <f t="shared" ca="1" si="54"/>
        <v/>
      </c>
      <c r="AG84" s="34" t="str">
        <f t="shared" ca="1" si="54"/>
        <v/>
      </c>
      <c r="AH84" s="34" t="str">
        <f t="shared" ca="1" si="54"/>
        <v/>
      </c>
      <c r="AI84" s="34" t="str">
        <f t="shared" ca="1" si="54"/>
        <v/>
      </c>
      <c r="AJ84" s="34" t="str">
        <f t="shared" ca="1" si="54"/>
        <v/>
      </c>
      <c r="AK84" s="34" t="str">
        <f t="shared" ca="1" si="54"/>
        <v/>
      </c>
      <c r="AL84" s="34" t="str">
        <f t="shared" ca="1" si="54"/>
        <v/>
      </c>
      <c r="AM84" s="34" t="str">
        <f t="shared" ca="1" si="54"/>
        <v/>
      </c>
      <c r="AN84" s="34" t="str">
        <f t="shared" ca="1" si="54"/>
        <v/>
      </c>
      <c r="AO84" s="34" t="str">
        <f t="shared" ca="1" si="54"/>
        <v/>
      </c>
      <c r="AP84" s="34" t="str">
        <f t="shared" ca="1" si="55"/>
        <v/>
      </c>
      <c r="AQ84" s="34" t="str">
        <f t="shared" ca="1" si="55"/>
        <v/>
      </c>
      <c r="AR84" s="34" t="str">
        <f t="shared" ca="1" si="55"/>
        <v/>
      </c>
      <c r="AS84" s="34" t="str">
        <f t="shared" ca="1" si="55"/>
        <v/>
      </c>
      <c r="AT84" s="34" t="str">
        <f t="shared" ca="1" si="55"/>
        <v/>
      </c>
      <c r="AU84" s="34" t="str">
        <f t="shared" ca="1" si="55"/>
        <v/>
      </c>
      <c r="AV84" s="34" t="str">
        <f t="shared" ca="1" si="55"/>
        <v/>
      </c>
      <c r="AW84" s="34" t="str">
        <f t="shared" ca="1" si="55"/>
        <v/>
      </c>
      <c r="AX84" s="34" t="str">
        <f t="shared" ca="1" si="55"/>
        <v/>
      </c>
      <c r="AY84" s="34" t="str">
        <f t="shared" ca="1" si="55"/>
        <v/>
      </c>
      <c r="AZ84" s="34" t="str">
        <f t="shared" ca="1" si="55"/>
        <v/>
      </c>
      <c r="BA84" s="34" t="str">
        <f t="shared" ca="1" si="55"/>
        <v/>
      </c>
      <c r="BB84" s="34" t="str">
        <f t="shared" ca="1" si="55"/>
        <v/>
      </c>
      <c r="BC84" s="34" t="str">
        <f t="shared" ca="1" si="55"/>
        <v/>
      </c>
      <c r="BD84" s="34" t="str">
        <f t="shared" ca="1" si="55"/>
        <v/>
      </c>
      <c r="BE84" s="34" t="str">
        <f t="shared" ca="1" si="55"/>
        <v/>
      </c>
      <c r="BF84" s="34" t="str">
        <f t="shared" ca="1" si="55"/>
        <v/>
      </c>
      <c r="BG84" s="34" t="str">
        <f t="shared" ca="1" si="55"/>
        <v/>
      </c>
      <c r="BH84" s="34" t="str">
        <f t="shared" ca="1" si="55"/>
        <v/>
      </c>
      <c r="BI84" s="34" t="str">
        <f t="shared" ca="1" si="55"/>
        <v/>
      </c>
      <c r="BJ84" s="34" t="str">
        <f t="shared" ca="1" si="55"/>
        <v/>
      </c>
      <c r="BK84" s="34" t="str">
        <f t="shared" ca="1" si="55"/>
        <v/>
      </c>
      <c r="BL84" s="34" t="str">
        <f t="shared" ca="1" si="55"/>
        <v/>
      </c>
      <c r="BM84" s="34" t="str">
        <f t="shared" ca="1" si="55"/>
        <v/>
      </c>
      <c r="BN84" s="34" t="str">
        <f t="shared" ca="1" si="55"/>
        <v/>
      </c>
      <c r="BO84" s="34" t="str">
        <f t="shared" ca="1" si="55"/>
        <v/>
      </c>
      <c r="BP84" s="34" t="str">
        <f t="shared" ca="1" si="55"/>
        <v/>
      </c>
      <c r="BQ84" s="34" t="str">
        <f t="shared" ca="1" si="55"/>
        <v/>
      </c>
      <c r="BR84" s="34" t="str">
        <f t="shared" ca="1" si="55"/>
        <v/>
      </c>
      <c r="BS84" s="34" t="str">
        <f t="shared" ca="1" si="55"/>
        <v/>
      </c>
      <c r="BT84" s="34" t="str">
        <f t="shared" ca="1" si="55"/>
        <v/>
      </c>
      <c r="BU84" s="34" t="str">
        <f t="shared" ca="1" si="55"/>
        <v/>
      </c>
      <c r="BV84" s="34" t="str">
        <f t="shared" ca="1" si="56"/>
        <v/>
      </c>
      <c r="BW84" s="34" t="str">
        <f t="shared" ca="1" si="56"/>
        <v/>
      </c>
      <c r="BX84" s="34" t="str">
        <f t="shared" ca="1" si="56"/>
        <v/>
      </c>
      <c r="BY84" s="34" t="str">
        <f t="shared" ca="1" si="56"/>
        <v/>
      </c>
      <c r="BZ84" s="34" t="str">
        <f t="shared" ca="1" si="56"/>
        <v/>
      </c>
      <c r="CA84" s="34" t="str">
        <f t="shared" ca="1" si="56"/>
        <v/>
      </c>
    </row>
    <row r="85" spans="1:79" s="2" customFormat="1" ht="17.100000000000001" customHeight="1" x14ac:dyDescent="0.3">
      <c r="A85" s="14"/>
      <c r="B85" s="70" t="s">
        <v>68</v>
      </c>
      <c r="C85" s="66" t="s">
        <v>50</v>
      </c>
      <c r="D85" s="66"/>
      <c r="E85" s="67">
        <v>0</v>
      </c>
      <c r="F85" s="68">
        <v>44300</v>
      </c>
      <c r="G85" s="68">
        <v>44313</v>
      </c>
      <c r="H85" s="69">
        <f>Milestones[[#This Row],[End]]-Milestones[[#This Row],[Start]]+1</f>
        <v>14</v>
      </c>
      <c r="I85" s="25"/>
      <c r="J85" s="34"/>
      <c r="K85" s="34"/>
      <c r="L85" s="34"/>
      <c r="M85" s="34"/>
      <c r="N85" s="34"/>
      <c r="O85" s="34"/>
      <c r="P85" s="34"/>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row>
    <row r="86" spans="1:79" s="2" customFormat="1" ht="17.100000000000001" customHeight="1" x14ac:dyDescent="0.3">
      <c r="A86" s="14"/>
      <c r="B86" s="70" t="s">
        <v>117</v>
      </c>
      <c r="C86" s="66" t="s">
        <v>50</v>
      </c>
      <c r="D86" s="66"/>
      <c r="E86" s="67">
        <v>0</v>
      </c>
      <c r="F86" s="68">
        <v>44313</v>
      </c>
      <c r="G86" s="68">
        <v>44330</v>
      </c>
      <c r="H86" s="69">
        <f>Milestones[[#This Row],[End]]-Milestones[[#This Row],[Start]]+1</f>
        <v>18</v>
      </c>
      <c r="I86" s="25"/>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row>
    <row r="87" spans="1:79" s="2" customFormat="1" ht="17.100000000000001" customHeight="1" x14ac:dyDescent="0.3">
      <c r="A87" s="15"/>
      <c r="B87" s="49" t="s">
        <v>55</v>
      </c>
      <c r="C87" s="50"/>
      <c r="D87" s="50"/>
      <c r="E87" s="51"/>
      <c r="F87" s="52"/>
      <c r="G87" s="52"/>
      <c r="H87" s="53"/>
      <c r="I87" s="25"/>
      <c r="J87" s="34" t="str">
        <f t="shared" ref="J87:AO87" ca="1" si="57">IF(AND($C87="Goal",J$5&gt;=$F87,J$5&lt;=$F87+$H87-1),2,IF(AND($C87="Milestone",J$5&gt;=$F87,J$5&lt;=$F87+$H87-1),1,""))</f>
        <v/>
      </c>
      <c r="K87" s="34" t="str">
        <f t="shared" ca="1" si="57"/>
        <v/>
      </c>
      <c r="L87" s="34" t="str">
        <f t="shared" ca="1" si="57"/>
        <v/>
      </c>
      <c r="M87" s="34" t="str">
        <f t="shared" ca="1" si="57"/>
        <v/>
      </c>
      <c r="N87" s="34" t="str">
        <f t="shared" ca="1" si="57"/>
        <v/>
      </c>
      <c r="O87" s="34" t="str">
        <f t="shared" ca="1" si="57"/>
        <v/>
      </c>
      <c r="P87" s="34" t="str">
        <f t="shared" ca="1" si="57"/>
        <v/>
      </c>
      <c r="Q87" s="34" t="str">
        <f t="shared" ca="1" si="57"/>
        <v/>
      </c>
      <c r="R87" s="34" t="str">
        <f t="shared" ca="1" si="57"/>
        <v/>
      </c>
      <c r="S87" s="34" t="str">
        <f t="shared" ca="1" si="57"/>
        <v/>
      </c>
      <c r="T87" s="34" t="str">
        <f t="shared" ca="1" si="57"/>
        <v/>
      </c>
      <c r="U87" s="34" t="str">
        <f t="shared" ca="1" si="57"/>
        <v/>
      </c>
      <c r="V87" s="34" t="str">
        <f t="shared" ca="1" si="57"/>
        <v/>
      </c>
      <c r="W87" s="34" t="str">
        <f t="shared" ca="1" si="57"/>
        <v/>
      </c>
      <c r="X87" s="34" t="str">
        <f t="shared" ca="1" si="57"/>
        <v/>
      </c>
      <c r="Y87" s="34" t="str">
        <f t="shared" ca="1" si="57"/>
        <v/>
      </c>
      <c r="Z87" s="34" t="str">
        <f t="shared" ca="1" si="57"/>
        <v/>
      </c>
      <c r="AA87" s="34" t="str">
        <f t="shared" ca="1" si="57"/>
        <v/>
      </c>
      <c r="AB87" s="34" t="str">
        <f t="shared" ca="1" si="57"/>
        <v/>
      </c>
      <c r="AC87" s="34" t="str">
        <f t="shared" ca="1" si="57"/>
        <v/>
      </c>
      <c r="AD87" s="34" t="str">
        <f t="shared" ca="1" si="57"/>
        <v/>
      </c>
      <c r="AE87" s="34" t="str">
        <f t="shared" ca="1" si="57"/>
        <v/>
      </c>
      <c r="AF87" s="34" t="str">
        <f t="shared" ca="1" si="57"/>
        <v/>
      </c>
      <c r="AG87" s="34" t="str">
        <f t="shared" ca="1" si="57"/>
        <v/>
      </c>
      <c r="AH87" s="34" t="str">
        <f t="shared" ca="1" si="57"/>
        <v/>
      </c>
      <c r="AI87" s="34" t="str">
        <f t="shared" ca="1" si="57"/>
        <v/>
      </c>
      <c r="AJ87" s="34" t="str">
        <f t="shared" ca="1" si="57"/>
        <v/>
      </c>
      <c r="AK87" s="34" t="str">
        <f t="shared" ca="1" si="57"/>
        <v/>
      </c>
      <c r="AL87" s="34" t="str">
        <f t="shared" ca="1" si="57"/>
        <v/>
      </c>
      <c r="AM87" s="34" t="str">
        <f t="shared" ca="1" si="57"/>
        <v/>
      </c>
      <c r="AN87" s="34" t="str">
        <f t="shared" ca="1" si="57"/>
        <v/>
      </c>
      <c r="AO87" s="34" t="str">
        <f t="shared" ca="1" si="57"/>
        <v/>
      </c>
      <c r="AP87" s="34" t="str">
        <f t="shared" ref="AP87:BU87" ca="1" si="58">IF(AND($C87="Goal",AP$5&gt;=$F87,AP$5&lt;=$F87+$H87-1),2,IF(AND($C87="Milestone",AP$5&gt;=$F87,AP$5&lt;=$F87+$H87-1),1,""))</f>
        <v/>
      </c>
      <c r="AQ87" s="34" t="str">
        <f t="shared" ca="1" si="58"/>
        <v/>
      </c>
      <c r="AR87" s="34" t="str">
        <f t="shared" ca="1" si="58"/>
        <v/>
      </c>
      <c r="AS87" s="34" t="str">
        <f t="shared" ca="1" si="58"/>
        <v/>
      </c>
      <c r="AT87" s="34" t="str">
        <f t="shared" ca="1" si="58"/>
        <v/>
      </c>
      <c r="AU87" s="34" t="str">
        <f t="shared" ca="1" si="58"/>
        <v/>
      </c>
      <c r="AV87" s="34" t="str">
        <f t="shared" ca="1" si="58"/>
        <v/>
      </c>
      <c r="AW87" s="34" t="str">
        <f t="shared" ca="1" si="58"/>
        <v/>
      </c>
      <c r="AX87" s="34" t="str">
        <f t="shared" ca="1" si="58"/>
        <v/>
      </c>
      <c r="AY87" s="34" t="str">
        <f t="shared" ca="1" si="58"/>
        <v/>
      </c>
      <c r="AZ87" s="34" t="str">
        <f t="shared" ca="1" si="58"/>
        <v/>
      </c>
      <c r="BA87" s="34" t="str">
        <f t="shared" ca="1" si="58"/>
        <v/>
      </c>
      <c r="BB87" s="34" t="str">
        <f t="shared" ca="1" si="58"/>
        <v/>
      </c>
      <c r="BC87" s="34" t="str">
        <f t="shared" ca="1" si="58"/>
        <v/>
      </c>
      <c r="BD87" s="34" t="str">
        <f t="shared" ca="1" si="58"/>
        <v/>
      </c>
      <c r="BE87" s="34" t="str">
        <f t="shared" ca="1" si="58"/>
        <v/>
      </c>
      <c r="BF87" s="34" t="str">
        <f t="shared" ca="1" si="58"/>
        <v/>
      </c>
      <c r="BG87" s="34" t="str">
        <f t="shared" ca="1" si="58"/>
        <v/>
      </c>
      <c r="BH87" s="34" t="str">
        <f t="shared" ca="1" si="58"/>
        <v/>
      </c>
      <c r="BI87" s="34" t="str">
        <f t="shared" ca="1" si="58"/>
        <v/>
      </c>
      <c r="BJ87" s="34" t="str">
        <f t="shared" ca="1" si="58"/>
        <v/>
      </c>
      <c r="BK87" s="34" t="str">
        <f t="shared" ca="1" si="58"/>
        <v/>
      </c>
      <c r="BL87" s="34" t="str">
        <f t="shared" ca="1" si="58"/>
        <v/>
      </c>
      <c r="BM87" s="34" t="str">
        <f t="shared" ca="1" si="58"/>
        <v/>
      </c>
      <c r="BN87" s="34" t="str">
        <f t="shared" ca="1" si="58"/>
        <v/>
      </c>
      <c r="BO87" s="34" t="str">
        <f t="shared" ca="1" si="58"/>
        <v/>
      </c>
      <c r="BP87" s="34" t="str">
        <f t="shared" ca="1" si="58"/>
        <v/>
      </c>
      <c r="BQ87" s="34" t="str">
        <f t="shared" ca="1" si="58"/>
        <v/>
      </c>
      <c r="BR87" s="34" t="str">
        <f t="shared" ca="1" si="58"/>
        <v/>
      </c>
      <c r="BS87" s="34" t="str">
        <f t="shared" ca="1" si="58"/>
        <v/>
      </c>
      <c r="BT87" s="34" t="str">
        <f t="shared" ca="1" si="58"/>
        <v/>
      </c>
      <c r="BU87" s="34" t="str">
        <f t="shared" ca="1" si="58"/>
        <v/>
      </c>
      <c r="BV87" s="34" t="str">
        <f t="shared" ref="BV87:CA87" ca="1" si="59">IF(AND($C87="Goal",BV$5&gt;=$F87,BV$5&lt;=$F87+$H87-1),2,IF(AND($C87="Milestone",BV$5&gt;=$F87,BV$5&lt;=$F87+$H87-1),1,""))</f>
        <v/>
      </c>
      <c r="BW87" s="34" t="str">
        <f t="shared" ca="1" si="59"/>
        <v/>
      </c>
      <c r="BX87" s="34" t="str">
        <f t="shared" ca="1" si="59"/>
        <v/>
      </c>
      <c r="BY87" s="34" t="str">
        <f t="shared" ca="1" si="59"/>
        <v/>
      </c>
      <c r="BZ87" s="34" t="str">
        <f t="shared" ca="1" si="59"/>
        <v/>
      </c>
      <c r="CA87" s="34" t="str">
        <f t="shared" ca="1" si="59"/>
        <v/>
      </c>
    </row>
    <row r="88" spans="1:79" s="2" customFormat="1" ht="17.100000000000001" customHeight="1" x14ac:dyDescent="0.3">
      <c r="A88" s="15"/>
      <c r="B88" s="37" t="s">
        <v>40</v>
      </c>
      <c r="C88" s="32"/>
      <c r="D88" s="32"/>
      <c r="E88" s="29"/>
      <c r="F88" s="30"/>
      <c r="G88" s="30"/>
      <c r="H88" s="31"/>
      <c r="I88" s="25"/>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row>
    <row r="89" spans="1:79" s="2" customFormat="1" ht="17.100000000000001" customHeight="1" x14ac:dyDescent="0.3">
      <c r="A89" s="14"/>
      <c r="B89" s="55" t="s">
        <v>38</v>
      </c>
      <c r="C89" s="48" t="s">
        <v>5</v>
      </c>
      <c r="D89" s="48" t="s">
        <v>70</v>
      </c>
      <c r="E89" s="29">
        <v>1</v>
      </c>
      <c r="F89" s="57">
        <v>44146</v>
      </c>
      <c r="G89" s="57">
        <v>44166</v>
      </c>
      <c r="H89" s="31">
        <f>Milestones[[#This Row],[End]]-Milestones[[#This Row],[Start]]+1</f>
        <v>21</v>
      </c>
      <c r="I89" s="25"/>
      <c r="J89" s="34" t="str">
        <f t="shared" ref="J89:S97" ca="1" si="60">IF(AND($C89="Goal",J$5&gt;=$F89,J$5&lt;=$F89+$H89-1),2,IF(AND($C89="Milestone",J$5&gt;=$F89,J$5&lt;=$F89+$H89-1),1,""))</f>
        <v/>
      </c>
      <c r="K89" s="34" t="str">
        <f t="shared" ca="1" si="60"/>
        <v/>
      </c>
      <c r="L89" s="34" t="str">
        <f t="shared" ca="1" si="60"/>
        <v/>
      </c>
      <c r="M89" s="34" t="str">
        <f t="shared" ca="1" si="60"/>
        <v/>
      </c>
      <c r="N89" s="34" t="str">
        <f t="shared" ca="1" si="60"/>
        <v/>
      </c>
      <c r="O89" s="34" t="str">
        <f t="shared" ca="1" si="60"/>
        <v/>
      </c>
      <c r="P89" s="34" t="str">
        <f t="shared" ca="1" si="60"/>
        <v/>
      </c>
      <c r="Q89" s="34" t="str">
        <f t="shared" ca="1" si="60"/>
        <v/>
      </c>
      <c r="R89" s="34" t="str">
        <f t="shared" ca="1" si="60"/>
        <v/>
      </c>
      <c r="S89" s="34" t="str">
        <f t="shared" ca="1" si="60"/>
        <v/>
      </c>
      <c r="T89" s="34" t="str">
        <f t="shared" ref="T89:AC97" ca="1" si="61">IF(AND($C89="Goal",T$5&gt;=$F89,T$5&lt;=$F89+$H89-1),2,IF(AND($C89="Milestone",T$5&gt;=$F89,T$5&lt;=$F89+$H89-1),1,""))</f>
        <v/>
      </c>
      <c r="U89" s="34" t="str">
        <f t="shared" ca="1" si="61"/>
        <v/>
      </c>
      <c r="V89" s="34" t="str">
        <f t="shared" ca="1" si="61"/>
        <v/>
      </c>
      <c r="W89" s="34" t="str">
        <f t="shared" ca="1" si="61"/>
        <v/>
      </c>
      <c r="X89" s="34" t="str">
        <f t="shared" ca="1" si="61"/>
        <v/>
      </c>
      <c r="Y89" s="34" t="str">
        <f t="shared" ca="1" si="61"/>
        <v/>
      </c>
      <c r="Z89" s="34" t="str">
        <f t="shared" ca="1" si="61"/>
        <v/>
      </c>
      <c r="AA89" s="34" t="str">
        <f t="shared" ca="1" si="61"/>
        <v/>
      </c>
      <c r="AB89" s="34" t="str">
        <f t="shared" ca="1" si="61"/>
        <v/>
      </c>
      <c r="AC89" s="34" t="str">
        <f t="shared" ca="1" si="61"/>
        <v/>
      </c>
      <c r="AD89" s="34" t="str">
        <f t="shared" ref="AD89:AM97" ca="1" si="62">IF(AND($C89="Goal",AD$5&gt;=$F89,AD$5&lt;=$F89+$H89-1),2,IF(AND($C89="Milestone",AD$5&gt;=$F89,AD$5&lt;=$F89+$H89-1),1,""))</f>
        <v/>
      </c>
      <c r="AE89" s="34" t="str">
        <f t="shared" ca="1" si="62"/>
        <v/>
      </c>
      <c r="AF89" s="34" t="str">
        <f t="shared" ca="1" si="62"/>
        <v/>
      </c>
      <c r="AG89" s="34" t="str">
        <f t="shared" ca="1" si="62"/>
        <v/>
      </c>
      <c r="AH89" s="34" t="str">
        <f t="shared" ca="1" si="62"/>
        <v/>
      </c>
      <c r="AI89" s="34" t="str">
        <f t="shared" ca="1" si="62"/>
        <v/>
      </c>
      <c r="AJ89" s="34" t="str">
        <f t="shared" ca="1" si="62"/>
        <v/>
      </c>
      <c r="AK89" s="34" t="str">
        <f t="shared" ca="1" si="62"/>
        <v/>
      </c>
      <c r="AL89" s="34" t="str">
        <f t="shared" ca="1" si="62"/>
        <v/>
      </c>
      <c r="AM89" s="34">
        <f t="shared" ca="1" si="62"/>
        <v>2</v>
      </c>
      <c r="AN89" s="34">
        <f t="shared" ref="AN89:AW97" ca="1" si="63">IF(AND($C89="Goal",AN$5&gt;=$F89,AN$5&lt;=$F89+$H89-1),2,IF(AND($C89="Milestone",AN$5&gt;=$F89,AN$5&lt;=$F89+$H89-1),1,""))</f>
        <v>2</v>
      </c>
      <c r="AO89" s="34">
        <f t="shared" ca="1" si="63"/>
        <v>2</v>
      </c>
      <c r="AP89" s="34">
        <f t="shared" ca="1" si="63"/>
        <v>2</v>
      </c>
      <c r="AQ89" s="34">
        <f t="shared" ca="1" si="63"/>
        <v>2</v>
      </c>
      <c r="AR89" s="34">
        <f t="shared" ca="1" si="63"/>
        <v>2</v>
      </c>
      <c r="AS89" s="34">
        <f t="shared" ca="1" si="63"/>
        <v>2</v>
      </c>
      <c r="AT89" s="34">
        <f t="shared" ca="1" si="63"/>
        <v>2</v>
      </c>
      <c r="AU89" s="34">
        <f t="shared" ca="1" si="63"/>
        <v>2</v>
      </c>
      <c r="AV89" s="34">
        <f t="shared" ca="1" si="63"/>
        <v>2</v>
      </c>
      <c r="AW89" s="34">
        <f t="shared" ca="1" si="63"/>
        <v>2</v>
      </c>
      <c r="AX89" s="34">
        <f t="shared" ref="AX89:BG97" ca="1" si="64">IF(AND($C89="Goal",AX$5&gt;=$F89,AX$5&lt;=$F89+$H89-1),2,IF(AND($C89="Milestone",AX$5&gt;=$F89,AX$5&lt;=$F89+$H89-1),1,""))</f>
        <v>2</v>
      </c>
      <c r="AY89" s="34">
        <f t="shared" ca="1" si="64"/>
        <v>2</v>
      </c>
      <c r="AZ89" s="34">
        <f t="shared" ca="1" si="64"/>
        <v>2</v>
      </c>
      <c r="BA89" s="34">
        <f t="shared" ca="1" si="64"/>
        <v>2</v>
      </c>
      <c r="BB89" s="34">
        <f t="shared" ca="1" si="64"/>
        <v>2</v>
      </c>
      <c r="BC89" s="34">
        <f t="shared" ca="1" si="64"/>
        <v>2</v>
      </c>
      <c r="BD89" s="34">
        <f t="shared" ca="1" si="64"/>
        <v>2</v>
      </c>
      <c r="BE89" s="34">
        <f t="shared" ca="1" si="64"/>
        <v>2</v>
      </c>
      <c r="BF89" s="34">
        <f t="shared" ca="1" si="64"/>
        <v>2</v>
      </c>
      <c r="BG89" s="34">
        <f t="shared" ca="1" si="64"/>
        <v>2</v>
      </c>
      <c r="BH89" s="34" t="str">
        <f t="shared" ref="BH89:BQ97" ca="1" si="65">IF(AND($C89="Goal",BH$5&gt;=$F89,BH$5&lt;=$F89+$H89-1),2,IF(AND($C89="Milestone",BH$5&gt;=$F89,BH$5&lt;=$F89+$H89-1),1,""))</f>
        <v/>
      </c>
      <c r="BI89" s="34" t="str">
        <f t="shared" ca="1" si="65"/>
        <v/>
      </c>
      <c r="BJ89" s="34" t="str">
        <f t="shared" ca="1" si="65"/>
        <v/>
      </c>
      <c r="BK89" s="34" t="str">
        <f t="shared" ca="1" si="65"/>
        <v/>
      </c>
      <c r="BL89" s="34" t="str">
        <f t="shared" ca="1" si="65"/>
        <v/>
      </c>
      <c r="BM89" s="34" t="str">
        <f t="shared" ca="1" si="65"/>
        <v/>
      </c>
      <c r="BN89" s="34" t="str">
        <f t="shared" ca="1" si="65"/>
        <v/>
      </c>
      <c r="BO89" s="34" t="str">
        <f t="shared" ca="1" si="65"/>
        <v/>
      </c>
      <c r="BP89" s="34" t="str">
        <f t="shared" ca="1" si="65"/>
        <v/>
      </c>
      <c r="BQ89" s="34" t="str">
        <f t="shared" ca="1" si="65"/>
        <v/>
      </c>
      <c r="BR89" s="34" t="str">
        <f t="shared" ref="BR89:CA97" ca="1" si="66">IF(AND($C89="Goal",BR$5&gt;=$F89,BR$5&lt;=$F89+$H89-1),2,IF(AND($C89="Milestone",BR$5&gt;=$F89,BR$5&lt;=$F89+$H89-1),1,""))</f>
        <v/>
      </c>
      <c r="BS89" s="34" t="str">
        <f t="shared" ca="1" si="66"/>
        <v/>
      </c>
      <c r="BT89" s="34" t="str">
        <f t="shared" ca="1" si="66"/>
        <v/>
      </c>
      <c r="BU89" s="34" t="str">
        <f t="shared" ca="1" si="66"/>
        <v/>
      </c>
      <c r="BV89" s="34" t="str">
        <f t="shared" ca="1" si="66"/>
        <v/>
      </c>
      <c r="BW89" s="34" t="str">
        <f t="shared" ca="1" si="66"/>
        <v/>
      </c>
      <c r="BX89" s="34" t="str">
        <f t="shared" ca="1" si="66"/>
        <v/>
      </c>
      <c r="BY89" s="34" t="str">
        <f t="shared" ca="1" si="66"/>
        <v/>
      </c>
      <c r="BZ89" s="34" t="str">
        <f t="shared" ca="1" si="66"/>
        <v/>
      </c>
      <c r="CA89" s="34" t="str">
        <f t="shared" ca="1" si="66"/>
        <v/>
      </c>
    </row>
    <row r="90" spans="1:79" s="2" customFormat="1" ht="17.100000000000001" customHeight="1" x14ac:dyDescent="0.3">
      <c r="A90" s="14"/>
      <c r="B90" s="55" t="s">
        <v>39</v>
      </c>
      <c r="C90" s="48" t="s">
        <v>5</v>
      </c>
      <c r="D90" s="48" t="s">
        <v>70</v>
      </c>
      <c r="E90" s="29">
        <v>1</v>
      </c>
      <c r="F90" s="57">
        <v>44251</v>
      </c>
      <c r="G90" s="57">
        <v>44264</v>
      </c>
      <c r="H90" s="31">
        <f>Milestones[[#This Row],[End]]-Milestones[[#This Row],[Start]]+1</f>
        <v>14</v>
      </c>
      <c r="I90" s="25"/>
      <c r="J90" s="34" t="str">
        <f t="shared" ca="1" si="60"/>
        <v/>
      </c>
      <c r="K90" s="34" t="str">
        <f t="shared" ca="1" si="60"/>
        <v/>
      </c>
      <c r="L90" s="34" t="str">
        <f t="shared" ca="1" si="60"/>
        <v/>
      </c>
      <c r="M90" s="34" t="str">
        <f t="shared" ca="1" si="60"/>
        <v/>
      </c>
      <c r="N90" s="34" t="str">
        <f t="shared" ca="1" si="60"/>
        <v/>
      </c>
      <c r="O90" s="34" t="str">
        <f t="shared" ca="1" si="60"/>
        <v/>
      </c>
      <c r="P90" s="34" t="str">
        <f t="shared" ca="1" si="60"/>
        <v/>
      </c>
      <c r="Q90" s="34" t="str">
        <f t="shared" ca="1" si="60"/>
        <v/>
      </c>
      <c r="R90" s="34" t="str">
        <f t="shared" ca="1" si="60"/>
        <v/>
      </c>
      <c r="S90" s="34" t="str">
        <f t="shared" ca="1" si="60"/>
        <v/>
      </c>
      <c r="T90" s="34" t="str">
        <f t="shared" ca="1" si="61"/>
        <v/>
      </c>
      <c r="U90" s="34" t="str">
        <f t="shared" ca="1" si="61"/>
        <v/>
      </c>
      <c r="V90" s="34" t="str">
        <f t="shared" ca="1" si="61"/>
        <v/>
      </c>
      <c r="W90" s="34" t="str">
        <f t="shared" ca="1" si="61"/>
        <v/>
      </c>
      <c r="X90" s="34" t="str">
        <f t="shared" ca="1" si="61"/>
        <v/>
      </c>
      <c r="Y90" s="34" t="str">
        <f t="shared" ca="1" si="61"/>
        <v/>
      </c>
      <c r="Z90" s="34" t="str">
        <f t="shared" ca="1" si="61"/>
        <v/>
      </c>
      <c r="AA90" s="34" t="str">
        <f t="shared" ca="1" si="61"/>
        <v/>
      </c>
      <c r="AB90" s="34" t="str">
        <f t="shared" ca="1" si="61"/>
        <v/>
      </c>
      <c r="AC90" s="34" t="str">
        <f t="shared" ca="1" si="61"/>
        <v/>
      </c>
      <c r="AD90" s="34" t="str">
        <f t="shared" ca="1" si="62"/>
        <v/>
      </c>
      <c r="AE90" s="34" t="str">
        <f t="shared" ca="1" si="62"/>
        <v/>
      </c>
      <c r="AF90" s="34" t="str">
        <f t="shared" ca="1" si="62"/>
        <v/>
      </c>
      <c r="AG90" s="34" t="str">
        <f t="shared" ca="1" si="62"/>
        <v/>
      </c>
      <c r="AH90" s="34" t="str">
        <f t="shared" ca="1" si="62"/>
        <v/>
      </c>
      <c r="AI90" s="34" t="str">
        <f t="shared" ca="1" si="62"/>
        <v/>
      </c>
      <c r="AJ90" s="34" t="str">
        <f t="shared" ca="1" si="62"/>
        <v/>
      </c>
      <c r="AK90" s="34" t="str">
        <f t="shared" ca="1" si="62"/>
        <v/>
      </c>
      <c r="AL90" s="34" t="str">
        <f t="shared" ca="1" si="62"/>
        <v/>
      </c>
      <c r="AM90" s="34" t="str">
        <f t="shared" ca="1" si="62"/>
        <v/>
      </c>
      <c r="AN90" s="34" t="str">
        <f t="shared" ca="1" si="63"/>
        <v/>
      </c>
      <c r="AO90" s="34" t="str">
        <f t="shared" ca="1" si="63"/>
        <v/>
      </c>
      <c r="AP90" s="34" t="str">
        <f t="shared" ca="1" si="63"/>
        <v/>
      </c>
      <c r="AQ90" s="34" t="str">
        <f t="shared" ca="1" si="63"/>
        <v/>
      </c>
      <c r="AR90" s="34" t="str">
        <f t="shared" ca="1" si="63"/>
        <v/>
      </c>
      <c r="AS90" s="34" t="str">
        <f t="shared" ca="1" si="63"/>
        <v/>
      </c>
      <c r="AT90" s="34" t="str">
        <f t="shared" ca="1" si="63"/>
        <v/>
      </c>
      <c r="AU90" s="34" t="str">
        <f t="shared" ca="1" si="63"/>
        <v/>
      </c>
      <c r="AV90" s="34" t="str">
        <f t="shared" ca="1" si="63"/>
        <v/>
      </c>
      <c r="AW90" s="34" t="str">
        <f t="shared" ca="1" si="63"/>
        <v/>
      </c>
      <c r="AX90" s="34" t="str">
        <f t="shared" ca="1" si="64"/>
        <v/>
      </c>
      <c r="AY90" s="34" t="str">
        <f t="shared" ca="1" si="64"/>
        <v/>
      </c>
      <c r="AZ90" s="34" t="str">
        <f t="shared" ca="1" si="64"/>
        <v/>
      </c>
      <c r="BA90" s="34" t="str">
        <f t="shared" ca="1" si="64"/>
        <v/>
      </c>
      <c r="BB90" s="34" t="str">
        <f t="shared" ca="1" si="64"/>
        <v/>
      </c>
      <c r="BC90" s="34" t="str">
        <f t="shared" ca="1" si="64"/>
        <v/>
      </c>
      <c r="BD90" s="34" t="str">
        <f t="shared" ca="1" si="64"/>
        <v/>
      </c>
      <c r="BE90" s="34" t="str">
        <f t="shared" ca="1" si="64"/>
        <v/>
      </c>
      <c r="BF90" s="34" t="str">
        <f t="shared" ca="1" si="64"/>
        <v/>
      </c>
      <c r="BG90" s="34" t="str">
        <f t="shared" ca="1" si="64"/>
        <v/>
      </c>
      <c r="BH90" s="34" t="str">
        <f t="shared" ca="1" si="65"/>
        <v/>
      </c>
      <c r="BI90" s="34" t="str">
        <f t="shared" ca="1" si="65"/>
        <v/>
      </c>
      <c r="BJ90" s="34" t="str">
        <f t="shared" ca="1" si="65"/>
        <v/>
      </c>
      <c r="BK90" s="34" t="str">
        <f t="shared" ca="1" si="65"/>
        <v/>
      </c>
      <c r="BL90" s="34" t="str">
        <f t="shared" ca="1" si="65"/>
        <v/>
      </c>
      <c r="BM90" s="34" t="str">
        <f t="shared" ca="1" si="65"/>
        <v/>
      </c>
      <c r="BN90" s="34" t="str">
        <f t="shared" ca="1" si="65"/>
        <v/>
      </c>
      <c r="BO90" s="34" t="str">
        <f t="shared" ca="1" si="65"/>
        <v/>
      </c>
      <c r="BP90" s="34" t="str">
        <f t="shared" ca="1" si="65"/>
        <v/>
      </c>
      <c r="BQ90" s="34" t="str">
        <f t="shared" ca="1" si="65"/>
        <v/>
      </c>
      <c r="BR90" s="34" t="str">
        <f t="shared" ca="1" si="66"/>
        <v/>
      </c>
      <c r="BS90" s="34" t="str">
        <f t="shared" ca="1" si="66"/>
        <v/>
      </c>
      <c r="BT90" s="34" t="str">
        <f t="shared" ca="1" si="66"/>
        <v/>
      </c>
      <c r="BU90" s="34" t="str">
        <f t="shared" ca="1" si="66"/>
        <v/>
      </c>
      <c r="BV90" s="34" t="str">
        <f t="shared" ca="1" si="66"/>
        <v/>
      </c>
      <c r="BW90" s="34" t="str">
        <f t="shared" ca="1" si="66"/>
        <v/>
      </c>
      <c r="BX90" s="34" t="str">
        <f t="shared" ca="1" si="66"/>
        <v/>
      </c>
      <c r="BY90" s="34" t="str">
        <f t="shared" ca="1" si="66"/>
        <v/>
      </c>
      <c r="BZ90" s="34" t="str">
        <f t="shared" ca="1" si="66"/>
        <v/>
      </c>
      <c r="CA90" s="34" t="str">
        <f t="shared" ca="1" si="66"/>
        <v/>
      </c>
    </row>
    <row r="91" spans="1:79" s="2" customFormat="1" ht="17.100000000000001" customHeight="1" x14ac:dyDescent="0.3">
      <c r="A91" s="14"/>
      <c r="B91" s="70" t="s">
        <v>115</v>
      </c>
      <c r="C91" s="66" t="s">
        <v>5</v>
      </c>
      <c r="D91" s="66" t="s">
        <v>70</v>
      </c>
      <c r="E91" s="71">
        <v>0</v>
      </c>
      <c r="F91" s="68">
        <v>44321</v>
      </c>
      <c r="G91" s="68">
        <v>44334</v>
      </c>
      <c r="H91" s="69">
        <f>Milestones[[#This Row],[End]]-Milestones[[#This Row],[Start]]+1</f>
        <v>14</v>
      </c>
      <c r="I91" s="25"/>
      <c r="J91" s="34" t="str">
        <f t="shared" ca="1" si="60"/>
        <v/>
      </c>
      <c r="K91" s="34" t="str">
        <f t="shared" ca="1" si="60"/>
        <v/>
      </c>
      <c r="L91" s="34" t="str">
        <f t="shared" ca="1" si="60"/>
        <v/>
      </c>
      <c r="M91" s="34" t="str">
        <f t="shared" ca="1" si="60"/>
        <v/>
      </c>
      <c r="N91" s="34" t="str">
        <f t="shared" ca="1" si="60"/>
        <v/>
      </c>
      <c r="O91" s="34" t="str">
        <f t="shared" ca="1" si="60"/>
        <v/>
      </c>
      <c r="P91" s="34" t="str">
        <f t="shared" ca="1" si="60"/>
        <v/>
      </c>
      <c r="Q91" s="34" t="str">
        <f t="shared" ca="1" si="60"/>
        <v/>
      </c>
      <c r="R91" s="34" t="str">
        <f t="shared" ca="1" si="60"/>
        <v/>
      </c>
      <c r="S91" s="34" t="str">
        <f t="shared" ca="1" si="60"/>
        <v/>
      </c>
      <c r="T91" s="34" t="str">
        <f t="shared" ca="1" si="61"/>
        <v/>
      </c>
      <c r="U91" s="34" t="str">
        <f t="shared" ca="1" si="61"/>
        <v/>
      </c>
      <c r="V91" s="34" t="str">
        <f t="shared" ca="1" si="61"/>
        <v/>
      </c>
      <c r="W91" s="34" t="str">
        <f t="shared" ca="1" si="61"/>
        <v/>
      </c>
      <c r="X91" s="34" t="str">
        <f t="shared" ca="1" si="61"/>
        <v/>
      </c>
      <c r="Y91" s="34" t="str">
        <f t="shared" ca="1" si="61"/>
        <v/>
      </c>
      <c r="Z91" s="34" t="str">
        <f t="shared" ca="1" si="61"/>
        <v/>
      </c>
      <c r="AA91" s="34" t="str">
        <f t="shared" ca="1" si="61"/>
        <v/>
      </c>
      <c r="AB91" s="34" t="str">
        <f t="shared" ca="1" si="61"/>
        <v/>
      </c>
      <c r="AC91" s="34" t="str">
        <f t="shared" ca="1" si="61"/>
        <v/>
      </c>
      <c r="AD91" s="34" t="str">
        <f t="shared" ca="1" si="62"/>
        <v/>
      </c>
      <c r="AE91" s="34" t="str">
        <f t="shared" ca="1" si="62"/>
        <v/>
      </c>
      <c r="AF91" s="34" t="str">
        <f t="shared" ca="1" si="62"/>
        <v/>
      </c>
      <c r="AG91" s="34" t="str">
        <f t="shared" ca="1" si="62"/>
        <v/>
      </c>
      <c r="AH91" s="34" t="str">
        <f t="shared" ca="1" si="62"/>
        <v/>
      </c>
      <c r="AI91" s="34" t="str">
        <f t="shared" ca="1" si="62"/>
        <v/>
      </c>
      <c r="AJ91" s="34" t="str">
        <f t="shared" ca="1" si="62"/>
        <v/>
      </c>
      <c r="AK91" s="34" t="str">
        <f t="shared" ca="1" si="62"/>
        <v/>
      </c>
      <c r="AL91" s="34" t="str">
        <f t="shared" ca="1" si="62"/>
        <v/>
      </c>
      <c r="AM91" s="34" t="str">
        <f t="shared" ca="1" si="62"/>
        <v/>
      </c>
      <c r="AN91" s="34" t="str">
        <f t="shared" ca="1" si="63"/>
        <v/>
      </c>
      <c r="AO91" s="34" t="str">
        <f t="shared" ca="1" si="63"/>
        <v/>
      </c>
      <c r="AP91" s="34" t="str">
        <f t="shared" ca="1" si="63"/>
        <v/>
      </c>
      <c r="AQ91" s="34" t="str">
        <f t="shared" ca="1" si="63"/>
        <v/>
      </c>
      <c r="AR91" s="34" t="str">
        <f t="shared" ca="1" si="63"/>
        <v/>
      </c>
      <c r="AS91" s="34" t="str">
        <f t="shared" ca="1" si="63"/>
        <v/>
      </c>
      <c r="AT91" s="34" t="str">
        <f t="shared" ca="1" si="63"/>
        <v/>
      </c>
      <c r="AU91" s="34" t="str">
        <f t="shared" ca="1" si="63"/>
        <v/>
      </c>
      <c r="AV91" s="34" t="str">
        <f t="shared" ca="1" si="63"/>
        <v/>
      </c>
      <c r="AW91" s="34" t="str">
        <f t="shared" ca="1" si="63"/>
        <v/>
      </c>
      <c r="AX91" s="34" t="str">
        <f t="shared" ca="1" si="64"/>
        <v/>
      </c>
      <c r="AY91" s="34" t="str">
        <f t="shared" ca="1" si="64"/>
        <v/>
      </c>
      <c r="AZ91" s="34" t="str">
        <f t="shared" ca="1" si="64"/>
        <v/>
      </c>
      <c r="BA91" s="34" t="str">
        <f t="shared" ca="1" si="64"/>
        <v/>
      </c>
      <c r="BB91" s="34" t="str">
        <f t="shared" ca="1" si="64"/>
        <v/>
      </c>
      <c r="BC91" s="34" t="str">
        <f t="shared" ca="1" si="64"/>
        <v/>
      </c>
      <c r="BD91" s="34" t="str">
        <f t="shared" ca="1" si="64"/>
        <v/>
      </c>
      <c r="BE91" s="34" t="str">
        <f t="shared" ca="1" si="64"/>
        <v/>
      </c>
      <c r="BF91" s="34" t="str">
        <f t="shared" ca="1" si="64"/>
        <v/>
      </c>
      <c r="BG91" s="34" t="str">
        <f t="shared" ca="1" si="64"/>
        <v/>
      </c>
      <c r="BH91" s="34" t="str">
        <f t="shared" ca="1" si="65"/>
        <v/>
      </c>
      <c r="BI91" s="34" t="str">
        <f t="shared" ca="1" si="65"/>
        <v/>
      </c>
      <c r="BJ91" s="34" t="str">
        <f t="shared" ca="1" si="65"/>
        <v/>
      </c>
      <c r="BK91" s="34" t="str">
        <f t="shared" ca="1" si="65"/>
        <v/>
      </c>
      <c r="BL91" s="34" t="str">
        <f t="shared" ca="1" si="65"/>
        <v/>
      </c>
      <c r="BM91" s="34" t="str">
        <f t="shared" ca="1" si="65"/>
        <v/>
      </c>
      <c r="BN91" s="34" t="str">
        <f t="shared" ca="1" si="65"/>
        <v/>
      </c>
      <c r="BO91" s="34" t="str">
        <f t="shared" ca="1" si="65"/>
        <v/>
      </c>
      <c r="BP91" s="34" t="str">
        <f t="shared" ca="1" si="65"/>
        <v/>
      </c>
      <c r="BQ91" s="34" t="str">
        <f t="shared" ca="1" si="65"/>
        <v/>
      </c>
      <c r="BR91" s="34" t="str">
        <f t="shared" ca="1" si="66"/>
        <v/>
      </c>
      <c r="BS91" s="34" t="str">
        <f t="shared" ca="1" si="66"/>
        <v/>
      </c>
      <c r="BT91" s="34" t="str">
        <f t="shared" ca="1" si="66"/>
        <v/>
      </c>
      <c r="BU91" s="34" t="str">
        <f t="shared" ca="1" si="66"/>
        <v/>
      </c>
      <c r="BV91" s="34" t="str">
        <f t="shared" ca="1" si="66"/>
        <v/>
      </c>
      <c r="BW91" s="34" t="str">
        <f t="shared" ca="1" si="66"/>
        <v/>
      </c>
      <c r="BX91" s="34" t="str">
        <f t="shared" ca="1" si="66"/>
        <v/>
      </c>
      <c r="BY91" s="34" t="str">
        <f t="shared" ca="1" si="66"/>
        <v/>
      </c>
      <c r="BZ91" s="34" t="str">
        <f t="shared" ca="1" si="66"/>
        <v/>
      </c>
      <c r="CA91" s="34" t="str">
        <f t="shared" ca="1" si="66"/>
        <v/>
      </c>
    </row>
    <row r="92" spans="1:79" s="2" customFormat="1" ht="17.100000000000001" customHeight="1" x14ac:dyDescent="0.3">
      <c r="A92" s="15"/>
      <c r="B92" s="37" t="s">
        <v>40</v>
      </c>
      <c r="C92" s="32"/>
      <c r="D92" s="32"/>
      <c r="E92" s="29"/>
      <c r="F92" s="30"/>
      <c r="G92" s="30"/>
      <c r="H92" s="31"/>
      <c r="I92" s="25"/>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row>
    <row r="93" spans="1:79" s="2" customFormat="1" ht="17.100000000000001" customHeight="1" x14ac:dyDescent="0.3">
      <c r="A93" s="14"/>
      <c r="B93" s="55" t="s">
        <v>118</v>
      </c>
      <c r="C93" s="48" t="s">
        <v>5</v>
      </c>
      <c r="D93" s="48" t="s">
        <v>30</v>
      </c>
      <c r="E93" s="29">
        <v>0</v>
      </c>
      <c r="F93" s="57">
        <v>44321</v>
      </c>
      <c r="G93" s="57">
        <v>44334</v>
      </c>
      <c r="H93" s="31">
        <f>Milestones[[#This Row],[End]]-Milestones[[#This Row],[Start]]+1</f>
        <v>14</v>
      </c>
      <c r="I93" s="25"/>
      <c r="J93" s="34" t="str">
        <f t="shared" ca="1" si="60"/>
        <v/>
      </c>
      <c r="K93" s="34" t="str">
        <f t="shared" ca="1" si="60"/>
        <v/>
      </c>
      <c r="L93" s="34" t="str">
        <f t="shared" ca="1" si="60"/>
        <v/>
      </c>
      <c r="M93" s="34" t="str">
        <f t="shared" ca="1" si="60"/>
        <v/>
      </c>
      <c r="N93" s="34" t="str">
        <f t="shared" ca="1" si="60"/>
        <v/>
      </c>
      <c r="O93" s="34" t="str">
        <f t="shared" ca="1" si="60"/>
        <v/>
      </c>
      <c r="P93" s="34" t="str">
        <f t="shared" ca="1" si="60"/>
        <v/>
      </c>
      <c r="Q93" s="34" t="str">
        <f t="shared" ca="1" si="60"/>
        <v/>
      </c>
      <c r="R93" s="34" t="str">
        <f t="shared" ca="1" si="60"/>
        <v/>
      </c>
      <c r="S93" s="34" t="str">
        <f t="shared" ca="1" si="60"/>
        <v/>
      </c>
      <c r="T93" s="34" t="str">
        <f t="shared" ca="1" si="61"/>
        <v/>
      </c>
      <c r="U93" s="34" t="str">
        <f t="shared" ca="1" si="61"/>
        <v/>
      </c>
      <c r="V93" s="34" t="str">
        <f t="shared" ca="1" si="61"/>
        <v/>
      </c>
      <c r="W93" s="34" t="str">
        <f t="shared" ca="1" si="61"/>
        <v/>
      </c>
      <c r="X93" s="34" t="str">
        <f t="shared" ca="1" si="61"/>
        <v/>
      </c>
      <c r="Y93" s="34" t="str">
        <f t="shared" ca="1" si="61"/>
        <v/>
      </c>
      <c r="Z93" s="34" t="str">
        <f t="shared" ca="1" si="61"/>
        <v/>
      </c>
      <c r="AA93" s="34" t="str">
        <f t="shared" ca="1" si="61"/>
        <v/>
      </c>
      <c r="AB93" s="34" t="str">
        <f t="shared" ca="1" si="61"/>
        <v/>
      </c>
      <c r="AC93" s="34" t="str">
        <f t="shared" ca="1" si="61"/>
        <v/>
      </c>
      <c r="AD93" s="34" t="str">
        <f t="shared" ca="1" si="62"/>
        <v/>
      </c>
      <c r="AE93" s="34" t="str">
        <f t="shared" ca="1" si="62"/>
        <v/>
      </c>
      <c r="AF93" s="34" t="str">
        <f t="shared" ca="1" si="62"/>
        <v/>
      </c>
      <c r="AG93" s="34" t="str">
        <f t="shared" ca="1" si="62"/>
        <v/>
      </c>
      <c r="AH93" s="34" t="str">
        <f t="shared" ca="1" si="62"/>
        <v/>
      </c>
      <c r="AI93" s="34" t="str">
        <f t="shared" ca="1" si="62"/>
        <v/>
      </c>
      <c r="AJ93" s="34" t="str">
        <f t="shared" ca="1" si="62"/>
        <v/>
      </c>
      <c r="AK93" s="34" t="str">
        <f t="shared" ca="1" si="62"/>
        <v/>
      </c>
      <c r="AL93" s="34" t="str">
        <f t="shared" ca="1" si="62"/>
        <v/>
      </c>
      <c r="AM93" s="34" t="str">
        <f t="shared" ca="1" si="62"/>
        <v/>
      </c>
      <c r="AN93" s="34" t="str">
        <f t="shared" ca="1" si="63"/>
        <v/>
      </c>
      <c r="AO93" s="34" t="str">
        <f t="shared" ca="1" si="63"/>
        <v/>
      </c>
      <c r="AP93" s="34" t="str">
        <f t="shared" ca="1" si="63"/>
        <v/>
      </c>
      <c r="AQ93" s="34" t="str">
        <f t="shared" ca="1" si="63"/>
        <v/>
      </c>
      <c r="AR93" s="34" t="str">
        <f t="shared" ca="1" si="63"/>
        <v/>
      </c>
      <c r="AS93" s="34" t="str">
        <f t="shared" ca="1" si="63"/>
        <v/>
      </c>
      <c r="AT93" s="34" t="str">
        <f t="shared" ca="1" si="63"/>
        <v/>
      </c>
      <c r="AU93" s="34" t="str">
        <f t="shared" ca="1" si="63"/>
        <v/>
      </c>
      <c r="AV93" s="34" t="str">
        <f t="shared" ca="1" si="63"/>
        <v/>
      </c>
      <c r="AW93" s="34" t="str">
        <f t="shared" ca="1" si="63"/>
        <v/>
      </c>
      <c r="AX93" s="34" t="str">
        <f t="shared" ca="1" si="64"/>
        <v/>
      </c>
      <c r="AY93" s="34" t="str">
        <f t="shared" ca="1" si="64"/>
        <v/>
      </c>
      <c r="AZ93" s="34" t="str">
        <f t="shared" ca="1" si="64"/>
        <v/>
      </c>
      <c r="BA93" s="34" t="str">
        <f t="shared" ca="1" si="64"/>
        <v/>
      </c>
      <c r="BB93" s="34" t="str">
        <f t="shared" ca="1" si="64"/>
        <v/>
      </c>
      <c r="BC93" s="34" t="str">
        <f t="shared" ca="1" si="64"/>
        <v/>
      </c>
      <c r="BD93" s="34" t="str">
        <f t="shared" ca="1" si="64"/>
        <v/>
      </c>
      <c r="BE93" s="34" t="str">
        <f t="shared" ca="1" si="64"/>
        <v/>
      </c>
      <c r="BF93" s="34" t="str">
        <f t="shared" ca="1" si="64"/>
        <v/>
      </c>
      <c r="BG93" s="34" t="str">
        <f t="shared" ca="1" si="64"/>
        <v/>
      </c>
      <c r="BH93" s="34" t="str">
        <f t="shared" ca="1" si="65"/>
        <v/>
      </c>
      <c r="BI93" s="34" t="str">
        <f t="shared" ca="1" si="65"/>
        <v/>
      </c>
      <c r="BJ93" s="34" t="str">
        <f t="shared" ca="1" si="65"/>
        <v/>
      </c>
      <c r="BK93" s="34" t="str">
        <f t="shared" ca="1" si="65"/>
        <v/>
      </c>
      <c r="BL93" s="34" t="str">
        <f t="shared" ca="1" si="65"/>
        <v/>
      </c>
      <c r="BM93" s="34" t="str">
        <f t="shared" ca="1" si="65"/>
        <v/>
      </c>
      <c r="BN93" s="34" t="str">
        <f t="shared" ca="1" si="65"/>
        <v/>
      </c>
      <c r="BO93" s="34" t="str">
        <f t="shared" ca="1" si="65"/>
        <v/>
      </c>
      <c r="BP93" s="34" t="str">
        <f t="shared" ca="1" si="65"/>
        <v/>
      </c>
      <c r="BQ93" s="34" t="str">
        <f t="shared" ca="1" si="65"/>
        <v/>
      </c>
      <c r="BR93" s="34" t="str">
        <f t="shared" ca="1" si="66"/>
        <v/>
      </c>
      <c r="BS93" s="34" t="str">
        <f t="shared" ca="1" si="66"/>
        <v/>
      </c>
      <c r="BT93" s="34" t="str">
        <f t="shared" ca="1" si="66"/>
        <v/>
      </c>
      <c r="BU93" s="34" t="str">
        <f t="shared" ca="1" si="66"/>
        <v/>
      </c>
      <c r="BV93" s="34" t="str">
        <f t="shared" ca="1" si="66"/>
        <v/>
      </c>
      <c r="BW93" s="34" t="str">
        <f t="shared" ca="1" si="66"/>
        <v/>
      </c>
      <c r="BX93" s="34" t="str">
        <f t="shared" ca="1" si="66"/>
        <v/>
      </c>
      <c r="BY93" s="34" t="str">
        <f t="shared" ca="1" si="66"/>
        <v/>
      </c>
      <c r="BZ93" s="34" t="str">
        <f t="shared" ca="1" si="66"/>
        <v/>
      </c>
      <c r="CA93" s="34" t="str">
        <f t="shared" ca="1" si="66"/>
        <v/>
      </c>
    </row>
    <row r="94" spans="1:79" s="2" customFormat="1" ht="17.100000000000001" customHeight="1" x14ac:dyDescent="0.3">
      <c r="A94" s="14"/>
      <c r="B94" s="37" t="s">
        <v>56</v>
      </c>
      <c r="C94" s="32"/>
      <c r="D94" s="32"/>
      <c r="E94" s="29"/>
      <c r="F94" s="30"/>
      <c r="G94" s="30"/>
      <c r="H94" s="31"/>
      <c r="I94" s="25"/>
      <c r="J94" s="34" t="str">
        <f t="shared" ca="1" si="60"/>
        <v/>
      </c>
      <c r="K94" s="34" t="str">
        <f t="shared" ca="1" si="60"/>
        <v/>
      </c>
      <c r="L94" s="34" t="str">
        <f t="shared" ca="1" si="60"/>
        <v/>
      </c>
      <c r="M94" s="34" t="str">
        <f t="shared" ca="1" si="60"/>
        <v/>
      </c>
      <c r="N94" s="34" t="str">
        <f t="shared" ca="1" si="60"/>
        <v/>
      </c>
      <c r="O94" s="34" t="str">
        <f t="shared" ca="1" si="60"/>
        <v/>
      </c>
      <c r="P94" s="34" t="str">
        <f t="shared" ca="1" si="60"/>
        <v/>
      </c>
      <c r="Q94" s="34" t="str">
        <f t="shared" ca="1" si="60"/>
        <v/>
      </c>
      <c r="R94" s="34" t="str">
        <f t="shared" ca="1" si="60"/>
        <v/>
      </c>
      <c r="S94" s="34" t="str">
        <f t="shared" ca="1" si="60"/>
        <v/>
      </c>
      <c r="T94" s="34" t="str">
        <f t="shared" ca="1" si="61"/>
        <v/>
      </c>
      <c r="U94" s="34" t="str">
        <f t="shared" ca="1" si="61"/>
        <v/>
      </c>
      <c r="V94" s="34" t="str">
        <f t="shared" ca="1" si="61"/>
        <v/>
      </c>
      <c r="W94" s="34" t="str">
        <f t="shared" ca="1" si="61"/>
        <v/>
      </c>
      <c r="X94" s="34" t="str">
        <f t="shared" ca="1" si="61"/>
        <v/>
      </c>
      <c r="Y94" s="34" t="str">
        <f t="shared" ca="1" si="61"/>
        <v/>
      </c>
      <c r="Z94" s="34" t="str">
        <f t="shared" ca="1" si="61"/>
        <v/>
      </c>
      <c r="AA94" s="34" t="str">
        <f t="shared" ca="1" si="61"/>
        <v/>
      </c>
      <c r="AB94" s="34" t="str">
        <f t="shared" ca="1" si="61"/>
        <v/>
      </c>
      <c r="AC94" s="34" t="str">
        <f t="shared" ca="1" si="61"/>
        <v/>
      </c>
      <c r="AD94" s="34" t="str">
        <f t="shared" ca="1" si="62"/>
        <v/>
      </c>
      <c r="AE94" s="34" t="str">
        <f t="shared" ca="1" si="62"/>
        <v/>
      </c>
      <c r="AF94" s="34" t="str">
        <f t="shared" ca="1" si="62"/>
        <v/>
      </c>
      <c r="AG94" s="34" t="str">
        <f t="shared" ca="1" si="62"/>
        <v/>
      </c>
      <c r="AH94" s="34" t="str">
        <f t="shared" ca="1" si="62"/>
        <v/>
      </c>
      <c r="AI94" s="34" t="str">
        <f t="shared" ca="1" si="62"/>
        <v/>
      </c>
      <c r="AJ94" s="34" t="str">
        <f t="shared" ca="1" si="62"/>
        <v/>
      </c>
      <c r="AK94" s="34" t="str">
        <f t="shared" ca="1" si="62"/>
        <v/>
      </c>
      <c r="AL94" s="34" t="str">
        <f t="shared" ca="1" si="62"/>
        <v/>
      </c>
      <c r="AM94" s="34" t="str">
        <f t="shared" ca="1" si="62"/>
        <v/>
      </c>
      <c r="AN94" s="34" t="str">
        <f t="shared" ca="1" si="63"/>
        <v/>
      </c>
      <c r="AO94" s="34" t="str">
        <f t="shared" ca="1" si="63"/>
        <v/>
      </c>
      <c r="AP94" s="34" t="str">
        <f t="shared" ca="1" si="63"/>
        <v/>
      </c>
      <c r="AQ94" s="34" t="str">
        <f t="shared" ca="1" si="63"/>
        <v/>
      </c>
      <c r="AR94" s="34" t="str">
        <f t="shared" ca="1" si="63"/>
        <v/>
      </c>
      <c r="AS94" s="34" t="str">
        <f t="shared" ca="1" si="63"/>
        <v/>
      </c>
      <c r="AT94" s="34" t="str">
        <f t="shared" ca="1" si="63"/>
        <v/>
      </c>
      <c r="AU94" s="34" t="str">
        <f t="shared" ca="1" si="63"/>
        <v/>
      </c>
      <c r="AV94" s="34" t="str">
        <f t="shared" ca="1" si="63"/>
        <v/>
      </c>
      <c r="AW94" s="34" t="str">
        <f t="shared" ca="1" si="63"/>
        <v/>
      </c>
      <c r="AX94" s="34" t="str">
        <f t="shared" ca="1" si="64"/>
        <v/>
      </c>
      <c r="AY94" s="34" t="str">
        <f t="shared" ca="1" si="64"/>
        <v/>
      </c>
      <c r="AZ94" s="34" t="str">
        <f t="shared" ca="1" si="64"/>
        <v/>
      </c>
      <c r="BA94" s="34" t="str">
        <f t="shared" ca="1" si="64"/>
        <v/>
      </c>
      <c r="BB94" s="34" t="str">
        <f t="shared" ca="1" si="64"/>
        <v/>
      </c>
      <c r="BC94" s="34" t="str">
        <f t="shared" ca="1" si="64"/>
        <v/>
      </c>
      <c r="BD94" s="34" t="str">
        <f t="shared" ca="1" si="64"/>
        <v/>
      </c>
      <c r="BE94" s="34" t="str">
        <f t="shared" ca="1" si="64"/>
        <v/>
      </c>
      <c r="BF94" s="34" t="str">
        <f t="shared" ca="1" si="64"/>
        <v/>
      </c>
      <c r="BG94" s="34" t="str">
        <f t="shared" ca="1" si="64"/>
        <v/>
      </c>
      <c r="BH94" s="34" t="str">
        <f t="shared" ca="1" si="65"/>
        <v/>
      </c>
      <c r="BI94" s="34" t="str">
        <f t="shared" ca="1" si="65"/>
        <v/>
      </c>
      <c r="BJ94" s="34" t="str">
        <f t="shared" ca="1" si="65"/>
        <v/>
      </c>
      <c r="BK94" s="34" t="str">
        <f t="shared" ca="1" si="65"/>
        <v/>
      </c>
      <c r="BL94" s="34" t="str">
        <f t="shared" ca="1" si="65"/>
        <v/>
      </c>
      <c r="BM94" s="34" t="str">
        <f t="shared" ca="1" si="65"/>
        <v/>
      </c>
      <c r="BN94" s="34" t="str">
        <f t="shared" ca="1" si="65"/>
        <v/>
      </c>
      <c r="BO94" s="34" t="str">
        <f t="shared" ca="1" si="65"/>
        <v/>
      </c>
      <c r="BP94" s="34" t="str">
        <f t="shared" ca="1" si="65"/>
        <v/>
      </c>
      <c r="BQ94" s="34" t="str">
        <f t="shared" ca="1" si="65"/>
        <v/>
      </c>
      <c r="BR94" s="34" t="str">
        <f t="shared" ca="1" si="66"/>
        <v/>
      </c>
      <c r="BS94" s="34" t="str">
        <f t="shared" ca="1" si="66"/>
        <v/>
      </c>
      <c r="BT94" s="34" t="str">
        <f t="shared" ca="1" si="66"/>
        <v/>
      </c>
      <c r="BU94" s="34" t="str">
        <f t="shared" ca="1" si="66"/>
        <v/>
      </c>
      <c r="BV94" s="34" t="str">
        <f t="shared" ca="1" si="66"/>
        <v/>
      </c>
      <c r="BW94" s="34" t="str">
        <f t="shared" ca="1" si="66"/>
        <v/>
      </c>
      <c r="BX94" s="34" t="str">
        <f t="shared" ca="1" si="66"/>
        <v/>
      </c>
      <c r="BY94" s="34" t="str">
        <f t="shared" ca="1" si="66"/>
        <v/>
      </c>
      <c r="BZ94" s="34" t="str">
        <f t="shared" ca="1" si="66"/>
        <v/>
      </c>
      <c r="CA94" s="34" t="str">
        <f t="shared" ca="1" si="66"/>
        <v/>
      </c>
    </row>
    <row r="95" spans="1:79" s="2" customFormat="1" ht="17.100000000000001" customHeight="1" x14ac:dyDescent="0.3">
      <c r="A95" s="14"/>
      <c r="B95" s="55" t="s">
        <v>67</v>
      </c>
      <c r="C95" s="48" t="s">
        <v>5</v>
      </c>
      <c r="D95" s="48" t="s">
        <v>71</v>
      </c>
      <c r="E95" s="29">
        <v>1</v>
      </c>
      <c r="F95" s="57">
        <v>44117</v>
      </c>
      <c r="G95" s="57">
        <v>44117</v>
      </c>
      <c r="H95" s="31">
        <f>Milestones[[#This Row],[End]]-Milestones[[#This Row],[Start]]+1</f>
        <v>1</v>
      </c>
      <c r="I95" s="25"/>
      <c r="J95" s="34">
        <f t="shared" ca="1" si="60"/>
        <v>2</v>
      </c>
      <c r="K95" s="34" t="str">
        <f t="shared" ca="1" si="60"/>
        <v/>
      </c>
      <c r="L95" s="34" t="str">
        <f t="shared" ca="1" si="60"/>
        <v/>
      </c>
      <c r="M95" s="34" t="str">
        <f t="shared" ca="1" si="60"/>
        <v/>
      </c>
      <c r="N95" s="34" t="str">
        <f t="shared" ca="1" si="60"/>
        <v/>
      </c>
      <c r="O95" s="34" t="str">
        <f t="shared" ca="1" si="60"/>
        <v/>
      </c>
      <c r="P95" s="34" t="str">
        <f t="shared" ca="1" si="60"/>
        <v/>
      </c>
      <c r="Q95" s="34" t="str">
        <f t="shared" ca="1" si="60"/>
        <v/>
      </c>
      <c r="R95" s="34" t="str">
        <f t="shared" ca="1" si="60"/>
        <v/>
      </c>
      <c r="S95" s="34" t="str">
        <f t="shared" ca="1" si="60"/>
        <v/>
      </c>
      <c r="T95" s="34" t="str">
        <f t="shared" ca="1" si="61"/>
        <v/>
      </c>
      <c r="U95" s="34" t="str">
        <f t="shared" ca="1" si="61"/>
        <v/>
      </c>
      <c r="V95" s="34" t="str">
        <f t="shared" ca="1" si="61"/>
        <v/>
      </c>
      <c r="W95" s="34" t="str">
        <f t="shared" ca="1" si="61"/>
        <v/>
      </c>
      <c r="X95" s="34" t="str">
        <f t="shared" ca="1" si="61"/>
        <v/>
      </c>
      <c r="Y95" s="34" t="str">
        <f t="shared" ca="1" si="61"/>
        <v/>
      </c>
      <c r="Z95" s="34" t="str">
        <f t="shared" ca="1" si="61"/>
        <v/>
      </c>
      <c r="AA95" s="34" t="str">
        <f t="shared" ca="1" si="61"/>
        <v/>
      </c>
      <c r="AB95" s="34" t="str">
        <f t="shared" ca="1" si="61"/>
        <v/>
      </c>
      <c r="AC95" s="34" t="str">
        <f t="shared" ca="1" si="61"/>
        <v/>
      </c>
      <c r="AD95" s="34" t="str">
        <f t="shared" ca="1" si="62"/>
        <v/>
      </c>
      <c r="AE95" s="34" t="str">
        <f t="shared" ca="1" si="62"/>
        <v/>
      </c>
      <c r="AF95" s="34" t="str">
        <f t="shared" ca="1" si="62"/>
        <v/>
      </c>
      <c r="AG95" s="34" t="str">
        <f t="shared" ca="1" si="62"/>
        <v/>
      </c>
      <c r="AH95" s="34" t="str">
        <f t="shared" ca="1" si="62"/>
        <v/>
      </c>
      <c r="AI95" s="34" t="str">
        <f t="shared" ca="1" si="62"/>
        <v/>
      </c>
      <c r="AJ95" s="34" t="str">
        <f t="shared" ca="1" si="62"/>
        <v/>
      </c>
      <c r="AK95" s="34" t="str">
        <f t="shared" ca="1" si="62"/>
        <v/>
      </c>
      <c r="AL95" s="34" t="str">
        <f t="shared" ca="1" si="62"/>
        <v/>
      </c>
      <c r="AM95" s="34" t="str">
        <f t="shared" ca="1" si="62"/>
        <v/>
      </c>
      <c r="AN95" s="34" t="str">
        <f t="shared" ca="1" si="63"/>
        <v/>
      </c>
      <c r="AO95" s="34" t="str">
        <f t="shared" ca="1" si="63"/>
        <v/>
      </c>
      <c r="AP95" s="34" t="str">
        <f t="shared" ca="1" si="63"/>
        <v/>
      </c>
      <c r="AQ95" s="34" t="str">
        <f t="shared" ca="1" si="63"/>
        <v/>
      </c>
      <c r="AR95" s="34" t="str">
        <f t="shared" ca="1" si="63"/>
        <v/>
      </c>
      <c r="AS95" s="34" t="str">
        <f t="shared" ca="1" si="63"/>
        <v/>
      </c>
      <c r="AT95" s="34" t="str">
        <f t="shared" ca="1" si="63"/>
        <v/>
      </c>
      <c r="AU95" s="34" t="str">
        <f t="shared" ca="1" si="63"/>
        <v/>
      </c>
      <c r="AV95" s="34" t="str">
        <f t="shared" ca="1" si="63"/>
        <v/>
      </c>
      <c r="AW95" s="34" t="str">
        <f t="shared" ca="1" si="63"/>
        <v/>
      </c>
      <c r="AX95" s="34" t="str">
        <f t="shared" ca="1" si="64"/>
        <v/>
      </c>
      <c r="AY95" s="34" t="str">
        <f t="shared" ca="1" si="64"/>
        <v/>
      </c>
      <c r="AZ95" s="34" t="str">
        <f t="shared" ca="1" si="64"/>
        <v/>
      </c>
      <c r="BA95" s="34" t="str">
        <f t="shared" ca="1" si="64"/>
        <v/>
      </c>
      <c r="BB95" s="34" t="str">
        <f t="shared" ca="1" si="64"/>
        <v/>
      </c>
      <c r="BC95" s="34" t="str">
        <f t="shared" ca="1" si="64"/>
        <v/>
      </c>
      <c r="BD95" s="34" t="str">
        <f t="shared" ca="1" si="64"/>
        <v/>
      </c>
      <c r="BE95" s="34" t="str">
        <f t="shared" ca="1" si="64"/>
        <v/>
      </c>
      <c r="BF95" s="34" t="str">
        <f t="shared" ca="1" si="64"/>
        <v/>
      </c>
      <c r="BG95" s="34" t="str">
        <f t="shared" ca="1" si="64"/>
        <v/>
      </c>
      <c r="BH95" s="34" t="str">
        <f t="shared" ca="1" si="65"/>
        <v/>
      </c>
      <c r="BI95" s="34" t="str">
        <f t="shared" ca="1" si="65"/>
        <v/>
      </c>
      <c r="BJ95" s="34" t="str">
        <f t="shared" ca="1" si="65"/>
        <v/>
      </c>
      <c r="BK95" s="34" t="str">
        <f t="shared" ca="1" si="65"/>
        <v/>
      </c>
      <c r="BL95" s="34" t="str">
        <f t="shared" ca="1" si="65"/>
        <v/>
      </c>
      <c r="BM95" s="34" t="str">
        <f t="shared" ca="1" si="65"/>
        <v/>
      </c>
      <c r="BN95" s="34" t="str">
        <f t="shared" ca="1" si="65"/>
        <v/>
      </c>
      <c r="BO95" s="34" t="str">
        <f t="shared" ca="1" si="65"/>
        <v/>
      </c>
      <c r="BP95" s="34" t="str">
        <f t="shared" ca="1" si="65"/>
        <v/>
      </c>
      <c r="BQ95" s="34" t="str">
        <f t="shared" ca="1" si="65"/>
        <v/>
      </c>
      <c r="BR95" s="34" t="str">
        <f t="shared" ca="1" si="66"/>
        <v/>
      </c>
      <c r="BS95" s="34" t="str">
        <f t="shared" ca="1" si="66"/>
        <v/>
      </c>
      <c r="BT95" s="34" t="str">
        <f t="shared" ca="1" si="66"/>
        <v/>
      </c>
      <c r="BU95" s="34" t="str">
        <f t="shared" ca="1" si="66"/>
        <v/>
      </c>
      <c r="BV95" s="34" t="str">
        <f t="shared" ca="1" si="66"/>
        <v/>
      </c>
      <c r="BW95" s="34" t="str">
        <f t="shared" ca="1" si="66"/>
        <v/>
      </c>
      <c r="BX95" s="34" t="str">
        <f t="shared" ca="1" si="66"/>
        <v/>
      </c>
      <c r="BY95" s="34" t="str">
        <f t="shared" ca="1" si="66"/>
        <v/>
      </c>
      <c r="BZ95" s="34" t="str">
        <f t="shared" ca="1" si="66"/>
        <v/>
      </c>
      <c r="CA95" s="34" t="str">
        <f t="shared" ca="1" si="66"/>
        <v/>
      </c>
    </row>
    <row r="96" spans="1:79" s="2" customFormat="1" ht="17.100000000000001" customHeight="1" x14ac:dyDescent="0.3">
      <c r="A96" s="14"/>
      <c r="B96" s="59"/>
      <c r="C96" s="54"/>
      <c r="D96" s="54"/>
      <c r="E96" s="58"/>
      <c r="F96" s="60"/>
      <c r="G96" s="30"/>
      <c r="H96" s="31"/>
      <c r="I96" s="25"/>
      <c r="J96" s="34" t="str">
        <f t="shared" ca="1" si="60"/>
        <v/>
      </c>
      <c r="K96" s="34" t="str">
        <f t="shared" ca="1" si="60"/>
        <v/>
      </c>
      <c r="L96" s="34" t="str">
        <f t="shared" ca="1" si="60"/>
        <v/>
      </c>
      <c r="M96" s="34" t="str">
        <f t="shared" ca="1" si="60"/>
        <v/>
      </c>
      <c r="N96" s="34" t="str">
        <f t="shared" ca="1" si="60"/>
        <v/>
      </c>
      <c r="O96" s="34" t="str">
        <f t="shared" ca="1" si="60"/>
        <v/>
      </c>
      <c r="P96" s="34" t="str">
        <f t="shared" ca="1" si="60"/>
        <v/>
      </c>
      <c r="Q96" s="34" t="str">
        <f t="shared" ca="1" si="60"/>
        <v/>
      </c>
      <c r="R96" s="34" t="str">
        <f t="shared" ca="1" si="60"/>
        <v/>
      </c>
      <c r="S96" s="34" t="str">
        <f t="shared" ca="1" si="60"/>
        <v/>
      </c>
      <c r="T96" s="34" t="str">
        <f t="shared" ca="1" si="61"/>
        <v/>
      </c>
      <c r="U96" s="34" t="str">
        <f t="shared" ca="1" si="61"/>
        <v/>
      </c>
      <c r="V96" s="34" t="str">
        <f t="shared" ca="1" si="61"/>
        <v/>
      </c>
      <c r="W96" s="34" t="str">
        <f t="shared" ca="1" si="61"/>
        <v/>
      </c>
      <c r="X96" s="34" t="str">
        <f t="shared" ca="1" si="61"/>
        <v/>
      </c>
      <c r="Y96" s="34" t="str">
        <f t="shared" ca="1" si="61"/>
        <v/>
      </c>
      <c r="Z96" s="34" t="str">
        <f t="shared" ca="1" si="61"/>
        <v/>
      </c>
      <c r="AA96" s="34" t="str">
        <f t="shared" ca="1" si="61"/>
        <v/>
      </c>
      <c r="AB96" s="34" t="str">
        <f t="shared" ca="1" si="61"/>
        <v/>
      </c>
      <c r="AC96" s="34" t="str">
        <f t="shared" ca="1" si="61"/>
        <v/>
      </c>
      <c r="AD96" s="34" t="str">
        <f t="shared" ca="1" si="62"/>
        <v/>
      </c>
      <c r="AE96" s="34" t="str">
        <f t="shared" ca="1" si="62"/>
        <v/>
      </c>
      <c r="AF96" s="34" t="str">
        <f t="shared" ca="1" si="62"/>
        <v/>
      </c>
      <c r="AG96" s="34" t="str">
        <f t="shared" ca="1" si="62"/>
        <v/>
      </c>
      <c r="AH96" s="34" t="str">
        <f t="shared" ca="1" si="62"/>
        <v/>
      </c>
      <c r="AI96" s="34" t="str">
        <f t="shared" ca="1" si="62"/>
        <v/>
      </c>
      <c r="AJ96" s="34" t="str">
        <f t="shared" ca="1" si="62"/>
        <v/>
      </c>
      <c r="AK96" s="34" t="str">
        <f t="shared" ca="1" si="62"/>
        <v/>
      </c>
      <c r="AL96" s="34" t="str">
        <f t="shared" ca="1" si="62"/>
        <v/>
      </c>
      <c r="AM96" s="34" t="str">
        <f t="shared" ca="1" si="62"/>
        <v/>
      </c>
      <c r="AN96" s="34" t="str">
        <f t="shared" ca="1" si="63"/>
        <v/>
      </c>
      <c r="AO96" s="34" t="str">
        <f t="shared" ca="1" si="63"/>
        <v/>
      </c>
      <c r="AP96" s="34" t="str">
        <f t="shared" ca="1" si="63"/>
        <v/>
      </c>
      <c r="AQ96" s="34" t="str">
        <f t="shared" ca="1" si="63"/>
        <v/>
      </c>
      <c r="AR96" s="34" t="str">
        <f t="shared" ca="1" si="63"/>
        <v/>
      </c>
      <c r="AS96" s="34" t="str">
        <f t="shared" ca="1" si="63"/>
        <v/>
      </c>
      <c r="AT96" s="34" t="str">
        <f t="shared" ca="1" si="63"/>
        <v/>
      </c>
      <c r="AU96" s="34" t="str">
        <f t="shared" ca="1" si="63"/>
        <v/>
      </c>
      <c r="AV96" s="34" t="str">
        <f t="shared" ca="1" si="63"/>
        <v/>
      </c>
      <c r="AW96" s="34" t="str">
        <f t="shared" ca="1" si="63"/>
        <v/>
      </c>
      <c r="AX96" s="34" t="str">
        <f t="shared" ca="1" si="64"/>
        <v/>
      </c>
      <c r="AY96" s="34" t="str">
        <f t="shared" ca="1" si="64"/>
        <v/>
      </c>
      <c r="AZ96" s="34" t="str">
        <f t="shared" ca="1" si="64"/>
        <v/>
      </c>
      <c r="BA96" s="34" t="str">
        <f t="shared" ca="1" si="64"/>
        <v/>
      </c>
      <c r="BB96" s="34" t="str">
        <f t="shared" ca="1" si="64"/>
        <v/>
      </c>
      <c r="BC96" s="34" t="str">
        <f t="shared" ca="1" si="64"/>
        <v/>
      </c>
      <c r="BD96" s="34" t="str">
        <f t="shared" ca="1" si="64"/>
        <v/>
      </c>
      <c r="BE96" s="34" t="str">
        <f t="shared" ca="1" si="64"/>
        <v/>
      </c>
      <c r="BF96" s="34" t="str">
        <f t="shared" ca="1" si="64"/>
        <v/>
      </c>
      <c r="BG96" s="34" t="str">
        <f t="shared" ca="1" si="64"/>
        <v/>
      </c>
      <c r="BH96" s="34" t="str">
        <f t="shared" ca="1" si="65"/>
        <v/>
      </c>
      <c r="BI96" s="34" t="str">
        <f t="shared" ca="1" si="65"/>
        <v/>
      </c>
      <c r="BJ96" s="34" t="str">
        <f t="shared" ca="1" si="65"/>
        <v/>
      </c>
      <c r="BK96" s="34" t="str">
        <f t="shared" ca="1" si="65"/>
        <v/>
      </c>
      <c r="BL96" s="34" t="str">
        <f t="shared" ca="1" si="65"/>
        <v/>
      </c>
      <c r="BM96" s="34" t="str">
        <f t="shared" ca="1" si="65"/>
        <v/>
      </c>
      <c r="BN96" s="34" t="str">
        <f t="shared" ca="1" si="65"/>
        <v/>
      </c>
      <c r="BO96" s="34" t="str">
        <f t="shared" ca="1" si="65"/>
        <v/>
      </c>
      <c r="BP96" s="34" t="str">
        <f t="shared" ca="1" si="65"/>
        <v/>
      </c>
      <c r="BQ96" s="34" t="str">
        <f t="shared" ca="1" si="65"/>
        <v/>
      </c>
      <c r="BR96" s="34" t="str">
        <f t="shared" ca="1" si="66"/>
        <v/>
      </c>
      <c r="BS96" s="34" t="str">
        <f t="shared" ca="1" si="66"/>
        <v/>
      </c>
      <c r="BT96" s="34" t="str">
        <f t="shared" ca="1" si="66"/>
        <v/>
      </c>
      <c r="BU96" s="34" t="str">
        <f t="shared" ca="1" si="66"/>
        <v/>
      </c>
      <c r="BV96" s="34" t="str">
        <f t="shared" ca="1" si="66"/>
        <v/>
      </c>
      <c r="BW96" s="34" t="str">
        <f t="shared" ca="1" si="66"/>
        <v/>
      </c>
      <c r="BX96" s="34" t="str">
        <f t="shared" ca="1" si="66"/>
        <v/>
      </c>
      <c r="BY96" s="34" t="str">
        <f t="shared" ca="1" si="66"/>
        <v/>
      </c>
      <c r="BZ96" s="34" t="str">
        <f t="shared" ca="1" si="66"/>
        <v/>
      </c>
      <c r="CA96" s="34" t="str">
        <f t="shared" ca="1" si="66"/>
        <v/>
      </c>
    </row>
    <row r="97" spans="1:79" s="2" customFormat="1" ht="17.100000000000001" customHeight="1" x14ac:dyDescent="0.3">
      <c r="A97" s="14" t="s">
        <v>2</v>
      </c>
      <c r="B97" s="36"/>
      <c r="C97" s="32"/>
      <c r="D97" s="32"/>
      <c r="E97" s="29"/>
      <c r="F97" s="30"/>
      <c r="G97" s="30"/>
      <c r="H97" s="31"/>
      <c r="I97" s="25"/>
      <c r="J97" s="34" t="str">
        <f t="shared" ca="1" si="60"/>
        <v/>
      </c>
      <c r="K97" s="34" t="str">
        <f t="shared" ca="1" si="60"/>
        <v/>
      </c>
      <c r="L97" s="34" t="str">
        <f t="shared" ca="1" si="60"/>
        <v/>
      </c>
      <c r="M97" s="34" t="str">
        <f t="shared" ca="1" si="60"/>
        <v/>
      </c>
      <c r="N97" s="34" t="str">
        <f t="shared" ca="1" si="60"/>
        <v/>
      </c>
      <c r="O97" s="34" t="str">
        <f t="shared" ca="1" si="60"/>
        <v/>
      </c>
      <c r="P97" s="34" t="str">
        <f t="shared" ca="1" si="60"/>
        <v/>
      </c>
      <c r="Q97" s="34" t="str">
        <f t="shared" ca="1" si="60"/>
        <v/>
      </c>
      <c r="R97" s="34" t="str">
        <f t="shared" ca="1" si="60"/>
        <v/>
      </c>
      <c r="S97" s="34" t="str">
        <f t="shared" ca="1" si="60"/>
        <v/>
      </c>
      <c r="T97" s="34" t="str">
        <f t="shared" ca="1" si="61"/>
        <v/>
      </c>
      <c r="U97" s="34" t="str">
        <f t="shared" ca="1" si="61"/>
        <v/>
      </c>
      <c r="V97" s="34" t="str">
        <f t="shared" ca="1" si="61"/>
        <v/>
      </c>
      <c r="W97" s="34" t="str">
        <f t="shared" ca="1" si="61"/>
        <v/>
      </c>
      <c r="X97" s="34" t="str">
        <f t="shared" ca="1" si="61"/>
        <v/>
      </c>
      <c r="Y97" s="34" t="str">
        <f t="shared" ca="1" si="61"/>
        <v/>
      </c>
      <c r="Z97" s="34" t="str">
        <f t="shared" ca="1" si="61"/>
        <v/>
      </c>
      <c r="AA97" s="34" t="str">
        <f t="shared" ca="1" si="61"/>
        <v/>
      </c>
      <c r="AB97" s="34" t="str">
        <f t="shared" ca="1" si="61"/>
        <v/>
      </c>
      <c r="AC97" s="34" t="str">
        <f t="shared" ca="1" si="61"/>
        <v/>
      </c>
      <c r="AD97" s="34" t="str">
        <f t="shared" ca="1" si="62"/>
        <v/>
      </c>
      <c r="AE97" s="34" t="str">
        <f t="shared" ca="1" si="62"/>
        <v/>
      </c>
      <c r="AF97" s="34" t="str">
        <f t="shared" ca="1" si="62"/>
        <v/>
      </c>
      <c r="AG97" s="34" t="str">
        <f t="shared" ca="1" si="62"/>
        <v/>
      </c>
      <c r="AH97" s="34" t="str">
        <f t="shared" ca="1" si="62"/>
        <v/>
      </c>
      <c r="AI97" s="34" t="str">
        <f t="shared" ca="1" si="62"/>
        <v/>
      </c>
      <c r="AJ97" s="34" t="str">
        <f t="shared" ca="1" si="62"/>
        <v/>
      </c>
      <c r="AK97" s="34" t="str">
        <f t="shared" ca="1" si="62"/>
        <v/>
      </c>
      <c r="AL97" s="34" t="str">
        <f t="shared" ca="1" si="62"/>
        <v/>
      </c>
      <c r="AM97" s="34" t="str">
        <f t="shared" ca="1" si="62"/>
        <v/>
      </c>
      <c r="AN97" s="34" t="str">
        <f t="shared" ca="1" si="63"/>
        <v/>
      </c>
      <c r="AO97" s="34" t="str">
        <f t="shared" ca="1" si="63"/>
        <v/>
      </c>
      <c r="AP97" s="34" t="str">
        <f t="shared" ca="1" si="63"/>
        <v/>
      </c>
      <c r="AQ97" s="34" t="str">
        <f t="shared" ca="1" si="63"/>
        <v/>
      </c>
      <c r="AR97" s="34" t="str">
        <f t="shared" ca="1" si="63"/>
        <v/>
      </c>
      <c r="AS97" s="34" t="str">
        <f t="shared" ca="1" si="63"/>
        <v/>
      </c>
      <c r="AT97" s="34" t="str">
        <f t="shared" ca="1" si="63"/>
        <v/>
      </c>
      <c r="AU97" s="34" t="str">
        <f t="shared" ca="1" si="63"/>
        <v/>
      </c>
      <c r="AV97" s="34" t="str">
        <f t="shared" ca="1" si="63"/>
        <v/>
      </c>
      <c r="AW97" s="34" t="str">
        <f t="shared" ca="1" si="63"/>
        <v/>
      </c>
      <c r="AX97" s="34" t="str">
        <f t="shared" ca="1" si="64"/>
        <v/>
      </c>
      <c r="AY97" s="34" t="str">
        <f t="shared" ca="1" si="64"/>
        <v/>
      </c>
      <c r="AZ97" s="34" t="str">
        <f t="shared" ca="1" si="64"/>
        <v/>
      </c>
      <c r="BA97" s="34" t="str">
        <f t="shared" ca="1" si="64"/>
        <v/>
      </c>
      <c r="BB97" s="34" t="str">
        <f t="shared" ca="1" si="64"/>
        <v/>
      </c>
      <c r="BC97" s="34" t="str">
        <f t="shared" ca="1" si="64"/>
        <v/>
      </c>
      <c r="BD97" s="34" t="str">
        <f t="shared" ca="1" si="64"/>
        <v/>
      </c>
      <c r="BE97" s="34" t="str">
        <f t="shared" ca="1" si="64"/>
        <v/>
      </c>
      <c r="BF97" s="34" t="str">
        <f t="shared" ca="1" si="64"/>
        <v/>
      </c>
      <c r="BG97" s="34" t="str">
        <f t="shared" ca="1" si="64"/>
        <v/>
      </c>
      <c r="BH97" s="34" t="str">
        <f t="shared" ca="1" si="65"/>
        <v/>
      </c>
      <c r="BI97" s="34" t="str">
        <f t="shared" ca="1" si="65"/>
        <v/>
      </c>
      <c r="BJ97" s="34" t="str">
        <f t="shared" ca="1" si="65"/>
        <v/>
      </c>
      <c r="BK97" s="34" t="str">
        <f t="shared" ca="1" si="65"/>
        <v/>
      </c>
      <c r="BL97" s="34" t="str">
        <f t="shared" ca="1" si="65"/>
        <v/>
      </c>
      <c r="BM97" s="34" t="str">
        <f t="shared" ca="1" si="65"/>
        <v/>
      </c>
      <c r="BN97" s="34" t="str">
        <f t="shared" ca="1" si="65"/>
        <v/>
      </c>
      <c r="BO97" s="34" t="str">
        <f t="shared" ca="1" si="65"/>
        <v/>
      </c>
      <c r="BP97" s="34" t="str">
        <f t="shared" ca="1" si="65"/>
        <v/>
      </c>
      <c r="BQ97" s="34" t="str">
        <f t="shared" ca="1" si="65"/>
        <v/>
      </c>
      <c r="BR97" s="34" t="str">
        <f t="shared" ca="1" si="66"/>
        <v/>
      </c>
      <c r="BS97" s="34" t="str">
        <f t="shared" ca="1" si="66"/>
        <v/>
      </c>
      <c r="BT97" s="34" t="str">
        <f t="shared" ca="1" si="66"/>
        <v/>
      </c>
      <c r="BU97" s="34" t="str">
        <f t="shared" ca="1" si="66"/>
        <v/>
      </c>
      <c r="BV97" s="34" t="str">
        <f t="shared" ca="1" si="66"/>
        <v/>
      </c>
      <c r="BW97" s="34" t="str">
        <f t="shared" ca="1" si="66"/>
        <v/>
      </c>
      <c r="BX97" s="34" t="str">
        <f t="shared" ca="1" si="66"/>
        <v/>
      </c>
      <c r="BY97" s="34" t="str">
        <f t="shared" ca="1" si="66"/>
        <v/>
      </c>
      <c r="BZ97" s="34" t="str">
        <f t="shared" ca="1" si="66"/>
        <v/>
      </c>
      <c r="CA97" s="34" t="str">
        <f t="shared" ca="1" si="66"/>
        <v/>
      </c>
    </row>
    <row r="98" spans="1:79" ht="17.100000000000001" customHeight="1" x14ac:dyDescent="0.3">
      <c r="D98" s="5"/>
      <c r="H98" s="16"/>
      <c r="I98" s="4"/>
    </row>
    <row r="99" spans="1:79" ht="17.100000000000001" customHeight="1" x14ac:dyDescent="0.3">
      <c r="D99" s="6"/>
    </row>
    <row r="100" spans="1:79" ht="17.100000000000001" customHeight="1" x14ac:dyDescent="0.3"/>
    <row r="101" spans="1:79" ht="17.100000000000001" customHeight="1" x14ac:dyDescent="0.3"/>
    <row r="102" spans="1:79" ht="17.100000000000001" customHeight="1" x14ac:dyDescent="0.3"/>
    <row r="103" spans="1:79" ht="17.100000000000001" customHeight="1" x14ac:dyDescent="0.3"/>
    <row r="104" spans="1:79" ht="17.100000000000001" customHeight="1" x14ac:dyDescent="0.3"/>
    <row r="105" spans="1:79" ht="17.100000000000001" customHeight="1" x14ac:dyDescent="0.3"/>
    <row r="106" spans="1:79" ht="17.100000000000001" customHeight="1" x14ac:dyDescent="0.3"/>
    <row r="107" spans="1:79" ht="17.100000000000001" customHeight="1" x14ac:dyDescent="0.3"/>
    <row r="108" spans="1:79" ht="17.100000000000001" customHeight="1" x14ac:dyDescent="0.3"/>
    <row r="109" spans="1:79" ht="17.100000000000001" customHeight="1" x14ac:dyDescent="0.3"/>
    <row r="110" spans="1:79" ht="17.100000000000001" customHeight="1" x14ac:dyDescent="0.3"/>
    <row r="111" spans="1:79" ht="17.100000000000001" customHeight="1" x14ac:dyDescent="0.3"/>
    <row r="112" spans="1:79" ht="17.100000000000001" customHeight="1" x14ac:dyDescent="0.3"/>
    <row r="113" ht="17.100000000000001" customHeight="1" x14ac:dyDescent="0.3"/>
    <row r="114" ht="17.100000000000001" customHeight="1" x14ac:dyDescent="0.3"/>
    <row r="115" ht="17.100000000000001" customHeight="1" x14ac:dyDescent="0.3"/>
    <row r="116" ht="17.100000000000001" customHeight="1" x14ac:dyDescent="0.3"/>
    <row r="117" ht="17.100000000000001" customHeight="1" x14ac:dyDescent="0.3"/>
    <row r="118" ht="17.100000000000001" customHeight="1" x14ac:dyDescent="0.3"/>
    <row r="119" ht="17.100000000000001" customHeight="1" x14ac:dyDescent="0.3"/>
    <row r="120" ht="17.100000000000001" customHeight="1" x14ac:dyDescent="0.3"/>
    <row r="121" ht="17.100000000000001" customHeight="1" x14ac:dyDescent="0.3"/>
    <row r="122" ht="17.100000000000001" customHeight="1" x14ac:dyDescent="0.3"/>
    <row r="123" ht="17.100000000000001" customHeight="1" x14ac:dyDescent="0.3"/>
    <row r="124" ht="17.100000000000001" customHeight="1" x14ac:dyDescent="0.3"/>
    <row r="125" ht="17.100000000000001" customHeight="1" x14ac:dyDescent="0.3"/>
    <row r="126" ht="17.100000000000001" customHeight="1" x14ac:dyDescent="0.3"/>
    <row r="127" ht="17.100000000000001" customHeight="1" x14ac:dyDescent="0.3"/>
    <row r="128" ht="17.100000000000001" customHeight="1" x14ac:dyDescent="0.3"/>
    <row r="129" ht="17.100000000000001" customHeight="1" x14ac:dyDescent="0.3"/>
    <row r="130" ht="17.100000000000001" customHeight="1" x14ac:dyDescent="0.3"/>
    <row r="131" ht="17.100000000000001" customHeight="1" x14ac:dyDescent="0.3"/>
    <row r="132" ht="17.100000000000001" customHeight="1" x14ac:dyDescent="0.3"/>
    <row r="133" ht="17.100000000000001" customHeight="1" x14ac:dyDescent="0.3"/>
    <row r="134" ht="17.100000000000001" customHeight="1" x14ac:dyDescent="0.3"/>
    <row r="135" ht="17.100000000000001" customHeight="1" x14ac:dyDescent="0.3"/>
    <row r="136" ht="17.100000000000001" customHeight="1" x14ac:dyDescent="0.3"/>
    <row r="137" ht="17.100000000000001" customHeight="1" x14ac:dyDescent="0.3"/>
    <row r="138" ht="17.100000000000001" customHeight="1" x14ac:dyDescent="0.3"/>
    <row r="139" ht="17.100000000000001" customHeight="1" x14ac:dyDescent="0.3"/>
    <row r="140" ht="17.100000000000001" customHeight="1" x14ac:dyDescent="0.3"/>
    <row r="141" ht="17.100000000000001" customHeight="1" x14ac:dyDescent="0.3"/>
    <row r="142" ht="17.100000000000001" customHeight="1" x14ac:dyDescent="0.3"/>
    <row r="143" ht="17.100000000000001" customHeight="1" x14ac:dyDescent="0.3"/>
    <row r="144" ht="17.100000000000001" customHeight="1" x14ac:dyDescent="0.3"/>
    <row r="145" ht="17.100000000000001" customHeight="1" x14ac:dyDescent="0.3"/>
    <row r="146" ht="17.100000000000001" customHeight="1" x14ac:dyDescent="0.3"/>
    <row r="147" ht="17.100000000000001" customHeight="1" x14ac:dyDescent="0.3"/>
    <row r="148" ht="17.100000000000001" customHeight="1" x14ac:dyDescent="0.3"/>
    <row r="149" ht="17.100000000000001" customHeight="1" x14ac:dyDescent="0.3"/>
    <row r="150" ht="17.100000000000001" customHeight="1" x14ac:dyDescent="0.3"/>
    <row r="151" ht="17.100000000000001" customHeight="1" x14ac:dyDescent="0.3"/>
    <row r="152" ht="17.100000000000001" customHeight="1" x14ac:dyDescent="0.3"/>
    <row r="153" ht="17.100000000000001" customHeight="1" x14ac:dyDescent="0.3"/>
    <row r="154" ht="17.100000000000001" customHeight="1" x14ac:dyDescent="0.3"/>
    <row r="155" ht="17.100000000000001" customHeight="1" x14ac:dyDescent="0.3"/>
    <row r="156" ht="17.100000000000001" customHeight="1" x14ac:dyDescent="0.3"/>
    <row r="157" ht="17.100000000000001" customHeight="1" x14ac:dyDescent="0.3"/>
    <row r="158" ht="17.100000000000001" customHeight="1" x14ac:dyDescent="0.3"/>
    <row r="159" ht="17.100000000000001" customHeight="1" x14ac:dyDescent="0.3"/>
    <row r="160" ht="17.100000000000001" customHeight="1" x14ac:dyDescent="0.3"/>
    <row r="161" ht="17.100000000000001" customHeight="1" x14ac:dyDescent="0.3"/>
    <row r="162" ht="17.100000000000001" customHeight="1" x14ac:dyDescent="0.3"/>
    <row r="163" ht="17.100000000000001" customHeight="1" x14ac:dyDescent="0.3"/>
    <row r="164" ht="17.100000000000001" customHeight="1" x14ac:dyDescent="0.3"/>
    <row r="165" ht="17.100000000000001" customHeight="1" x14ac:dyDescent="0.3"/>
    <row r="166" ht="17.100000000000001" customHeight="1" x14ac:dyDescent="0.3"/>
    <row r="167" ht="17.100000000000001" customHeight="1" x14ac:dyDescent="0.3"/>
    <row r="168" ht="17.100000000000001" customHeight="1" x14ac:dyDescent="0.3"/>
    <row r="169" ht="17.100000000000001" customHeight="1" x14ac:dyDescent="0.3"/>
    <row r="170" ht="17.100000000000001" customHeight="1" x14ac:dyDescent="0.3"/>
    <row r="171" ht="17.100000000000001" customHeight="1" x14ac:dyDescent="0.3"/>
    <row r="172" ht="17.100000000000001" customHeight="1" x14ac:dyDescent="0.3"/>
    <row r="173" ht="17.100000000000001" customHeight="1" x14ac:dyDescent="0.3"/>
    <row r="174" ht="17.100000000000001" customHeight="1" x14ac:dyDescent="0.3"/>
    <row r="175" ht="17.100000000000001" customHeight="1" x14ac:dyDescent="0.3"/>
    <row r="176" ht="17.100000000000001" customHeight="1" x14ac:dyDescent="0.3"/>
    <row r="177" ht="17.100000000000001" customHeight="1" x14ac:dyDescent="0.3"/>
    <row r="178" ht="17.100000000000001" customHeight="1" x14ac:dyDescent="0.3"/>
    <row r="179" ht="17.100000000000001" customHeight="1" x14ac:dyDescent="0.3"/>
    <row r="180" ht="17.100000000000001" customHeight="1" x14ac:dyDescent="0.3"/>
    <row r="181" ht="17.100000000000001" customHeight="1" x14ac:dyDescent="0.3"/>
    <row r="182" ht="17.100000000000001" customHeight="1" x14ac:dyDescent="0.3"/>
    <row r="183" ht="17.100000000000001" customHeight="1" x14ac:dyDescent="0.3"/>
    <row r="184" ht="17.100000000000001" customHeight="1" x14ac:dyDescent="0.3"/>
    <row r="185" ht="17.100000000000001" customHeight="1" x14ac:dyDescent="0.3"/>
    <row r="186" ht="17.100000000000001" customHeight="1" x14ac:dyDescent="0.3"/>
    <row r="187" ht="17.100000000000001" customHeight="1" x14ac:dyDescent="0.3"/>
    <row r="188" ht="17.100000000000001" customHeight="1" x14ac:dyDescent="0.3"/>
    <row r="189" ht="17.100000000000001" customHeight="1" x14ac:dyDescent="0.3"/>
    <row r="190" ht="17.100000000000001" customHeight="1" x14ac:dyDescent="0.3"/>
  </sheetData>
  <mergeCells count="9">
    <mergeCell ref="AE2:AJ2"/>
    <mergeCell ref="AL2:AQ2"/>
    <mergeCell ref="D3:E3"/>
    <mergeCell ref="D4:E4"/>
    <mergeCell ref="B5:I5"/>
    <mergeCell ref="F3:H3"/>
    <mergeCell ref="J2:O2"/>
    <mergeCell ref="Q2:V2"/>
    <mergeCell ref="X2:AC2"/>
  </mergeCells>
  <conditionalFormatting sqref="E7:E11 E17 E13 E87:E88 E97 E33 E94 E15 E47:E81">
    <cfRule type="dataBar" priority="39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Z11 J13:BZ17 J87:BZ88 J26:BZ33 J21:BZ24 J39:BZ81">
    <cfRule type="expression" dxfId="58" priority="390">
      <formula>AND(TODAY()&gt;=J$5,TODAY()&lt;K$5)</formula>
    </cfRule>
  </conditionalFormatting>
  <conditionalFormatting sqref="J4:AN4">
    <cfRule type="expression" dxfId="57" priority="396">
      <formula>J$5&lt;=EOMONTH($J$5,0)</formula>
    </cfRule>
  </conditionalFormatting>
  <conditionalFormatting sqref="K4:CA4">
    <cfRule type="expression" dxfId="56" priority="392">
      <formula>AND(K$5&lt;=EOMONTH($J$5,2),K$5&gt;EOMONTH($J$5,0),K$5&gt;EOMONTH($J$5,1))</formula>
    </cfRule>
  </conditionalFormatting>
  <conditionalFormatting sqref="J4:CA4">
    <cfRule type="expression" dxfId="55" priority="391">
      <formula>AND(J$5&lt;=EOMONTH($J$5,1),J$5&gt;EOMONTH($J$5,0))</formula>
    </cfRule>
  </conditionalFormatting>
  <conditionalFormatting sqref="J8:CA11 J13:CA67 J76:CA91 J94:CA97">
    <cfRule type="expression" dxfId="54" priority="413" stopIfTrue="1">
      <formula>AND($C8="Low",J$5&gt;=$F8,J$5&lt;=$F8+$H8-1)</formula>
    </cfRule>
    <cfRule type="expression" dxfId="53" priority="432" stopIfTrue="1">
      <formula>AND($C8="High",J$5&gt;=$F8,J$5&lt;=$F8+$H8-1)</formula>
    </cfRule>
    <cfRule type="expression" dxfId="52" priority="450" stopIfTrue="1">
      <formula>AND($C8="On Track",J$5&gt;=$F8,J$5&lt;=$F8+$H8-1)</formula>
    </cfRule>
    <cfRule type="expression" dxfId="51" priority="451" stopIfTrue="1">
      <formula>AND($C8="Med",J$5&gt;=$F8,J$5&lt;=$F8+$H8-1)</formula>
    </cfRule>
    <cfRule type="expression" dxfId="50" priority="452" stopIfTrue="1">
      <formula>AND(LEN($C8)=0,J$5&gt;=$F8,J$5&lt;=$F8+$H8-1)</formula>
    </cfRule>
  </conditionalFormatting>
  <conditionalFormatting sqref="E87">
    <cfRule type="dataBar" priority="366">
      <dataBar>
        <cfvo type="num" val="0"/>
        <cfvo type="num" val="1"/>
        <color theme="0" tint="-0.249977111117893"/>
      </dataBar>
      <extLst>
        <ext xmlns:x14="http://schemas.microsoft.com/office/spreadsheetml/2009/9/main" uri="{B025F937-C7B1-47D3-B67F-A62EFF666E3E}">
          <x14:id>{36922C6F-F55A-8F49-86CD-B382086C6C9E}</x14:id>
        </ext>
      </extLst>
    </cfRule>
  </conditionalFormatting>
  <conditionalFormatting sqref="E94">
    <cfRule type="dataBar" priority="358">
      <dataBar>
        <cfvo type="num" val="0"/>
        <cfvo type="num" val="1"/>
        <color theme="0" tint="-0.249977111117893"/>
      </dataBar>
      <extLst>
        <ext xmlns:x14="http://schemas.microsoft.com/office/spreadsheetml/2009/9/main" uri="{B025F937-C7B1-47D3-B67F-A62EFF666E3E}">
          <x14:id>{8CFA0F17-6347-3E4A-87FC-DD2694821F83}</x14:id>
        </ext>
      </extLst>
    </cfRule>
  </conditionalFormatting>
  <conditionalFormatting sqref="E33">
    <cfRule type="dataBar" priority="334">
      <dataBar>
        <cfvo type="num" val="0"/>
        <cfvo type="num" val="1"/>
        <color theme="0" tint="-0.249977111117893"/>
      </dataBar>
      <extLst>
        <ext xmlns:x14="http://schemas.microsoft.com/office/spreadsheetml/2009/9/main" uri="{B025F937-C7B1-47D3-B67F-A62EFF666E3E}">
          <x14:id>{A2D0729C-0866-8942-B08E-D5C757399A18}</x14:id>
        </ext>
      </extLst>
    </cfRule>
  </conditionalFormatting>
  <conditionalFormatting sqref="CA5:CA11 CA13:CA17 CA23:CA24 CA87:CA88 CA33">
    <cfRule type="expression" dxfId="49" priority="511">
      <formula>AND(TODAY()&gt;=CA$5,TODAY()&lt;#REF!)</formula>
    </cfRule>
  </conditionalFormatting>
  <conditionalFormatting sqref="E18:E20">
    <cfRule type="dataBar" priority="301">
      <dataBar>
        <cfvo type="num" val="0"/>
        <cfvo type="num" val="1"/>
        <color theme="0" tint="-0.249977111117893"/>
      </dataBar>
      <extLst>
        <ext xmlns:x14="http://schemas.microsoft.com/office/spreadsheetml/2009/9/main" uri="{B025F937-C7B1-47D3-B67F-A62EFF666E3E}">
          <x14:id>{3FCA4156-1EC4-C340-85C6-E3D8640561C1}</x14:id>
        </ext>
      </extLst>
    </cfRule>
  </conditionalFormatting>
  <conditionalFormatting sqref="J18:BZ20">
    <cfRule type="expression" dxfId="48" priority="300">
      <formula>AND(TODAY()&gt;=J$5,TODAY()&lt;K$5)</formula>
    </cfRule>
  </conditionalFormatting>
  <conditionalFormatting sqref="CA26:CA32 CA18:CA22 CA39:CA81">
    <cfRule type="expression" dxfId="47" priority="307">
      <formula>AND(TODAY()&gt;=CA$5,TODAY()&lt;#REF!)</formula>
    </cfRule>
  </conditionalFormatting>
  <conditionalFormatting sqref="E21">
    <cfRule type="dataBar" priority="292">
      <dataBar>
        <cfvo type="num" val="0"/>
        <cfvo type="num" val="1"/>
        <color theme="0" tint="-0.249977111117893"/>
      </dataBar>
      <extLst>
        <ext xmlns:x14="http://schemas.microsoft.com/office/spreadsheetml/2009/9/main" uri="{B025F937-C7B1-47D3-B67F-A62EFF666E3E}">
          <x14:id>{D569E0D7-F1AC-4342-A481-ED141A9CC957}</x14:id>
        </ext>
      </extLst>
    </cfRule>
  </conditionalFormatting>
  <conditionalFormatting sqref="E16">
    <cfRule type="dataBar" priority="290">
      <dataBar>
        <cfvo type="num" val="0"/>
        <cfvo type="num" val="1"/>
        <color theme="0" tint="-0.249977111117893"/>
      </dataBar>
      <extLst>
        <ext xmlns:x14="http://schemas.microsoft.com/office/spreadsheetml/2009/9/main" uri="{B025F937-C7B1-47D3-B67F-A62EFF666E3E}">
          <x14:id>{2C4FD293-B893-0542-A107-17FB3F1F298A}</x14:id>
        </ext>
      </extLst>
    </cfRule>
  </conditionalFormatting>
  <conditionalFormatting sqref="E12">
    <cfRule type="dataBar" priority="282">
      <dataBar>
        <cfvo type="num" val="0"/>
        <cfvo type="num" val="1"/>
        <color theme="0" tint="-0.249977111117893"/>
      </dataBar>
      <extLst>
        <ext xmlns:x14="http://schemas.microsoft.com/office/spreadsheetml/2009/9/main" uri="{B025F937-C7B1-47D3-B67F-A62EFF666E3E}">
          <x14:id>{1B8E845F-6DCE-CE48-A1A9-0BC3D1404C27}</x14:id>
        </ext>
      </extLst>
    </cfRule>
  </conditionalFormatting>
  <conditionalFormatting sqref="J12:BZ12">
    <cfRule type="expression" dxfId="46" priority="281">
      <formula>AND(TODAY()&gt;=J$5,TODAY()&lt;K$5)</formula>
    </cfRule>
  </conditionalFormatting>
  <conditionalFormatting sqref="J12:CA12">
    <cfRule type="expression" dxfId="45" priority="283" stopIfTrue="1">
      <formula>AND($C12="Low",J$5&gt;=$F12,J$5&lt;=$F12+$H12-1)</formula>
    </cfRule>
    <cfRule type="expression" dxfId="44" priority="284" stopIfTrue="1">
      <formula>AND($C12="High",J$5&gt;=$F12,J$5&lt;=$F12+$H12-1)</formula>
    </cfRule>
    <cfRule type="expression" dxfId="43" priority="285" stopIfTrue="1">
      <formula>AND($C12="On Track",J$5&gt;=$F12,J$5&lt;=$F12+$H12-1)</formula>
    </cfRule>
    <cfRule type="expression" dxfId="42" priority="286" stopIfTrue="1">
      <formula>AND($C12="Med",J$5&gt;=$F12,J$5&lt;=$F12+$H12-1)</formula>
    </cfRule>
    <cfRule type="expression" dxfId="41" priority="287" stopIfTrue="1">
      <formula>AND(LEN($C12)=0,J$5&gt;=$F12,J$5&lt;=$F12+$H12-1)</formula>
    </cfRule>
  </conditionalFormatting>
  <conditionalFormatting sqref="CA12">
    <cfRule type="expression" dxfId="40" priority="288">
      <formula>AND(TODAY()&gt;=CA$5,TODAY()&lt;#REF!)</formula>
    </cfRule>
  </conditionalFormatting>
  <conditionalFormatting sqref="E88">
    <cfRule type="dataBar" priority="280">
      <dataBar>
        <cfvo type="num" val="0"/>
        <cfvo type="num" val="1"/>
        <color theme="0" tint="-0.249977111117893"/>
      </dataBar>
      <extLst>
        <ext xmlns:x14="http://schemas.microsoft.com/office/spreadsheetml/2009/9/main" uri="{B025F937-C7B1-47D3-B67F-A62EFF666E3E}">
          <x14:id>{97E61415-B75F-B44F-908D-5FA7FBC481FB}</x14:id>
        </ext>
      </extLst>
    </cfRule>
  </conditionalFormatting>
  <conditionalFormatting sqref="J38:BZ38">
    <cfRule type="expression" dxfId="39" priority="272">
      <formula>AND(TODAY()&gt;=J$5,TODAY()&lt;K$5)</formula>
    </cfRule>
  </conditionalFormatting>
  <conditionalFormatting sqref="CA38">
    <cfRule type="expression" dxfId="38" priority="278">
      <formula>AND(TODAY()&gt;=CA$5,TODAY()&lt;#REF!)</formula>
    </cfRule>
  </conditionalFormatting>
  <conditionalFormatting sqref="E38">
    <cfRule type="dataBar" priority="271">
      <dataBar>
        <cfvo type="num" val="0"/>
        <cfvo type="num" val="1"/>
        <color theme="0" tint="-0.249977111117893"/>
      </dataBar>
      <extLst>
        <ext xmlns:x14="http://schemas.microsoft.com/office/spreadsheetml/2009/9/main" uri="{B025F937-C7B1-47D3-B67F-A62EFF666E3E}">
          <x14:id>{D79EBD87-5F64-3440-B8E6-BE18D3A97878}</x14:id>
        </ext>
      </extLst>
    </cfRule>
  </conditionalFormatting>
  <conditionalFormatting sqref="J82:BZ82">
    <cfRule type="expression" dxfId="37" priority="243">
      <formula>AND(TODAY()&gt;=J$5,TODAY()&lt;K$5)</formula>
    </cfRule>
  </conditionalFormatting>
  <conditionalFormatting sqref="CA82">
    <cfRule type="expression" dxfId="36" priority="244">
      <formula>AND(TODAY()&gt;=CA$5,TODAY()&lt;#REF!)</formula>
    </cfRule>
  </conditionalFormatting>
  <conditionalFormatting sqref="E82">
    <cfRule type="dataBar" priority="242">
      <dataBar>
        <cfvo type="num" val="0"/>
        <cfvo type="num" val="1"/>
        <color theme="0" tint="-0.249977111117893"/>
      </dataBar>
      <extLst>
        <ext xmlns:x14="http://schemas.microsoft.com/office/spreadsheetml/2009/9/main" uri="{B025F937-C7B1-47D3-B67F-A62EFF666E3E}">
          <x14:id>{8BD350D1-54BB-EC4E-B65C-91DE52823EAF}</x14:id>
        </ext>
      </extLst>
    </cfRule>
  </conditionalFormatting>
  <conditionalFormatting sqref="J25:BZ25">
    <cfRule type="expression" dxfId="35" priority="189">
      <formula>AND(TODAY()&gt;=J$5,TODAY()&lt;K$5)</formula>
    </cfRule>
  </conditionalFormatting>
  <conditionalFormatting sqref="CA25">
    <cfRule type="expression" dxfId="34" priority="190">
      <formula>AND(TODAY()&gt;=CA$5,TODAY()&lt;#REF!)</formula>
    </cfRule>
  </conditionalFormatting>
  <conditionalFormatting sqref="J34:BZ37">
    <cfRule type="expression" dxfId="33" priority="166">
      <formula>AND(TODAY()&gt;=J$5,TODAY()&lt;K$5)</formula>
    </cfRule>
  </conditionalFormatting>
  <conditionalFormatting sqref="CA34:CA37">
    <cfRule type="expression" dxfId="32" priority="165">
      <formula>AND(TODAY()&gt;=CA$5,TODAY()&lt;#REF!)</formula>
    </cfRule>
  </conditionalFormatting>
  <conditionalFormatting sqref="J84:BZ86">
    <cfRule type="expression" dxfId="31" priority="126">
      <formula>AND(TODAY()&gt;=J$5,TODAY()&lt;K$5)</formula>
    </cfRule>
  </conditionalFormatting>
  <conditionalFormatting sqref="CA84:CA86">
    <cfRule type="expression" dxfId="30" priority="125">
      <formula>AND(TODAY()&gt;=CA$5,TODAY()&lt;#REF!)</formula>
    </cfRule>
  </conditionalFormatting>
  <conditionalFormatting sqref="J89:BZ91 J94:BZ97">
    <cfRule type="expression" dxfId="29" priority="118">
      <formula>AND(TODAY()&gt;=J$5,TODAY()&lt;K$5)</formula>
    </cfRule>
  </conditionalFormatting>
  <conditionalFormatting sqref="CA89:CA91 CA94:CA97">
    <cfRule type="expression" dxfId="28" priority="117">
      <formula>AND(TODAY()&gt;=CA$5,TODAY()&lt;#REF!)</formula>
    </cfRule>
  </conditionalFormatting>
  <conditionalFormatting sqref="J18:BZ20">
    <cfRule type="expression" dxfId="27" priority="87">
      <formula>AND(TODAY()&gt;=J$5,TODAY()&lt;K$5)</formula>
    </cfRule>
  </conditionalFormatting>
  <conditionalFormatting sqref="CA18:CA20">
    <cfRule type="expression" dxfId="26" priority="88">
      <formula>AND(TODAY()&gt;=CA$5,TODAY()&lt;#REF!)</formula>
    </cfRule>
  </conditionalFormatting>
  <conditionalFormatting sqref="E22:E32">
    <cfRule type="dataBar" priority="58">
      <dataBar>
        <cfvo type="num" val="0"/>
        <cfvo type="num" val="1"/>
        <color theme="0" tint="-0.249977111117893"/>
      </dataBar>
      <extLst>
        <ext xmlns:x14="http://schemas.microsoft.com/office/spreadsheetml/2009/9/main" uri="{B025F937-C7B1-47D3-B67F-A62EFF666E3E}">
          <x14:id>{366133D0-FF9F-A54A-B853-B640570739BE}</x14:id>
        </ext>
      </extLst>
    </cfRule>
  </conditionalFormatting>
  <conditionalFormatting sqref="E95">
    <cfRule type="dataBar" priority="57">
      <dataBar>
        <cfvo type="num" val="0"/>
        <cfvo type="num" val="1"/>
        <color theme="0" tint="-0.249977111117893"/>
      </dataBar>
      <extLst>
        <ext xmlns:x14="http://schemas.microsoft.com/office/spreadsheetml/2009/9/main" uri="{B025F937-C7B1-47D3-B67F-A62EFF666E3E}">
          <x14:id>{AD077737-F813-4C4C-845C-20FA65C3D607}</x14:id>
        </ext>
      </extLst>
    </cfRule>
  </conditionalFormatting>
  <conditionalFormatting sqref="E89:E91">
    <cfRule type="dataBar" priority="56">
      <dataBar>
        <cfvo type="num" val="0"/>
        <cfvo type="num" val="1"/>
        <color theme="0" tint="-0.249977111117893"/>
      </dataBar>
      <extLst>
        <ext xmlns:x14="http://schemas.microsoft.com/office/spreadsheetml/2009/9/main" uri="{B025F937-C7B1-47D3-B67F-A62EFF666E3E}">
          <x14:id>{8C1D15CD-08F7-4E4C-AEF0-0399341BEE1B}</x14:id>
        </ext>
      </extLst>
    </cfRule>
  </conditionalFormatting>
  <conditionalFormatting sqref="E34:E37">
    <cfRule type="dataBar" priority="55">
      <dataBar>
        <cfvo type="num" val="0"/>
        <cfvo type="num" val="1"/>
        <color theme="0" tint="-0.249977111117893"/>
      </dataBar>
      <extLst>
        <ext xmlns:x14="http://schemas.microsoft.com/office/spreadsheetml/2009/9/main" uri="{B025F937-C7B1-47D3-B67F-A62EFF666E3E}">
          <x14:id>{70BD8D54-5CD7-4341-8332-FE6663A466EA}</x14:id>
        </ext>
      </extLst>
    </cfRule>
  </conditionalFormatting>
  <conditionalFormatting sqref="E14">
    <cfRule type="dataBar" priority="54">
      <dataBar>
        <cfvo type="num" val="0"/>
        <cfvo type="num" val="1"/>
        <color theme="0" tint="-0.249977111117893"/>
      </dataBar>
      <extLst>
        <ext xmlns:x14="http://schemas.microsoft.com/office/spreadsheetml/2009/9/main" uri="{B025F937-C7B1-47D3-B67F-A62EFF666E3E}">
          <x14:id>{70168540-3AD3-492D-95ED-686804B6D0E7}</x14:id>
        </ext>
      </extLst>
    </cfRule>
  </conditionalFormatting>
  <conditionalFormatting sqref="E39:E46">
    <cfRule type="dataBar" priority="53">
      <dataBar>
        <cfvo type="num" val="0"/>
        <cfvo type="num" val="1"/>
        <color theme="0" tint="-0.249977111117893"/>
      </dataBar>
      <extLst>
        <ext xmlns:x14="http://schemas.microsoft.com/office/spreadsheetml/2009/9/main" uri="{B025F937-C7B1-47D3-B67F-A62EFF666E3E}">
          <x14:id>{CAAC2D0F-92C6-4B96-984C-956E22AE4EA7}</x14:id>
        </ext>
      </extLst>
    </cfRule>
  </conditionalFormatting>
  <conditionalFormatting sqref="J68:CA71">
    <cfRule type="expression" dxfId="25" priority="921" stopIfTrue="1">
      <formula>AND($C72="Low",J$5&gt;=$F72,J$5&lt;=$F72+$H72-1)</formula>
    </cfRule>
    <cfRule type="expression" dxfId="24" priority="922" stopIfTrue="1">
      <formula>AND($C72="High",J$5&gt;=$F72,J$5&lt;=$F72+$H72-1)</formula>
    </cfRule>
    <cfRule type="expression" dxfId="23" priority="923" stopIfTrue="1">
      <formula>AND($C72="On Track",J$5&gt;=$F72,J$5&lt;=$F72+$H72-1)</formula>
    </cfRule>
    <cfRule type="expression" dxfId="22" priority="924" stopIfTrue="1">
      <formula>AND($C72="Med",J$5&gt;=$F72,J$5&lt;=$F72+$H72-1)</formula>
    </cfRule>
    <cfRule type="expression" dxfId="21" priority="925" stopIfTrue="1">
      <formula>AND(LEN($C72)=0,J$5&gt;=$F72,J$5&lt;=$F72+$H72-1)</formula>
    </cfRule>
  </conditionalFormatting>
  <conditionalFormatting sqref="J72:CA75">
    <cfRule type="expression" dxfId="20" priority="938" stopIfTrue="1">
      <formula>AND($C68="Low",J$5&gt;=$F68,J$5&lt;=$F68+$H68-1)</formula>
    </cfRule>
    <cfRule type="expression" dxfId="19" priority="939" stopIfTrue="1">
      <formula>AND($C68="High",J$5&gt;=$F68,J$5&lt;=$F68+$H68-1)</formula>
    </cfRule>
    <cfRule type="expression" dxfId="18" priority="940" stopIfTrue="1">
      <formula>AND($C68="On Track",J$5&gt;=$F68,J$5&lt;=$F68+$H68-1)</formula>
    </cfRule>
    <cfRule type="expression" dxfId="17" priority="941" stopIfTrue="1">
      <formula>AND($C68="Med",J$5&gt;=$F68,J$5&lt;=$F68+$H68-1)</formula>
    </cfRule>
    <cfRule type="expression" dxfId="16" priority="942" stopIfTrue="1">
      <formula>AND(LEN($C68)=0,J$5&gt;=$F68,J$5&lt;=$F68+$H68-1)</formula>
    </cfRule>
  </conditionalFormatting>
  <conditionalFormatting sqref="CA83">
    <cfRule type="expression" dxfId="15" priority="30">
      <formula>AND(TODAY()&gt;=CA$5,TODAY()&lt;#REF!)</formula>
    </cfRule>
  </conditionalFormatting>
  <conditionalFormatting sqref="J83:BZ83">
    <cfRule type="expression" dxfId="14" priority="31">
      <formula>AND(TODAY()&gt;=J$5,TODAY()&lt;K$5)</formula>
    </cfRule>
  </conditionalFormatting>
  <conditionalFormatting sqref="E92">
    <cfRule type="dataBar" priority="21">
      <dataBar>
        <cfvo type="num" val="0"/>
        <cfvo type="num" val="1"/>
        <color theme="0" tint="-0.249977111117893"/>
      </dataBar>
      <extLst>
        <ext xmlns:x14="http://schemas.microsoft.com/office/spreadsheetml/2009/9/main" uri="{B025F937-C7B1-47D3-B67F-A62EFF666E3E}">
          <x14:id>{AA01F260-4589-4627-A696-0525684524A7}</x14:id>
        </ext>
      </extLst>
    </cfRule>
  </conditionalFormatting>
  <conditionalFormatting sqref="J92:BZ92">
    <cfRule type="expression" dxfId="13" priority="20">
      <formula>AND(TODAY()&gt;=J$5,TODAY()&lt;K$5)</formula>
    </cfRule>
  </conditionalFormatting>
  <conditionalFormatting sqref="J92:CA92">
    <cfRule type="expression" dxfId="12" priority="22" stopIfTrue="1">
      <formula>AND($C92="Low",J$5&gt;=$F92,J$5&lt;=$F92+$H92-1)</formula>
    </cfRule>
    <cfRule type="expression" dxfId="11" priority="23" stopIfTrue="1">
      <formula>AND($C92="High",J$5&gt;=$F92,J$5&lt;=$F92+$H92-1)</formula>
    </cfRule>
    <cfRule type="expression" dxfId="10" priority="24" stopIfTrue="1">
      <formula>AND($C92="On Track",J$5&gt;=$F92,J$5&lt;=$F92+$H92-1)</formula>
    </cfRule>
    <cfRule type="expression" dxfId="9" priority="25" stopIfTrue="1">
      <formula>AND($C92="Med",J$5&gt;=$F92,J$5&lt;=$F92+$H92-1)</formula>
    </cfRule>
    <cfRule type="expression" dxfId="8" priority="26" stopIfTrue="1">
      <formula>AND(LEN($C92)=0,J$5&gt;=$F92,J$5&lt;=$F92+$H92-1)</formula>
    </cfRule>
  </conditionalFormatting>
  <conditionalFormatting sqref="CA92">
    <cfRule type="expression" dxfId="7" priority="27">
      <formula>AND(TODAY()&gt;=CA$5,TODAY()&lt;#REF!)</formula>
    </cfRule>
  </conditionalFormatting>
  <conditionalFormatting sqref="E92">
    <cfRule type="dataBar" priority="19">
      <dataBar>
        <cfvo type="num" val="0"/>
        <cfvo type="num" val="1"/>
        <color theme="0" tint="-0.249977111117893"/>
      </dataBar>
      <extLst>
        <ext xmlns:x14="http://schemas.microsoft.com/office/spreadsheetml/2009/9/main" uri="{B025F937-C7B1-47D3-B67F-A62EFF666E3E}">
          <x14:id>{939D7B40-475F-42CA-A3E9-8C1D3A564FE1}</x14:id>
        </ext>
      </extLst>
    </cfRule>
  </conditionalFormatting>
  <conditionalFormatting sqref="J93:CA93">
    <cfRule type="expression" dxfId="6" priority="14" stopIfTrue="1">
      <formula>AND($C93="Low",J$5&gt;=$F93,J$5&lt;=$F93+$H93-1)</formula>
    </cfRule>
    <cfRule type="expression" dxfId="5" priority="15" stopIfTrue="1">
      <formula>AND($C93="High",J$5&gt;=$F93,J$5&lt;=$F93+$H93-1)</formula>
    </cfRule>
    <cfRule type="expression" dxfId="4" priority="16" stopIfTrue="1">
      <formula>AND($C93="On Track",J$5&gt;=$F93,J$5&lt;=$F93+$H93-1)</formula>
    </cfRule>
    <cfRule type="expression" dxfId="3" priority="17" stopIfTrue="1">
      <formula>AND($C93="Med",J$5&gt;=$F93,J$5&lt;=$F93+$H93-1)</formula>
    </cfRule>
    <cfRule type="expression" dxfId="2" priority="18" stopIfTrue="1">
      <formula>AND(LEN($C93)=0,J$5&gt;=$F93,J$5&lt;=$F93+$H93-1)</formula>
    </cfRule>
  </conditionalFormatting>
  <conditionalFormatting sqref="J93:BZ93">
    <cfRule type="expression" dxfId="1" priority="12">
      <formula>AND(TODAY()&gt;=J$5,TODAY()&lt;K$5)</formula>
    </cfRule>
  </conditionalFormatting>
  <conditionalFormatting sqref="CA93">
    <cfRule type="expression" dxfId="0" priority="11">
      <formula>AND(TODAY()&gt;=CA$5,TODAY()&lt;#REF!)</formula>
    </cfRule>
  </conditionalFormatting>
  <conditionalFormatting sqref="E93">
    <cfRule type="dataBar" priority="10">
      <dataBar>
        <cfvo type="num" val="0"/>
        <cfvo type="num" val="1"/>
        <color theme="0" tint="-0.249977111117893"/>
      </dataBar>
      <extLst>
        <ext xmlns:x14="http://schemas.microsoft.com/office/spreadsheetml/2009/9/main" uri="{B025F937-C7B1-47D3-B67F-A62EFF666E3E}">
          <x14:id>{EC89F448-3F37-4D01-B2D8-AEC7C83FD2FA}</x14:id>
        </ext>
      </extLst>
    </cfRule>
  </conditionalFormatting>
  <dataValidations count="4">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qref="C9 C12" xr:uid="{77D76407-42C8-4F92-8CBE-1B847121E7CF}">
      <formula1>"Goal,Milestone,On Track, Low Priority, Med Priority High Risk, High Priority"</formula1>
    </dataValidation>
    <dataValidation type="list" allowBlank="1" showInputMessage="1" showErrorMessage="1" sqref="C33 C87:C97" xr:uid="{5196C805-6432-41E6-873E-6E411B98A976}">
      <formula1>"Goal,Milestone,On Track, Low Risk, Med Risk, High Risk"</formula1>
    </dataValidation>
    <dataValidation type="list" allowBlank="1" showInputMessage="1" showErrorMessage="1" sqref="C8 C10:C11 C13:C21 C23:C96" xr:uid="{C54791BD-0508-1C44-9D7B-41219AE73EF5}">
      <formula1>"Goal,Milestone,On Track, Low, Med, High"</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23854</xdr:colOff>
                    <xdr:row>5</xdr:row>
                    <xdr:rowOff>63610</xdr:rowOff>
                  </from>
                  <to>
                    <xdr:col>104</xdr:col>
                    <xdr:colOff>469127</xdr:colOff>
                    <xdr:row>5</xdr:row>
                    <xdr:rowOff>246490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E7:E11 E17 E13 E87:E88 E97 E33 E94 E15 E47:E81</xm:sqref>
        </x14:conditionalFormatting>
        <x14:conditionalFormatting xmlns:xm="http://schemas.microsoft.com/office/excel/2006/main">
          <x14:cfRule type="dataBar" id="{36922C6F-F55A-8F49-86CD-B382086C6C9E}">
            <x14:dataBar minLength="0" maxLength="100" gradient="0">
              <x14:cfvo type="num">
                <xm:f>0</xm:f>
              </x14:cfvo>
              <x14:cfvo type="num">
                <xm:f>1</xm:f>
              </x14:cfvo>
              <x14:negativeFillColor rgb="FFFF0000"/>
              <x14:axisColor rgb="FF000000"/>
            </x14:dataBar>
          </x14:cfRule>
          <xm:sqref>E87</xm:sqref>
        </x14:conditionalFormatting>
        <x14:conditionalFormatting xmlns:xm="http://schemas.microsoft.com/office/excel/2006/main">
          <x14:cfRule type="dataBar" id="{8CFA0F17-6347-3E4A-87FC-DD2694821F83}">
            <x14:dataBar minLength="0" maxLength="100" gradient="0">
              <x14:cfvo type="num">
                <xm:f>0</xm:f>
              </x14:cfvo>
              <x14:cfvo type="num">
                <xm:f>1</xm:f>
              </x14:cfvo>
              <x14:negativeFillColor rgb="FFFF0000"/>
              <x14:axisColor rgb="FF000000"/>
            </x14:dataBar>
          </x14:cfRule>
          <xm:sqref>E94</xm:sqref>
        </x14:conditionalFormatting>
        <x14:conditionalFormatting xmlns:xm="http://schemas.microsoft.com/office/excel/2006/main">
          <x14:cfRule type="dataBar" id="{A2D0729C-0866-8942-B08E-D5C757399A18}">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3FCA4156-1EC4-C340-85C6-E3D8640561C1}">
            <x14:dataBar minLength="0" maxLength="100" gradient="0">
              <x14:cfvo type="num">
                <xm:f>0</xm:f>
              </x14:cfvo>
              <x14:cfvo type="num">
                <xm:f>1</xm:f>
              </x14:cfvo>
              <x14:negativeFillColor rgb="FFFF0000"/>
              <x14:axisColor rgb="FF000000"/>
            </x14:dataBar>
          </x14:cfRule>
          <xm:sqref>E18:E20</xm:sqref>
        </x14:conditionalFormatting>
        <x14:conditionalFormatting xmlns:xm="http://schemas.microsoft.com/office/excel/2006/main">
          <x14:cfRule type="dataBar" id="{D569E0D7-F1AC-4342-A481-ED141A9CC957}">
            <x14:dataBar minLength="0" maxLength="100" gradient="0">
              <x14:cfvo type="num">
                <xm:f>0</xm:f>
              </x14:cfvo>
              <x14:cfvo type="num">
                <xm:f>1</xm:f>
              </x14:cfvo>
              <x14:negativeFillColor rgb="FFFF0000"/>
              <x14:axisColor rgb="FF000000"/>
            </x14:dataBar>
          </x14:cfRule>
          <xm:sqref>E21</xm:sqref>
        </x14:conditionalFormatting>
        <x14:conditionalFormatting xmlns:xm="http://schemas.microsoft.com/office/excel/2006/main">
          <x14:cfRule type="dataBar" id="{2C4FD293-B893-0542-A107-17FB3F1F298A}">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dataBar" id="{1B8E845F-6DCE-CE48-A1A9-0BC3D1404C27}">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97E61415-B75F-B44F-908D-5FA7FBC481FB}">
            <x14:dataBar minLength="0" maxLength="100" gradient="0">
              <x14:cfvo type="num">
                <xm:f>0</xm:f>
              </x14:cfvo>
              <x14:cfvo type="num">
                <xm:f>1</xm:f>
              </x14:cfvo>
              <x14:negativeFillColor rgb="FFFF0000"/>
              <x14:axisColor rgb="FF000000"/>
            </x14:dataBar>
          </x14:cfRule>
          <xm:sqref>E88</xm:sqref>
        </x14:conditionalFormatting>
        <x14:conditionalFormatting xmlns:xm="http://schemas.microsoft.com/office/excel/2006/main">
          <x14:cfRule type="dataBar" id="{D79EBD87-5F64-3440-B8E6-BE18D3A97878}">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8BD350D1-54BB-EC4E-B65C-91DE52823EAF}">
            <x14:dataBar minLength="0" maxLength="100" gradient="0">
              <x14:cfvo type="num">
                <xm:f>0</xm:f>
              </x14:cfvo>
              <x14:cfvo type="num">
                <xm:f>1</xm:f>
              </x14:cfvo>
              <x14:negativeFillColor rgb="FFFF0000"/>
              <x14:axisColor rgb="FF000000"/>
            </x14:dataBar>
          </x14:cfRule>
          <xm:sqref>E82</xm:sqref>
        </x14:conditionalFormatting>
        <x14:conditionalFormatting xmlns:xm="http://schemas.microsoft.com/office/excel/2006/main">
          <x14:cfRule type="dataBar" id="{366133D0-FF9F-A54A-B853-B640570739BE}">
            <x14:dataBar minLength="0" maxLength="100" gradient="0">
              <x14:cfvo type="num">
                <xm:f>0</xm:f>
              </x14:cfvo>
              <x14:cfvo type="num">
                <xm:f>1</xm:f>
              </x14:cfvo>
              <x14:negativeFillColor rgb="FFFF0000"/>
              <x14:axisColor rgb="FF000000"/>
            </x14:dataBar>
          </x14:cfRule>
          <xm:sqref>E22:E32</xm:sqref>
        </x14:conditionalFormatting>
        <x14:conditionalFormatting xmlns:xm="http://schemas.microsoft.com/office/excel/2006/main">
          <x14:cfRule type="dataBar" id="{AD077737-F813-4C4C-845C-20FA65C3D607}">
            <x14:dataBar minLength="0" maxLength="100" gradient="0">
              <x14:cfvo type="num">
                <xm:f>0</xm:f>
              </x14:cfvo>
              <x14:cfvo type="num">
                <xm:f>1</xm:f>
              </x14:cfvo>
              <x14:negativeFillColor rgb="FFFF0000"/>
              <x14:axisColor rgb="FF000000"/>
            </x14:dataBar>
          </x14:cfRule>
          <xm:sqref>E95</xm:sqref>
        </x14:conditionalFormatting>
        <x14:conditionalFormatting xmlns:xm="http://schemas.microsoft.com/office/excel/2006/main">
          <x14:cfRule type="dataBar" id="{8C1D15CD-08F7-4E4C-AEF0-0399341BEE1B}">
            <x14:dataBar minLength="0" maxLength="100" gradient="0">
              <x14:cfvo type="num">
                <xm:f>0</xm:f>
              </x14:cfvo>
              <x14:cfvo type="num">
                <xm:f>1</xm:f>
              </x14:cfvo>
              <x14:negativeFillColor rgb="FFFF0000"/>
              <x14:axisColor rgb="FF000000"/>
            </x14:dataBar>
          </x14:cfRule>
          <xm:sqref>E89:E91</xm:sqref>
        </x14:conditionalFormatting>
        <x14:conditionalFormatting xmlns:xm="http://schemas.microsoft.com/office/excel/2006/main">
          <x14:cfRule type="dataBar" id="{70BD8D54-5CD7-4341-8332-FE6663A466EA}">
            <x14:dataBar minLength="0" maxLength="100" gradient="0">
              <x14:cfvo type="num">
                <xm:f>0</xm:f>
              </x14:cfvo>
              <x14:cfvo type="num">
                <xm:f>1</xm:f>
              </x14:cfvo>
              <x14:negativeFillColor rgb="FFFF0000"/>
              <x14:axisColor rgb="FF000000"/>
            </x14:dataBar>
          </x14:cfRule>
          <xm:sqref>E34:E37</xm:sqref>
        </x14:conditionalFormatting>
        <x14:conditionalFormatting xmlns:xm="http://schemas.microsoft.com/office/excel/2006/main">
          <x14:cfRule type="dataBar" id="{70168540-3AD3-492D-95ED-686804B6D0E7}">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CAAC2D0F-92C6-4B96-984C-956E22AE4EA7}">
            <x14:dataBar minLength="0" maxLength="100" gradient="0">
              <x14:cfvo type="num">
                <xm:f>0</xm:f>
              </x14:cfvo>
              <x14:cfvo type="num">
                <xm:f>1</xm:f>
              </x14:cfvo>
              <x14:negativeFillColor rgb="FFFF0000"/>
              <x14:axisColor rgb="FF000000"/>
            </x14:dataBar>
          </x14:cfRule>
          <xm:sqref>E39:E46</xm:sqref>
        </x14:conditionalFormatting>
        <x14:conditionalFormatting xmlns:xm="http://schemas.microsoft.com/office/excel/2006/main">
          <x14:cfRule type="iconSet" priority="531" id="{1F256D49-E95F-EA41-82A2-0ECE7B977932}">
            <x14:iconSet iconSet="3Stars" showValue="0" custom="1">
              <x14:cfvo type="percent">
                <xm:f>0</xm:f>
              </x14:cfvo>
              <x14:cfvo type="num">
                <xm:f>1</xm:f>
              </x14:cfvo>
              <x14:cfvo type="num">
                <xm:f>2</xm:f>
              </x14:cfvo>
              <x14:cfIcon iconSet="NoIcons" iconId="0"/>
              <x14:cfIcon iconSet="3Flags" iconId="1"/>
              <x14:cfIcon iconSet="3Signs" iconId="0"/>
            </x14:iconSet>
          </x14:cfRule>
          <xm:sqref>J24:CA24</xm:sqref>
        </x14:conditionalFormatting>
        <x14:conditionalFormatting xmlns:xm="http://schemas.microsoft.com/office/excel/2006/main">
          <x14:cfRule type="iconSet" priority="537" id="{B0AA1351-A225-3942-89A5-F80CB96A7148}">
            <x14:iconSet iconSet="3Stars" showValue="0" custom="1">
              <x14:cfvo type="percent">
                <xm:f>0</xm:f>
              </x14:cfvo>
              <x14:cfvo type="num">
                <xm:f>1</xm:f>
              </x14:cfvo>
              <x14:cfvo type="num">
                <xm:f>2</xm:f>
              </x14:cfvo>
              <x14:cfIcon iconSet="NoIcons" iconId="0"/>
              <x14:cfIcon iconSet="3Flags" iconId="1"/>
              <x14:cfIcon iconSet="3Signs" iconId="0"/>
            </x14:iconSet>
          </x14:cfRule>
          <xm:sqref>J87:CA88</xm:sqref>
        </x14:conditionalFormatting>
        <x14:conditionalFormatting xmlns:xm="http://schemas.microsoft.com/office/excel/2006/main">
          <x14:cfRule type="iconSet" priority="551" id="{82FEFA3B-0957-5746-B989-0137642BE052}">
            <x14:iconSet iconSet="3Stars" showValue="0" custom="1">
              <x14:cfvo type="percent">
                <xm:f>0</xm:f>
              </x14:cfvo>
              <x14:cfvo type="num">
                <xm:f>1</xm:f>
              </x14:cfvo>
              <x14:cfvo type="num">
                <xm:f>2</xm:f>
              </x14:cfvo>
              <x14:cfIcon iconSet="NoIcons" iconId="0"/>
              <x14:cfIcon iconSet="3Flags" iconId="1"/>
              <x14:cfIcon iconSet="3Signs" iconId="0"/>
            </x14:iconSet>
          </x14:cfRule>
          <xm:sqref>J33:CA33</xm:sqref>
        </x14:conditionalFormatting>
        <x14:conditionalFormatting xmlns:xm="http://schemas.microsoft.com/office/excel/2006/main">
          <x14:cfRule type="iconSet" priority="289" id="{480D9390-1284-8F4E-81C3-076195976C87}">
            <x14:iconSet iconSet="3Stars" showValue="0" custom="1">
              <x14:cfvo type="percent">
                <xm:f>0</xm:f>
              </x14:cfvo>
              <x14:cfvo type="num">
                <xm:f>1</xm:f>
              </x14:cfvo>
              <x14:cfvo type="num">
                <xm:f>2</xm:f>
              </x14:cfvo>
              <x14:cfIcon iconSet="NoIcons" iconId="0"/>
              <x14:cfIcon iconSet="3Flags" iconId="1"/>
              <x14:cfIcon iconSet="3Signs" iconId="0"/>
            </x14:iconSet>
          </x14:cfRule>
          <xm:sqref>J12:CA12</xm:sqref>
        </x14:conditionalFormatting>
        <x14:conditionalFormatting xmlns:xm="http://schemas.microsoft.com/office/excel/2006/main">
          <x14:cfRule type="iconSet" priority="270" id="{CBAF9D01-052E-9E4F-80FB-7E0BFADD2A5B}">
            <x14:iconSet iconSet="3Stars" showValue="0" custom="1">
              <x14:cfvo type="percent">
                <xm:f>0</xm:f>
              </x14:cfvo>
              <x14:cfvo type="num">
                <xm:f>1</xm:f>
              </x14:cfvo>
              <x14:cfvo type="num">
                <xm:f>2</xm:f>
              </x14:cfvo>
              <x14:cfIcon iconSet="NoIcons" iconId="0"/>
              <x14:cfIcon iconSet="3Flags" iconId="1"/>
              <x14:cfIcon iconSet="3Signs" iconId="0"/>
            </x14:iconSet>
          </x14:cfRule>
          <xm:sqref>J47:CA47</xm:sqref>
        </x14:conditionalFormatting>
        <x14:conditionalFormatting xmlns:xm="http://schemas.microsoft.com/office/excel/2006/main">
          <x14:cfRule type="iconSet" priority="245" id="{CA248EBF-FA81-2845-83C1-432BD56BCD91}">
            <x14:iconSet iconSet="3Stars" showValue="0" custom="1">
              <x14:cfvo type="percent">
                <xm:f>0</xm:f>
              </x14:cfvo>
              <x14:cfvo type="num">
                <xm:f>1</xm:f>
              </x14:cfvo>
              <x14:cfvo type="num">
                <xm:f>2</xm:f>
              </x14:cfvo>
              <x14:cfIcon iconSet="NoIcons" iconId="0"/>
              <x14:cfIcon iconSet="3Flags" iconId="1"/>
              <x14:cfIcon iconSet="3Signs" iconId="0"/>
            </x14:iconSet>
          </x14:cfRule>
          <xm:sqref>J82:CA82</xm:sqref>
        </x14:conditionalFormatting>
        <x14:conditionalFormatting xmlns:xm="http://schemas.microsoft.com/office/excel/2006/main">
          <x14:cfRule type="iconSet" priority="191" id="{C3E335A3-845A-8149-8FBF-06975DBEFFEA}">
            <x14:iconSet iconSet="3Stars" showValue="0" custom="1">
              <x14:cfvo type="percent">
                <xm:f>0</xm:f>
              </x14:cfvo>
              <x14:cfvo type="num">
                <xm:f>1</xm:f>
              </x14:cfvo>
              <x14:cfvo type="num">
                <xm:f>2</xm:f>
              </x14:cfvo>
              <x14:cfIcon iconSet="NoIcons" iconId="0"/>
              <x14:cfIcon iconSet="3Flags" iconId="1"/>
              <x14:cfIcon iconSet="3Signs" iconId="0"/>
            </x14:iconSet>
          </x14:cfRule>
          <xm:sqref>J25:CA25</xm:sqref>
        </x14:conditionalFormatting>
        <x14:conditionalFormatting xmlns:xm="http://schemas.microsoft.com/office/excel/2006/main">
          <x14:cfRule type="iconSet" priority="703" id="{1330B30D-F36E-3E4A-B43F-867C3A53D852}">
            <x14:iconSet iconSet="3Stars" showValue="0" custom="1">
              <x14:cfvo type="percent">
                <xm:f>0</xm:f>
              </x14:cfvo>
              <x14:cfvo type="num">
                <xm:f>1</xm:f>
              </x14:cfvo>
              <x14:cfvo type="num">
                <xm:f>2</xm:f>
              </x14:cfvo>
              <x14:cfIcon iconSet="NoIcons" iconId="0"/>
              <x14:cfIcon iconSet="3Flags" iconId="1"/>
              <x14:cfIcon iconSet="3Signs" iconId="0"/>
            </x14:iconSet>
          </x14:cfRule>
          <xm:sqref>J26:CA32</xm:sqref>
        </x14:conditionalFormatting>
        <x14:conditionalFormatting xmlns:xm="http://schemas.microsoft.com/office/excel/2006/main">
          <x14:cfRule type="iconSet" priority="172" id="{F57842D6-BB31-8E45-8661-495D5FB4ED92}">
            <x14:iconSet iconSet="3Stars" showValue="0" custom="1">
              <x14:cfvo type="percent">
                <xm:f>0</xm:f>
              </x14:cfvo>
              <x14:cfvo type="num">
                <xm:f>1</xm:f>
              </x14:cfvo>
              <x14:cfvo type="num">
                <xm:f>2</xm:f>
              </x14:cfvo>
              <x14:cfIcon iconSet="NoIcons" iconId="0"/>
              <x14:cfIcon iconSet="3Flags" iconId="1"/>
              <x14:cfIcon iconSet="3Signs" iconId="0"/>
            </x14:iconSet>
          </x14:cfRule>
          <xm:sqref>J34:CA37</xm:sqref>
        </x14:conditionalFormatting>
        <x14:conditionalFormatting xmlns:xm="http://schemas.microsoft.com/office/excel/2006/main">
          <x14:cfRule type="iconSet" priority="140" id="{A47E4274-CF1C-0D44-B1B9-E7AA50A018A2}">
            <x14:iconSet iconSet="3Stars" showValue="0" custom="1">
              <x14:cfvo type="percent">
                <xm:f>0</xm:f>
              </x14:cfvo>
              <x14:cfvo type="num">
                <xm:f>1</xm:f>
              </x14:cfvo>
              <x14:cfvo type="num">
                <xm:f>2</xm:f>
              </x14:cfvo>
              <x14:cfIcon iconSet="NoIcons" iconId="0"/>
              <x14:cfIcon iconSet="3Flags" iconId="1"/>
              <x14:cfIcon iconSet="3Signs" iconId="0"/>
            </x14:iconSet>
          </x14:cfRule>
          <xm:sqref>J54:CA54 J51:CA51</xm:sqref>
        </x14:conditionalFormatting>
        <x14:conditionalFormatting xmlns:xm="http://schemas.microsoft.com/office/excel/2006/main">
          <x14:cfRule type="iconSet" priority="124" id="{EE280A5C-AAE2-BA43-A153-612158E3BF59}">
            <x14:iconSet iconSet="3Stars" showValue="0" custom="1">
              <x14:cfvo type="percent">
                <xm:f>0</xm:f>
              </x14:cfvo>
              <x14:cfvo type="num">
                <xm:f>1</xm:f>
              </x14:cfvo>
              <x14:cfvo type="num">
                <xm:f>2</xm:f>
              </x14:cfvo>
              <x14:cfIcon iconSet="NoIcons" iconId="0"/>
              <x14:cfIcon iconSet="3Flags" iconId="1"/>
              <x14:cfIcon iconSet="3Signs" iconId="0"/>
            </x14:iconSet>
          </x14:cfRule>
          <xm:sqref>J94:CA97 J89:CA91</xm:sqref>
        </x14:conditionalFormatting>
        <x14:conditionalFormatting xmlns:xm="http://schemas.microsoft.com/office/excel/2006/main">
          <x14:cfRule type="iconSet" priority="89" id="{FAD2EEE5-A059-C248-816C-8DFF237F9CAC}">
            <x14:iconSet iconSet="3Stars" showValue="0" custom="1">
              <x14:cfvo type="percent">
                <xm:f>0</xm:f>
              </x14:cfvo>
              <x14:cfvo type="num">
                <xm:f>1</xm:f>
              </x14:cfvo>
              <x14:cfvo type="num">
                <xm:f>2</xm:f>
              </x14:cfvo>
              <x14:cfIcon iconSet="NoIcons" iconId="0"/>
              <x14:cfIcon iconSet="3Flags" iconId="1"/>
              <x14:cfIcon iconSet="3Signs" iconId="0"/>
            </x14:iconSet>
          </x14:cfRule>
          <xm:sqref>J18:CA20</xm:sqref>
        </x14:conditionalFormatting>
        <x14:conditionalFormatting xmlns:xm="http://schemas.microsoft.com/office/excel/2006/main">
          <x14:cfRule type="iconSet" priority="733" id="{E21A14E8-7E31-1341-941E-2AA1E8D36C21}">
            <x14:iconSet iconSet="3Stars" showValue="0" custom="1">
              <x14:cfvo type="percent">
                <xm:f>0</xm:f>
              </x14:cfvo>
              <x14:cfvo type="num">
                <xm:f>1</xm:f>
              </x14:cfvo>
              <x14:cfvo type="num">
                <xm:f>2</xm:f>
              </x14:cfvo>
              <x14:cfIcon iconSet="NoIcons" iconId="0"/>
              <x14:cfIcon iconSet="3Flags" iconId="1"/>
              <x14:cfIcon iconSet="3Signs" iconId="0"/>
            </x14:iconSet>
          </x14:cfRule>
          <xm:sqref>J21:CA22</xm:sqref>
        </x14:conditionalFormatting>
        <x14:conditionalFormatting xmlns:xm="http://schemas.microsoft.com/office/excel/2006/main">
          <x14:cfRule type="iconSet" priority="752" id="{18426B84-97F7-A84C-A50B-414C27DFC764}">
            <x14:iconSet iconSet="3Stars" showValue="0" custom="1">
              <x14:cfvo type="percent">
                <xm:f>0</xm:f>
              </x14:cfvo>
              <x14:cfvo type="num">
                <xm:f>1</xm:f>
              </x14:cfvo>
              <x14:cfvo type="num">
                <xm:f>2</xm:f>
              </x14:cfvo>
              <x14:cfIcon iconSet="NoIcons" iconId="0"/>
              <x14:cfIcon iconSet="3Flags" iconId="1"/>
              <x14:cfIcon iconSet="3Signs" iconId="0"/>
            </x14:iconSet>
          </x14:cfRule>
          <xm:sqref>J39:CA46</xm:sqref>
        </x14:conditionalFormatting>
        <x14:conditionalFormatting xmlns:xm="http://schemas.microsoft.com/office/excel/2006/main">
          <x14:cfRule type="iconSet" priority="766" id="{445139A2-0E25-9B43-9EF0-2DABE3D5C767}">
            <x14:iconSet iconSet="3Stars" showValue="0" custom="1">
              <x14:cfvo type="percent">
                <xm:f>0</xm:f>
              </x14:cfvo>
              <x14:cfvo type="num">
                <xm:f>1</xm:f>
              </x14:cfvo>
              <x14:cfvo type="num">
                <xm:f>2</xm:f>
              </x14:cfvo>
              <x14:cfIcon iconSet="NoIcons" iconId="0"/>
              <x14:cfIcon iconSet="3Flags" iconId="1"/>
              <x14:cfIcon iconSet="3Signs" iconId="0"/>
            </x14:iconSet>
          </x14:cfRule>
          <xm:sqref>J38:CA38</xm:sqref>
        </x14:conditionalFormatting>
        <x14:conditionalFormatting xmlns:xm="http://schemas.microsoft.com/office/excel/2006/main">
          <x14:cfRule type="iconSet" priority="84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J23:CA23 J8:CA11 J13:CA17</xm:sqref>
        </x14:conditionalFormatting>
        <x14:conditionalFormatting xmlns:xm="http://schemas.microsoft.com/office/excel/2006/main">
          <x14:cfRule type="iconSet" priority="32" id="{D1F0323A-13A8-42A6-A917-4F310B1AD20C}">
            <x14:iconSet iconSet="3Stars" showValue="0" custom="1">
              <x14:cfvo type="percent">
                <xm:f>0</xm:f>
              </x14:cfvo>
              <x14:cfvo type="num">
                <xm:f>1</xm:f>
              </x14:cfvo>
              <x14:cfvo type="num">
                <xm:f>2</xm:f>
              </x14:cfvo>
              <x14:cfIcon iconSet="NoIcons" iconId="0"/>
              <x14:cfIcon iconSet="3Flags" iconId="1"/>
              <x14:cfIcon iconSet="3Signs" iconId="0"/>
            </x14:iconSet>
          </x14:cfRule>
          <xm:sqref>J83:CA83</xm:sqref>
        </x14:conditionalFormatting>
        <x14:conditionalFormatting xmlns:xm="http://schemas.microsoft.com/office/excel/2006/main">
          <x14:cfRule type="iconSet" priority="953" id="{6DB192B8-C84E-5D48-B11E-01EBECF9E79C}">
            <x14:iconSet iconSet="3Stars" showValue="0" custom="1">
              <x14:cfvo type="percent">
                <xm:f>0</xm:f>
              </x14:cfvo>
              <x14:cfvo type="num">
                <xm:f>1</xm:f>
              </x14:cfvo>
              <x14:cfvo type="num">
                <xm:f>2</xm:f>
              </x14:cfvo>
              <x14:cfIcon iconSet="NoIcons" iconId="0"/>
              <x14:cfIcon iconSet="3Flags" iconId="1"/>
              <x14:cfIcon iconSet="3Signs" iconId="0"/>
            </x14:iconSet>
          </x14:cfRule>
          <xm:sqref>J84:CA86</xm:sqref>
        </x14:conditionalFormatting>
        <x14:conditionalFormatting xmlns:xm="http://schemas.microsoft.com/office/excel/2006/main">
          <x14:cfRule type="iconSet" priority="998" id="{8B0DF21F-B541-564D-9F10-31FF8CBFA98C}">
            <x14:iconSet iconSet="3Stars" showValue="0" custom="1">
              <x14:cfvo type="percent">
                <xm:f>0</xm:f>
              </x14:cfvo>
              <x14:cfvo type="num">
                <xm:f>1</xm:f>
              </x14:cfvo>
              <x14:cfvo type="num">
                <xm:f>2</xm:f>
              </x14:cfvo>
              <x14:cfIcon iconSet="NoIcons" iconId="0"/>
              <x14:cfIcon iconSet="3Flags" iconId="1"/>
              <x14:cfIcon iconSet="3Signs" iconId="0"/>
            </x14:iconSet>
          </x14:cfRule>
          <xm:sqref>J52:CA53 J55:CA81 J48:CA50</xm:sqref>
        </x14:conditionalFormatting>
        <x14:conditionalFormatting xmlns:xm="http://schemas.microsoft.com/office/excel/2006/main">
          <x14:cfRule type="dataBar" id="{AA01F260-4589-4627-A696-0525684524A7}">
            <x14:dataBar minLength="0" maxLength="100" gradient="0">
              <x14:cfvo type="num">
                <xm:f>0</xm:f>
              </x14:cfvo>
              <x14:cfvo type="num">
                <xm:f>1</xm:f>
              </x14:cfvo>
              <x14:negativeFillColor rgb="FFFF0000"/>
              <x14:axisColor rgb="FF000000"/>
            </x14:dataBar>
          </x14:cfRule>
          <xm:sqref>E92</xm:sqref>
        </x14:conditionalFormatting>
        <x14:conditionalFormatting xmlns:xm="http://schemas.microsoft.com/office/excel/2006/main">
          <x14:cfRule type="dataBar" id="{939D7B40-475F-42CA-A3E9-8C1D3A564FE1}">
            <x14:dataBar minLength="0" maxLength="100" gradient="0">
              <x14:cfvo type="num">
                <xm:f>0</xm:f>
              </x14:cfvo>
              <x14:cfvo type="num">
                <xm:f>1</xm:f>
              </x14:cfvo>
              <x14:negativeFillColor rgb="FFFF0000"/>
              <x14:axisColor rgb="FF000000"/>
            </x14:dataBar>
          </x14:cfRule>
          <xm:sqref>E92</xm:sqref>
        </x14:conditionalFormatting>
        <x14:conditionalFormatting xmlns:xm="http://schemas.microsoft.com/office/excel/2006/main">
          <x14:cfRule type="iconSet" priority="28" id="{FC34A91D-DA3C-42BE-9C6F-CE2A54064095}">
            <x14:iconSet iconSet="3Stars" showValue="0" custom="1">
              <x14:cfvo type="percent">
                <xm:f>0</xm:f>
              </x14:cfvo>
              <x14:cfvo type="num">
                <xm:f>1</xm:f>
              </x14:cfvo>
              <x14:cfvo type="num">
                <xm:f>2</xm:f>
              </x14:cfvo>
              <x14:cfIcon iconSet="NoIcons" iconId="0"/>
              <x14:cfIcon iconSet="3Flags" iconId="1"/>
              <x14:cfIcon iconSet="3Signs" iconId="0"/>
            </x14:iconSet>
          </x14:cfRule>
          <xm:sqref>J92:CA92</xm:sqref>
        </x14:conditionalFormatting>
        <x14:conditionalFormatting xmlns:xm="http://schemas.microsoft.com/office/excel/2006/main">
          <x14:cfRule type="dataBar" id="{EC89F448-3F37-4D01-B2D8-AEC7C83FD2FA}">
            <x14:dataBar minLength="0" maxLength="100" gradient="0">
              <x14:cfvo type="num">
                <xm:f>0</xm:f>
              </x14:cfvo>
              <x14:cfvo type="num">
                <xm:f>1</xm:f>
              </x14:cfvo>
              <x14:negativeFillColor rgb="FFFF0000"/>
              <x14:axisColor rgb="FF000000"/>
            </x14:dataBar>
          </x14:cfRule>
          <xm:sqref>E93</xm:sqref>
        </x14:conditionalFormatting>
        <x14:conditionalFormatting xmlns:xm="http://schemas.microsoft.com/office/excel/2006/main">
          <x14:cfRule type="iconSet" priority="13" id="{5E3150D6-9E54-47DD-B5DE-24D9DE2ABD28}">
            <x14:iconSet iconSet="3Stars" showValue="0" custom="1">
              <x14:cfvo type="percent">
                <xm:f>0</xm:f>
              </x14:cfvo>
              <x14:cfvo type="num">
                <xm:f>1</xm:f>
              </x14:cfvo>
              <x14:cfvo type="num">
                <xm:f>2</xm:f>
              </x14:cfvo>
              <x14:cfIcon iconSet="NoIcons" iconId="0"/>
              <x14:cfIcon iconSet="3Flags" iconId="1"/>
              <x14:cfIcon iconSet="3Signs" iconId="0"/>
            </x14:iconSet>
          </x14:cfRule>
          <xm:sqref>J93:CA93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125" zoomScaleNormal="100" workbookViewId="0">
      <selection activeCell="A4" sqref="A4"/>
    </sheetView>
  </sheetViews>
  <sheetFormatPr defaultColWidth="9.109375" defaultRowHeight="13.15" x14ac:dyDescent="0.25"/>
  <cols>
    <col min="1" max="1" width="87.109375" style="10" customWidth="1"/>
    <col min="2" max="16384" width="9.109375" style="8"/>
  </cols>
  <sheetData>
    <row r="1" spans="1:1" s="9" customFormat="1" ht="26.3" x14ac:dyDescent="0.5">
      <c r="A1" s="11" t="s">
        <v>0</v>
      </c>
    </row>
    <row r="2" spans="1:1" ht="84.55" customHeight="1" x14ac:dyDescent="0.25">
      <c r="A2" s="12" t="s">
        <v>20</v>
      </c>
    </row>
    <row r="3" spans="1:1" ht="26.3" customHeight="1" x14ac:dyDescent="0.25">
      <c r="A3" s="11" t="s">
        <v>1</v>
      </c>
    </row>
    <row r="4" spans="1:1" s="10" customFormat="1" ht="205.05" customHeight="1" x14ac:dyDescent="0.3">
      <c r="A4" s="13" t="s">
        <v>24</v>
      </c>
    </row>
    <row r="5" spans="1:1" x14ac:dyDescent="0.25">
      <c r="A5" s="10" t="s">
        <v>21</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2021-04-13T13:18:18Z</dcterms:modified>
</cp:coreProperties>
</file>