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filterPrivacy="1" codeName="ThisWorkbook"/>
  <xr:revisionPtr revIDLastSave="0" documentId="13_ncr:1_{35727D86-F25F-43B9-A84A-50AD980EC616}" xr6:coauthVersionLast="46" xr6:coauthVersionMax="46" xr10:uidLastSave="{00000000-0000-0000-0000-000000000000}"/>
  <bookViews>
    <workbookView xWindow="36213" yWindow="526" windowWidth="11820" windowHeight="11883" tabRatio="415" xr2:uid="{00000000-000D-0000-FFFF-FFFF00000000}"/>
  </bookViews>
  <sheets>
    <sheet name="Gantt" sheetId="11" r:id="rId1"/>
    <sheet name="About" sheetId="12" r:id="rId2"/>
  </sheets>
  <definedNames>
    <definedName name="_xlnm.Print_Titles" localSheetId="0">Gantt!$4:$7</definedName>
    <definedName name="Project_Start">Gantt!$F$3</definedName>
    <definedName name="Scrolling_Increment">Gantt!$F$4</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87" i="11" l="1"/>
  <c r="H86" i="11"/>
  <c r="H85" i="11"/>
  <c r="H84" i="11"/>
  <c r="E84" i="11"/>
  <c r="H89" i="11"/>
  <c r="H90" i="11"/>
  <c r="F3" i="11"/>
  <c r="E80" i="11"/>
  <c r="E76" i="11"/>
  <c r="E60" i="11"/>
  <c r="E56" i="11"/>
  <c r="H80" i="11"/>
  <c r="H81" i="11"/>
  <c r="H82" i="11"/>
  <c r="H83" i="11"/>
  <c r="H60" i="11"/>
  <c r="H61" i="11"/>
  <c r="H62" i="11"/>
  <c r="H63" i="11"/>
  <c r="H76" i="11"/>
  <c r="H77" i="11"/>
  <c r="H78" i="11"/>
  <c r="H79" i="11"/>
  <c r="H56" i="11"/>
  <c r="H57" i="11"/>
  <c r="H58" i="11"/>
  <c r="H59" i="11"/>
  <c r="H64" i="11"/>
  <c r="H65" i="11"/>
  <c r="H66" i="11"/>
  <c r="H67" i="11"/>
  <c r="H72" i="11"/>
  <c r="H73" i="11"/>
  <c r="H74" i="11"/>
  <c r="H75" i="11"/>
  <c r="H68" i="11"/>
  <c r="H69" i="11"/>
  <c r="H70" i="11"/>
  <c r="H71" i="11"/>
  <c r="H52" i="11"/>
  <c r="H49" i="11"/>
  <c r="H50" i="11"/>
  <c r="H43" i="11"/>
  <c r="H44" i="11"/>
  <c r="H45" i="11"/>
  <c r="H55" i="11"/>
  <c r="H53" i="11"/>
  <c r="H40" i="11"/>
  <c r="H14" i="11"/>
  <c r="H19" i="11"/>
  <c r="H20" i="11"/>
  <c r="H99" i="11" l="1"/>
  <c r="H92" i="11"/>
  <c r="H91" i="11"/>
  <c r="H54" i="11"/>
  <c r="H51" i="11"/>
  <c r="H39" i="11"/>
  <c r="H41" i="11"/>
  <c r="H42" i="11"/>
  <c r="H46" i="11"/>
  <c r="H32" i="11"/>
  <c r="H26" i="11"/>
  <c r="H27" i="11"/>
  <c r="H28" i="11"/>
  <c r="H29" i="11"/>
  <c r="H30" i="11"/>
  <c r="H22" i="11"/>
  <c r="H21" i="11"/>
  <c r="H18" i="11"/>
  <c r="H10" i="11" l="1"/>
  <c r="H37" i="11"/>
  <c r="H36" i="11"/>
  <c r="H35" i="11"/>
  <c r="H34" i="11"/>
  <c r="H96" i="11"/>
  <c r="H97" i="11"/>
  <c r="H23" i="11"/>
  <c r="H15" i="11"/>
  <c r="H25" i="11"/>
  <c r="H95" i="11"/>
  <c r="H31" i="11"/>
  <c r="H11" i="11"/>
  <c r="H13" i="11"/>
  <c r="J5" i="11" l="1"/>
  <c r="J90" i="11" l="1"/>
  <c r="J89" i="11"/>
  <c r="J97" i="11"/>
  <c r="J100" i="11"/>
  <c r="J98" i="11"/>
  <c r="J101" i="11"/>
  <c r="J99" i="11"/>
  <c r="J21" i="11"/>
  <c r="J12" i="11"/>
  <c r="J24" i="11"/>
  <c r="J18" i="11"/>
  <c r="J33" i="11"/>
  <c r="J96" i="11"/>
  <c r="J93" i="11"/>
  <c r="J23" i="11"/>
  <c r="J13" i="11"/>
  <c r="K5" i="11"/>
  <c r="J95" i="11"/>
  <c r="J9" i="11"/>
  <c r="J32" i="11"/>
  <c r="J8" i="11"/>
  <c r="J7" i="11"/>
  <c r="J10" i="11"/>
  <c r="J4" i="11"/>
  <c r="J51" i="11"/>
  <c r="J27" i="11"/>
  <c r="J11" i="11"/>
  <c r="J15" i="11"/>
  <c r="K90" i="11" l="1"/>
  <c r="K89" i="11"/>
  <c r="K97" i="11"/>
  <c r="K100" i="11"/>
  <c r="K98" i="11"/>
  <c r="K101" i="11"/>
  <c r="K99" i="11"/>
  <c r="K21" i="11"/>
  <c r="K12" i="11"/>
  <c r="K18" i="11"/>
  <c r="K33" i="11"/>
  <c r="K24" i="11"/>
  <c r="K93" i="11"/>
  <c r="K96" i="11"/>
  <c r="K23" i="11"/>
  <c r="K15" i="11"/>
  <c r="K27" i="11"/>
  <c r="K7" i="11"/>
  <c r="K10" i="11"/>
  <c r="K95" i="11"/>
  <c r="K9" i="11"/>
  <c r="K11" i="11"/>
  <c r="K13" i="11"/>
  <c r="K51" i="11"/>
  <c r="L5" i="11"/>
  <c r="K8" i="11"/>
  <c r="K32" i="11"/>
  <c r="L90" i="11" l="1"/>
  <c r="L89" i="11"/>
  <c r="L100" i="11"/>
  <c r="L97" i="11"/>
  <c r="L101" i="11"/>
  <c r="L98" i="11"/>
  <c r="L99" i="11"/>
  <c r="L21" i="11"/>
  <c r="L12" i="11"/>
  <c r="L18" i="11"/>
  <c r="L33" i="11"/>
  <c r="L24" i="11"/>
  <c r="L93" i="11"/>
  <c r="L96" i="11"/>
  <c r="L10" i="11"/>
  <c r="L23" i="11"/>
  <c r="M5" i="11"/>
  <c r="L8" i="11"/>
  <c r="L11" i="11"/>
  <c r="L15" i="11"/>
  <c r="L27" i="11"/>
  <c r="L7" i="11"/>
  <c r="L9" i="11"/>
  <c r="L51" i="11"/>
  <c r="L32" i="11"/>
  <c r="L13" i="11"/>
  <c r="L95" i="11"/>
  <c r="M90" i="11" l="1"/>
  <c r="M89" i="11"/>
  <c r="M100" i="11"/>
  <c r="M99" i="11"/>
  <c r="M97" i="11"/>
  <c r="M98" i="11"/>
  <c r="M101" i="11"/>
  <c r="M21" i="11"/>
  <c r="M12" i="11"/>
  <c r="M24" i="11"/>
  <c r="M18" i="11"/>
  <c r="M33" i="11"/>
  <c r="M96" i="11"/>
  <c r="M93" i="11"/>
  <c r="M23" i="11"/>
  <c r="M13" i="11"/>
  <c r="M8" i="11"/>
  <c r="N5" i="11"/>
  <c r="M51" i="11"/>
  <c r="M10" i="11"/>
  <c r="M15" i="11"/>
  <c r="M7" i="11"/>
  <c r="M95" i="11"/>
  <c r="M32" i="11"/>
  <c r="M9" i="11"/>
  <c r="M27" i="11"/>
  <c r="M11" i="11"/>
  <c r="N90" i="11" l="1"/>
  <c r="N89" i="11"/>
  <c r="N99" i="11"/>
  <c r="N98" i="11"/>
  <c r="N100" i="11"/>
  <c r="N97" i="11"/>
  <c r="N101" i="11"/>
  <c r="N21" i="11"/>
  <c r="N12" i="11"/>
  <c r="N18" i="11"/>
  <c r="N33" i="11"/>
  <c r="N24" i="11"/>
  <c r="N93" i="11"/>
  <c r="N96" i="11"/>
  <c r="N10" i="11"/>
  <c r="N95" i="11"/>
  <c r="N32" i="11"/>
  <c r="N9" i="11"/>
  <c r="N13" i="11"/>
  <c r="N23" i="11"/>
  <c r="N15" i="11"/>
  <c r="N27" i="11"/>
  <c r="N11" i="11"/>
  <c r="O5" i="11"/>
  <c r="N8" i="11"/>
  <c r="N51" i="11"/>
  <c r="N7" i="11"/>
  <c r="O90" i="11" l="1"/>
  <c r="O89" i="11"/>
  <c r="O101" i="11"/>
  <c r="O99" i="11"/>
  <c r="O97" i="11"/>
  <c r="O100" i="11"/>
  <c r="O98" i="11"/>
  <c r="O21" i="11"/>
  <c r="O12" i="11"/>
  <c r="O18" i="11"/>
  <c r="O33" i="11"/>
  <c r="O24" i="11"/>
  <c r="O93" i="11"/>
  <c r="O96" i="11"/>
  <c r="O23" i="11"/>
  <c r="O10" i="11"/>
  <c r="O11" i="11"/>
  <c r="O32" i="11"/>
  <c r="O95" i="11"/>
  <c r="O15" i="11"/>
  <c r="O13" i="11"/>
  <c r="O8" i="11"/>
  <c r="O27" i="11"/>
  <c r="P5" i="11"/>
  <c r="O7" i="11"/>
  <c r="O51" i="11"/>
  <c r="O9" i="11"/>
  <c r="P90" i="11" l="1"/>
  <c r="P89" i="11"/>
  <c r="P97" i="11"/>
  <c r="P100" i="11"/>
  <c r="P98" i="11"/>
  <c r="P99" i="11"/>
  <c r="P101" i="11"/>
  <c r="P21" i="11"/>
  <c r="P12" i="11"/>
  <c r="P18" i="11"/>
  <c r="P33" i="11"/>
  <c r="P24" i="11"/>
  <c r="P93" i="11"/>
  <c r="P96" i="11"/>
  <c r="P8" i="11"/>
  <c r="P23" i="11"/>
  <c r="P95" i="11"/>
  <c r="P27" i="11"/>
  <c r="P13" i="11"/>
  <c r="P11" i="11"/>
  <c r="P51" i="11"/>
  <c r="P15" i="11"/>
  <c r="P9" i="11"/>
  <c r="P10" i="11"/>
  <c r="Q5" i="11"/>
  <c r="P7" i="11"/>
  <c r="P32" i="11"/>
  <c r="Q90" i="11" l="1"/>
  <c r="Q89" i="11"/>
  <c r="Q97" i="11"/>
  <c r="Q98" i="11"/>
  <c r="Q99" i="11"/>
  <c r="Q100" i="11"/>
  <c r="Q101" i="11"/>
  <c r="Q21" i="11"/>
  <c r="Q12" i="11"/>
  <c r="Q18" i="11"/>
  <c r="Q33" i="11"/>
  <c r="Q24" i="11"/>
  <c r="Q4" i="11"/>
  <c r="Q8" i="11"/>
  <c r="Q27" i="11"/>
  <c r="Q93" i="11"/>
  <c r="Q96" i="11"/>
  <c r="R5" i="11"/>
  <c r="Q23" i="11"/>
  <c r="Q13" i="11"/>
  <c r="Q9" i="11"/>
  <c r="Q10" i="11"/>
  <c r="Q32" i="11"/>
  <c r="Q11" i="11"/>
  <c r="Q7" i="11"/>
  <c r="Q95" i="11"/>
  <c r="Q51" i="11"/>
  <c r="Q15" i="11"/>
  <c r="R90" i="11" l="1"/>
  <c r="R89" i="11"/>
  <c r="R101" i="11"/>
  <c r="R99" i="11"/>
  <c r="R98" i="11"/>
  <c r="R100" i="11"/>
  <c r="R97" i="11"/>
  <c r="R21" i="11"/>
  <c r="R12" i="11"/>
  <c r="R18" i="11"/>
  <c r="R33" i="11"/>
  <c r="R24" i="11"/>
  <c r="R93" i="11"/>
  <c r="R96" i="11"/>
  <c r="R8" i="11"/>
  <c r="R15" i="11"/>
  <c r="R9" i="11"/>
  <c r="S5" i="11"/>
  <c r="R13" i="11"/>
  <c r="R7" i="11"/>
  <c r="R95" i="11"/>
  <c r="R27" i="11"/>
  <c r="R11" i="11"/>
  <c r="R51" i="11"/>
  <c r="R10" i="11"/>
  <c r="R32" i="11"/>
  <c r="R23" i="11"/>
  <c r="S90" i="11" l="1"/>
  <c r="S89" i="11"/>
  <c r="S99" i="11"/>
  <c r="S101" i="11"/>
  <c r="S98" i="11"/>
  <c r="S97" i="11"/>
  <c r="S100" i="11"/>
  <c r="S21" i="11"/>
  <c r="S12" i="11"/>
  <c r="S18" i="11"/>
  <c r="S33" i="11"/>
  <c r="S24" i="11"/>
  <c r="S51" i="11"/>
  <c r="S27" i="11"/>
  <c r="S11" i="11"/>
  <c r="S15" i="11"/>
  <c r="S9" i="11"/>
  <c r="S10" i="11"/>
  <c r="S93" i="11"/>
  <c r="S8" i="11"/>
  <c r="S96" i="11"/>
  <c r="S13" i="11"/>
  <c r="T5" i="11"/>
  <c r="S7" i="11"/>
  <c r="S23" i="11"/>
  <c r="S32" i="11"/>
  <c r="S95" i="11"/>
  <c r="T90" i="11" l="1"/>
  <c r="T89" i="11"/>
  <c r="T98" i="11"/>
  <c r="T100" i="11"/>
  <c r="T99" i="11"/>
  <c r="T101" i="11"/>
  <c r="T97" i="11"/>
  <c r="T21" i="11"/>
  <c r="T12" i="11"/>
  <c r="T18" i="11"/>
  <c r="T33" i="11"/>
  <c r="T24" i="11"/>
  <c r="T7" i="11"/>
  <c r="T15" i="11"/>
  <c r="T9" i="11"/>
  <c r="T93" i="11"/>
  <c r="U5" i="11"/>
  <c r="T10" i="11"/>
  <c r="T8" i="11"/>
  <c r="T27" i="11"/>
  <c r="T13" i="11"/>
  <c r="T11" i="11"/>
  <c r="T96" i="11"/>
  <c r="T51" i="11"/>
  <c r="T32" i="11"/>
  <c r="T23" i="11"/>
  <c r="T95" i="11"/>
  <c r="U90" i="11" l="1"/>
  <c r="U89" i="11"/>
  <c r="U98" i="11"/>
  <c r="U99" i="11"/>
  <c r="U101" i="11"/>
  <c r="U100" i="11"/>
  <c r="U97" i="11"/>
  <c r="U21" i="11"/>
  <c r="U12" i="11"/>
  <c r="U18" i="11"/>
  <c r="U33" i="11"/>
  <c r="U24" i="11"/>
  <c r="V5" i="11"/>
  <c r="U9" i="11"/>
  <c r="U15" i="11"/>
  <c r="U11" i="11"/>
  <c r="U23" i="11"/>
  <c r="U10" i="11"/>
  <c r="U7" i="11"/>
  <c r="U32" i="11"/>
  <c r="U8" i="11"/>
  <c r="U51" i="11"/>
  <c r="U13" i="11"/>
  <c r="U96" i="11"/>
  <c r="U93" i="11"/>
  <c r="U27" i="11"/>
  <c r="U95" i="11"/>
  <c r="V90" i="11" l="1"/>
  <c r="V89" i="11"/>
  <c r="V101" i="11"/>
  <c r="V99" i="11"/>
  <c r="V98" i="11"/>
  <c r="V100" i="11"/>
  <c r="V97" i="11"/>
  <c r="V21" i="11"/>
  <c r="V12" i="11"/>
  <c r="V24" i="11"/>
  <c r="V18" i="11"/>
  <c r="V8" i="11"/>
  <c r="V33" i="11"/>
  <c r="V11" i="11"/>
  <c r="V9" i="11"/>
  <c r="V7" i="11"/>
  <c r="V10" i="11"/>
  <c r="V23" i="11"/>
  <c r="V93" i="11"/>
  <c r="V51" i="11"/>
  <c r="V13" i="11"/>
  <c r="V95" i="11"/>
  <c r="V27" i="11"/>
  <c r="V15" i="11"/>
  <c r="W5" i="11"/>
  <c r="V32" i="11"/>
  <c r="V96" i="11"/>
  <c r="W90" i="11" l="1"/>
  <c r="W89" i="11"/>
  <c r="W98" i="11"/>
  <c r="W101" i="11"/>
  <c r="W100" i="11"/>
  <c r="W99" i="11"/>
  <c r="W97" i="11"/>
  <c r="W21" i="11"/>
  <c r="W12" i="11"/>
  <c r="W24" i="11"/>
  <c r="W18" i="11"/>
  <c r="W33" i="11"/>
  <c r="W95" i="11"/>
  <c r="W15" i="11"/>
  <c r="W23" i="11"/>
  <c r="W93" i="11"/>
  <c r="W32" i="11"/>
  <c r="W9" i="11"/>
  <c r="W51" i="11"/>
  <c r="W8" i="11"/>
  <c r="W96" i="11"/>
  <c r="W10" i="11"/>
  <c r="W27" i="11"/>
  <c r="W7" i="11"/>
  <c r="X5" i="11"/>
  <c r="W13" i="11"/>
  <c r="W11" i="11"/>
  <c r="X90" i="11" l="1"/>
  <c r="X89" i="11"/>
  <c r="X100" i="11"/>
  <c r="X98" i="11"/>
  <c r="X101" i="11"/>
  <c r="X99" i="11"/>
  <c r="X97" i="11"/>
  <c r="X21" i="11"/>
  <c r="X12" i="11"/>
  <c r="X24" i="11"/>
  <c r="X18" i="11"/>
  <c r="X32" i="11"/>
  <c r="X23" i="11"/>
  <c r="X96" i="11"/>
  <c r="X33" i="11"/>
  <c r="X93" i="11"/>
  <c r="X95" i="11"/>
  <c r="X7" i="11"/>
  <c r="X8" i="11"/>
  <c r="X51" i="11"/>
  <c r="X27" i="11"/>
  <c r="X4" i="11"/>
  <c r="X10" i="11"/>
  <c r="Y5" i="11"/>
  <c r="X15" i="11"/>
  <c r="X13" i="11"/>
  <c r="X9" i="11"/>
  <c r="X11" i="11"/>
  <c r="Y90" i="11" l="1"/>
  <c r="Y89" i="11"/>
  <c r="Y98" i="11"/>
  <c r="Y100" i="11"/>
  <c r="Y101" i="11"/>
  <c r="Y99" i="11"/>
  <c r="Y97" i="11"/>
  <c r="Y21" i="11"/>
  <c r="Y12" i="11"/>
  <c r="Y24" i="11"/>
  <c r="Y18" i="11"/>
  <c r="Y33" i="11"/>
  <c r="Y96" i="11"/>
  <c r="Y93" i="11"/>
  <c r="Y9" i="11"/>
  <c r="Y15" i="11"/>
  <c r="Y7" i="11"/>
  <c r="Y13" i="11"/>
  <c r="Y8" i="11"/>
  <c r="Y95" i="11"/>
  <c r="Y32" i="11"/>
  <c r="Y23" i="11"/>
  <c r="Y10" i="11"/>
  <c r="Y27" i="11"/>
  <c r="Z5" i="11"/>
  <c r="Y11" i="11"/>
  <c r="Y51" i="11"/>
  <c r="Z90" i="11" l="1"/>
  <c r="Z89" i="11"/>
  <c r="Z97" i="11"/>
  <c r="Z98" i="11"/>
  <c r="Z101" i="11"/>
  <c r="Z100" i="11"/>
  <c r="Z99" i="11"/>
  <c r="Z21" i="11"/>
  <c r="Z12" i="11"/>
  <c r="Z24" i="11"/>
  <c r="Z18" i="11"/>
  <c r="Z33" i="11"/>
  <c r="Z51" i="11"/>
  <c r="Z11" i="11"/>
  <c r="AA5" i="11"/>
  <c r="Z95" i="11"/>
  <c r="Z10" i="11"/>
  <c r="Z27" i="11"/>
  <c r="Z9" i="11"/>
  <c r="Z13" i="11"/>
  <c r="Z23" i="11"/>
  <c r="Z15" i="11"/>
  <c r="Z93" i="11"/>
  <c r="Z7" i="11"/>
  <c r="Z96" i="11"/>
  <c r="Z32" i="11"/>
  <c r="Z8" i="11"/>
  <c r="AA90" i="11" l="1"/>
  <c r="AA89" i="11"/>
  <c r="AA97" i="11"/>
  <c r="AA100" i="11"/>
  <c r="AA98" i="11"/>
  <c r="AA101" i="11"/>
  <c r="AA99" i="11"/>
  <c r="AA21" i="11"/>
  <c r="AA12" i="11"/>
  <c r="AA24" i="11"/>
  <c r="AA18" i="11"/>
  <c r="AA9" i="11"/>
  <c r="AA32" i="11"/>
  <c r="AA10" i="11"/>
  <c r="AA15" i="11"/>
  <c r="AA7" i="11"/>
  <c r="AA13" i="11"/>
  <c r="AA11" i="11"/>
  <c r="AA33" i="11"/>
  <c r="AA23" i="11"/>
  <c r="AA93" i="11"/>
  <c r="AB5" i="11"/>
  <c r="AA96" i="11"/>
  <c r="AA8" i="11"/>
  <c r="AA95" i="11"/>
  <c r="AA51" i="11"/>
  <c r="AA27" i="11"/>
  <c r="AB90" i="11" l="1"/>
  <c r="AB89" i="11"/>
  <c r="AB101" i="11"/>
  <c r="AB97" i="11"/>
  <c r="AB100" i="11"/>
  <c r="AB99" i="11"/>
  <c r="AB98" i="11"/>
  <c r="AB21" i="11"/>
  <c r="AB12" i="11"/>
  <c r="AB24" i="11"/>
  <c r="AB18" i="11"/>
  <c r="AB96" i="11"/>
  <c r="AB93" i="11"/>
  <c r="AB23" i="11"/>
  <c r="AB33" i="11"/>
  <c r="AB11" i="11"/>
  <c r="AB95" i="11"/>
  <c r="AB27" i="11"/>
  <c r="AB13" i="11"/>
  <c r="AB8" i="11"/>
  <c r="AB7" i="11"/>
  <c r="AB51" i="11"/>
  <c r="AB9" i="11"/>
  <c r="AB15" i="11"/>
  <c r="AC5" i="11"/>
  <c r="AB10" i="11"/>
  <c r="AB32" i="11"/>
  <c r="AC90" i="11" l="1"/>
  <c r="AC89" i="11"/>
  <c r="AC99" i="11"/>
  <c r="AC97" i="11"/>
  <c r="AC98" i="11"/>
  <c r="AC100" i="11"/>
  <c r="AC101" i="11"/>
  <c r="AC21" i="11"/>
  <c r="AC12" i="11"/>
  <c r="AC24" i="11"/>
  <c r="AC18" i="11"/>
  <c r="AC33" i="11"/>
  <c r="AC93" i="11"/>
  <c r="AC96" i="11"/>
  <c r="AC23" i="11"/>
  <c r="AC10" i="11"/>
  <c r="AC27" i="11"/>
  <c r="AC95" i="11"/>
  <c r="AD5" i="11"/>
  <c r="AC51" i="11"/>
  <c r="AC8" i="11"/>
  <c r="AC13" i="11"/>
  <c r="AC9" i="11"/>
  <c r="AC7" i="11"/>
  <c r="AC11" i="11"/>
  <c r="AC15" i="11"/>
  <c r="AC32" i="11"/>
  <c r="AD90" i="11" l="1"/>
  <c r="AD89" i="11"/>
  <c r="AD99" i="11"/>
  <c r="AD100" i="11"/>
  <c r="AD97" i="11"/>
  <c r="AD101" i="11"/>
  <c r="AD98" i="11"/>
  <c r="AD21" i="11"/>
  <c r="AD12" i="11"/>
  <c r="AD24" i="11"/>
  <c r="AD18" i="11"/>
  <c r="AD33" i="11"/>
  <c r="AD32" i="11"/>
  <c r="AD7" i="11"/>
  <c r="AD13" i="11"/>
  <c r="AD51" i="11"/>
  <c r="AD10" i="11"/>
  <c r="AD11" i="11"/>
  <c r="AD9" i="11"/>
  <c r="AE5" i="11"/>
  <c r="AD96" i="11"/>
  <c r="AD27" i="11"/>
  <c r="AD15" i="11"/>
  <c r="AD93" i="11"/>
  <c r="AD95" i="11"/>
  <c r="AD8" i="11"/>
  <c r="AD23" i="11"/>
  <c r="AE90" i="11" l="1"/>
  <c r="AE89" i="11"/>
  <c r="AE99" i="11"/>
  <c r="AE97" i="11"/>
  <c r="AE100" i="11"/>
  <c r="AE101" i="11"/>
  <c r="AE98" i="11"/>
  <c r="AE21" i="11"/>
  <c r="AE12" i="11"/>
  <c r="AE18" i="11"/>
  <c r="AE11" i="11"/>
  <c r="AE24" i="11"/>
  <c r="AE13" i="11"/>
  <c r="AE27" i="11"/>
  <c r="AE10" i="11"/>
  <c r="AF5" i="11"/>
  <c r="AE33" i="11"/>
  <c r="AE93" i="11"/>
  <c r="AE51" i="11"/>
  <c r="AE95" i="11"/>
  <c r="AE4" i="11"/>
  <c r="AE7" i="11"/>
  <c r="AE15" i="11"/>
  <c r="AE96" i="11"/>
  <c r="AE32" i="11"/>
  <c r="AE8" i="11"/>
  <c r="AE9" i="11"/>
  <c r="AE23" i="11"/>
  <c r="AF90" i="11" l="1"/>
  <c r="AF89" i="11"/>
  <c r="AF99" i="11"/>
  <c r="AF97" i="11"/>
  <c r="AF100" i="11"/>
  <c r="AF101" i="11"/>
  <c r="AF98" i="11"/>
  <c r="AF32" i="11"/>
  <c r="AF13" i="11"/>
  <c r="AF23" i="11"/>
  <c r="AF9" i="11"/>
  <c r="AF11" i="11"/>
  <c r="AF21" i="11"/>
  <c r="AF12" i="11"/>
  <c r="AF93" i="11"/>
  <c r="AF96" i="11"/>
  <c r="AF18" i="11"/>
  <c r="AF7" i="11"/>
  <c r="AF24" i="11"/>
  <c r="AF33" i="11"/>
  <c r="AF10" i="11"/>
  <c r="AG5" i="11"/>
  <c r="AF27" i="11"/>
  <c r="AF15" i="11"/>
  <c r="AF95" i="11"/>
  <c r="AF51" i="11"/>
  <c r="AF8" i="11"/>
  <c r="AG90" i="11" l="1"/>
  <c r="AG89" i="11"/>
  <c r="AG99" i="11"/>
  <c r="AG97" i="11"/>
  <c r="AG98" i="11"/>
  <c r="AG100" i="11"/>
  <c r="AG101" i="11"/>
  <c r="AG21" i="11"/>
  <c r="AG12" i="11"/>
  <c r="AG24" i="11"/>
  <c r="AG18" i="11"/>
  <c r="AG96" i="11"/>
  <c r="AG33" i="11"/>
  <c r="AG9" i="11"/>
  <c r="AG27" i="11"/>
  <c r="AG95" i="11"/>
  <c r="AG10" i="11"/>
  <c r="AG8" i="11"/>
  <c r="AG32" i="11"/>
  <c r="AG51" i="11"/>
  <c r="AG13" i="11"/>
  <c r="AG11" i="11"/>
  <c r="AG15" i="11"/>
  <c r="AG93" i="11"/>
  <c r="AG7" i="11"/>
  <c r="AH5" i="11"/>
  <c r="AG23" i="11"/>
  <c r="AH90" i="11" l="1"/>
  <c r="AH89" i="11"/>
  <c r="AH101" i="11"/>
  <c r="AH99" i="11"/>
  <c r="AH97" i="11"/>
  <c r="AH100" i="11"/>
  <c r="AH98" i="11"/>
  <c r="AH21" i="11"/>
  <c r="AH12" i="11"/>
  <c r="AH18" i="11"/>
  <c r="AH24" i="11"/>
  <c r="AH23" i="11"/>
  <c r="AH33" i="11"/>
  <c r="AH93" i="11"/>
  <c r="AH96" i="11"/>
  <c r="AI5" i="11"/>
  <c r="AH15" i="11"/>
  <c r="AH27" i="11"/>
  <c r="AH95" i="11"/>
  <c r="AH13" i="11"/>
  <c r="AH10" i="11"/>
  <c r="AH7" i="11"/>
  <c r="AH9" i="11"/>
  <c r="AH51" i="11"/>
  <c r="AH11" i="11"/>
  <c r="AH32" i="11"/>
  <c r="AH8" i="11"/>
  <c r="AI90" i="11" l="1"/>
  <c r="AI89" i="11"/>
  <c r="AI101" i="11"/>
  <c r="AI99" i="11"/>
  <c r="AI97" i="11"/>
  <c r="AI100" i="11"/>
  <c r="AI98" i="11"/>
  <c r="AI21" i="11"/>
  <c r="AI12" i="11"/>
  <c r="AI18" i="11"/>
  <c r="AI27" i="11"/>
  <c r="AI24" i="11"/>
  <c r="AI11" i="11"/>
  <c r="AI8" i="11"/>
  <c r="AI7" i="11"/>
  <c r="AI32" i="11"/>
  <c r="AI23" i="11"/>
  <c r="AI93" i="11"/>
  <c r="AI96" i="11"/>
  <c r="AI33" i="11"/>
  <c r="AI15" i="11"/>
  <c r="AI13" i="11"/>
  <c r="AI51" i="11"/>
  <c r="AI95" i="11"/>
  <c r="AI10" i="11"/>
  <c r="AJ5" i="11"/>
  <c r="AI9" i="11"/>
  <c r="AJ90" i="11" l="1"/>
  <c r="AJ89" i="11"/>
  <c r="AJ98" i="11"/>
  <c r="AJ101" i="11"/>
  <c r="AJ97" i="11"/>
  <c r="AJ100" i="11"/>
  <c r="AJ99" i="11"/>
  <c r="AJ21" i="11"/>
  <c r="AJ12" i="11"/>
  <c r="AJ18" i="11"/>
  <c r="AJ32" i="11"/>
  <c r="AJ24" i="11"/>
  <c r="AJ96" i="11"/>
  <c r="AJ33" i="11"/>
  <c r="AJ93" i="11"/>
  <c r="AJ23" i="11"/>
  <c r="AJ8" i="11"/>
  <c r="AJ10" i="11"/>
  <c r="AJ13" i="11"/>
  <c r="AK5" i="11"/>
  <c r="AJ27" i="11"/>
  <c r="AJ15" i="11"/>
  <c r="AJ11" i="11"/>
  <c r="AJ51" i="11"/>
  <c r="AJ95" i="11"/>
  <c r="AJ9" i="11"/>
  <c r="AJ7" i="11"/>
  <c r="AK90" i="11" l="1"/>
  <c r="AK89" i="11"/>
  <c r="AK98" i="11"/>
  <c r="AK101" i="11"/>
  <c r="AK99" i="11"/>
  <c r="AK100" i="11"/>
  <c r="AK97" i="11"/>
  <c r="AK21" i="11"/>
  <c r="AK12" i="11"/>
  <c r="AK18" i="11"/>
  <c r="AK32" i="11"/>
  <c r="AK24" i="11"/>
  <c r="AK15" i="11"/>
  <c r="AK8" i="11"/>
  <c r="AK13" i="11"/>
  <c r="AL5" i="11"/>
  <c r="AK7" i="11"/>
  <c r="AK51" i="11"/>
  <c r="AK11" i="11"/>
  <c r="AK10" i="11"/>
  <c r="AK95" i="11"/>
  <c r="AK93" i="11"/>
  <c r="AK23" i="11"/>
  <c r="AK9" i="11"/>
  <c r="AK96" i="11"/>
  <c r="AK27" i="11"/>
  <c r="AK33" i="11"/>
  <c r="AL90" i="11" l="1"/>
  <c r="AL89" i="11"/>
  <c r="AL98" i="11"/>
  <c r="AL101" i="11"/>
  <c r="AL100" i="11"/>
  <c r="AL99" i="11"/>
  <c r="AL97" i="11"/>
  <c r="AL21" i="11"/>
  <c r="AL12" i="11"/>
  <c r="AL18" i="11"/>
  <c r="AL15" i="11"/>
  <c r="AL24" i="11"/>
  <c r="AL13" i="11"/>
  <c r="AL11" i="11"/>
  <c r="AL8" i="11"/>
  <c r="AL10" i="11"/>
  <c r="AL4" i="11"/>
  <c r="AL7" i="11"/>
  <c r="AL23" i="11"/>
  <c r="AL93" i="11"/>
  <c r="AM5" i="11"/>
  <c r="AL96" i="11"/>
  <c r="AL32" i="11"/>
  <c r="AL9" i="11"/>
  <c r="AL33" i="11"/>
  <c r="AL51" i="11"/>
  <c r="AL95" i="11"/>
  <c r="AL27" i="11"/>
  <c r="AM90" i="11" l="1"/>
  <c r="AM89" i="11"/>
  <c r="AM98" i="11"/>
  <c r="AM99" i="11"/>
  <c r="AM101" i="11"/>
  <c r="AM97" i="11"/>
  <c r="AM100" i="11"/>
  <c r="AM21" i="11"/>
  <c r="AM12" i="11"/>
  <c r="AM18" i="11"/>
  <c r="AM96" i="11"/>
  <c r="AM24" i="11"/>
  <c r="AM8" i="11"/>
  <c r="AM10" i="11"/>
  <c r="AN5" i="11"/>
  <c r="AM32" i="11"/>
  <c r="AM7" i="11"/>
  <c r="AM11" i="11"/>
  <c r="AM51" i="11"/>
  <c r="AM27" i="11"/>
  <c r="AM15" i="11"/>
  <c r="AM23" i="11"/>
  <c r="AM13" i="11"/>
  <c r="AM33" i="11"/>
  <c r="AM95" i="11"/>
  <c r="AM93" i="11"/>
  <c r="AM9" i="11"/>
  <c r="AN90" i="11" l="1"/>
  <c r="AN89" i="11"/>
  <c r="AN100" i="11"/>
  <c r="AN98" i="11"/>
  <c r="AN97" i="11"/>
  <c r="AN101" i="11"/>
  <c r="AN99" i="11"/>
  <c r="AN23" i="11"/>
  <c r="AN11" i="11"/>
  <c r="AN10" i="11"/>
  <c r="AN7" i="11"/>
  <c r="AN21" i="11"/>
  <c r="AN12" i="11"/>
  <c r="AN93" i="11"/>
  <c r="AN32" i="11"/>
  <c r="AN96" i="11"/>
  <c r="AN18" i="11"/>
  <c r="AN33" i="11"/>
  <c r="AN27" i="11"/>
  <c r="AN24" i="11"/>
  <c r="AN51" i="11"/>
  <c r="AN9" i="11"/>
  <c r="AN13" i="11"/>
  <c r="AN8" i="11"/>
  <c r="AN95" i="11"/>
  <c r="AN15" i="11"/>
  <c r="AO5" i="11"/>
  <c r="AO90" i="11" l="1"/>
  <c r="AO89" i="11"/>
  <c r="AO100" i="11"/>
  <c r="AO98" i="11"/>
  <c r="AO97" i="11"/>
  <c r="AO101" i="11"/>
  <c r="AO99" i="11"/>
  <c r="AO21" i="11"/>
  <c r="AO12" i="11"/>
  <c r="AO18" i="11"/>
  <c r="AO24" i="11"/>
  <c r="AO23" i="11"/>
  <c r="AO33" i="11"/>
  <c r="AO93" i="11"/>
  <c r="AO96" i="11"/>
  <c r="AO32" i="11"/>
  <c r="AO8" i="11"/>
  <c r="AO7" i="11"/>
  <c r="AP5" i="11"/>
  <c r="AO10" i="11"/>
  <c r="AO15" i="11"/>
  <c r="AO9" i="11"/>
  <c r="AO51" i="11"/>
  <c r="AO11" i="11"/>
  <c r="AO95" i="11"/>
  <c r="AO13" i="11"/>
  <c r="AO27" i="11"/>
  <c r="AP90" i="11" l="1"/>
  <c r="AP89" i="11"/>
  <c r="AP97" i="11"/>
  <c r="AP100" i="11"/>
  <c r="AP98" i="11"/>
  <c r="AP101" i="11"/>
  <c r="AP99" i="11"/>
  <c r="AP21" i="11"/>
  <c r="AP12" i="11"/>
  <c r="AP18" i="11"/>
  <c r="AP96" i="11"/>
  <c r="AP24" i="11"/>
  <c r="AP27" i="11"/>
  <c r="AP10" i="11"/>
  <c r="AQ5" i="11"/>
  <c r="AP13" i="11"/>
  <c r="AP7" i="11"/>
  <c r="AP32" i="11"/>
  <c r="AP11" i="11"/>
  <c r="AP95" i="11"/>
  <c r="AP9" i="11"/>
  <c r="AP15" i="11"/>
  <c r="AP33" i="11"/>
  <c r="AP8" i="11"/>
  <c r="AP23" i="11"/>
  <c r="AP51" i="11"/>
  <c r="AP93" i="11"/>
  <c r="AQ90" i="11" l="1"/>
  <c r="AQ89" i="11"/>
  <c r="AQ98" i="11"/>
  <c r="AQ97" i="11"/>
  <c r="AQ99" i="11"/>
  <c r="AQ100" i="11"/>
  <c r="AQ101" i="11"/>
  <c r="AQ23" i="11"/>
  <c r="AQ11" i="11"/>
  <c r="AQ93" i="11"/>
  <c r="AQ96" i="11"/>
  <c r="AQ33" i="11"/>
  <c r="AQ21" i="11"/>
  <c r="AQ12" i="11"/>
  <c r="AQ9" i="11"/>
  <c r="AQ10" i="11"/>
  <c r="AQ18" i="11"/>
  <c r="AQ7" i="11"/>
  <c r="AQ32" i="11"/>
  <c r="AQ24" i="11"/>
  <c r="AQ27" i="11"/>
  <c r="AQ95" i="11"/>
  <c r="AR5" i="11"/>
  <c r="AQ15" i="11"/>
  <c r="AQ8" i="11"/>
  <c r="AQ51" i="11"/>
  <c r="AQ13" i="11"/>
  <c r="AR90" i="11" l="1"/>
  <c r="AR89" i="11"/>
  <c r="AR100" i="11"/>
  <c r="AR99" i="11"/>
  <c r="AR97" i="11"/>
  <c r="AR98" i="11"/>
  <c r="AR101" i="11"/>
  <c r="AR21" i="11"/>
  <c r="AR12" i="11"/>
  <c r="AR18" i="11"/>
  <c r="AR93" i="11"/>
  <c r="AR96" i="11"/>
  <c r="AR33" i="11"/>
  <c r="AR24" i="11"/>
  <c r="AR23" i="11"/>
  <c r="AR13" i="11"/>
  <c r="AR51" i="11"/>
  <c r="AR7" i="11"/>
  <c r="AR8" i="11"/>
  <c r="AR15" i="11"/>
  <c r="AR95" i="11"/>
  <c r="AR9" i="11"/>
  <c r="AR27" i="11"/>
  <c r="AR32" i="11"/>
  <c r="AS5" i="11"/>
  <c r="AR11" i="11"/>
  <c r="AR10" i="11"/>
  <c r="AS90" i="11" l="1"/>
  <c r="AS89" i="11"/>
  <c r="AS97" i="11"/>
  <c r="AS100" i="11"/>
  <c r="AS98" i="11"/>
  <c r="AS99" i="11"/>
  <c r="AS101" i="11"/>
  <c r="AS21" i="11"/>
  <c r="AS12" i="11"/>
  <c r="AS18" i="11"/>
  <c r="AS24" i="11"/>
  <c r="AS96" i="11"/>
  <c r="AS33" i="11"/>
  <c r="AT5" i="11"/>
  <c r="AS23" i="11"/>
  <c r="AS93" i="11"/>
  <c r="AS8" i="11"/>
  <c r="AS95" i="11"/>
  <c r="AS32" i="11"/>
  <c r="AS11" i="11"/>
  <c r="AS13" i="11"/>
  <c r="AS15" i="11"/>
  <c r="AS10" i="11"/>
  <c r="AS7" i="11"/>
  <c r="AS27" i="11"/>
  <c r="AS51" i="11"/>
  <c r="AS4" i="11"/>
  <c r="AS9" i="11"/>
  <c r="AT90" i="11" l="1"/>
  <c r="AT89" i="11"/>
  <c r="AT99" i="11"/>
  <c r="AT98" i="11"/>
  <c r="AT97" i="11"/>
  <c r="AT100" i="11"/>
  <c r="AT101" i="11"/>
  <c r="AT93" i="11"/>
  <c r="AT96" i="11"/>
  <c r="AT33" i="11"/>
  <c r="AT23" i="11"/>
  <c r="AT21" i="11"/>
  <c r="AT12" i="11"/>
  <c r="AT7" i="11"/>
  <c r="AT32" i="11"/>
  <c r="AT18" i="11"/>
  <c r="AT13" i="11"/>
  <c r="AT24" i="11"/>
  <c r="AU5" i="11"/>
  <c r="AT15" i="11"/>
  <c r="AT11" i="11"/>
  <c r="AT51" i="11"/>
  <c r="AT27" i="11"/>
  <c r="AT10" i="11"/>
  <c r="AT95" i="11"/>
  <c r="AT9" i="11"/>
  <c r="AT8" i="11"/>
  <c r="AU90" i="11" l="1"/>
  <c r="AU89" i="11"/>
  <c r="AU97" i="11"/>
  <c r="AU99" i="11"/>
  <c r="AU100" i="11"/>
  <c r="AU101" i="11"/>
  <c r="AU98" i="11"/>
  <c r="AU12" i="11"/>
  <c r="AU96" i="11"/>
  <c r="AU21" i="11"/>
  <c r="AU24" i="11"/>
  <c r="AU18" i="11"/>
  <c r="AU33" i="11"/>
  <c r="AU23" i="11"/>
  <c r="AU93" i="11"/>
  <c r="AU51" i="11"/>
  <c r="AV5" i="11"/>
  <c r="AU8" i="11"/>
  <c r="AU32" i="11"/>
  <c r="AU7" i="11"/>
  <c r="AU10" i="11"/>
  <c r="AU95" i="11"/>
  <c r="AU9" i="11"/>
  <c r="AU11" i="11"/>
  <c r="AU27" i="11"/>
  <c r="AU13" i="11"/>
  <c r="AU15" i="11"/>
  <c r="AV90" i="11" l="1"/>
  <c r="AV89" i="11"/>
  <c r="AV97" i="11"/>
  <c r="AV99" i="11"/>
  <c r="AV101" i="11"/>
  <c r="AV100" i="11"/>
  <c r="AV98" i="11"/>
  <c r="AV21" i="11"/>
  <c r="AV12" i="11"/>
  <c r="AV18" i="11"/>
  <c r="AV24" i="11"/>
  <c r="AV15" i="11"/>
  <c r="AV9" i="11"/>
  <c r="AV13" i="11"/>
  <c r="AV95" i="11"/>
  <c r="AW5" i="11"/>
  <c r="AV27" i="11"/>
  <c r="AV32" i="11"/>
  <c r="AV8" i="11"/>
  <c r="AV11" i="11"/>
  <c r="AV7" i="11"/>
  <c r="AV51" i="11"/>
  <c r="AV10" i="11"/>
  <c r="AV23" i="11"/>
  <c r="AV93" i="11"/>
  <c r="AV96" i="11"/>
  <c r="AV33" i="11"/>
  <c r="AW90" i="11" l="1"/>
  <c r="AW89" i="11"/>
  <c r="AW97" i="11"/>
  <c r="AW100" i="11"/>
  <c r="AW99" i="11"/>
  <c r="AW98" i="11"/>
  <c r="AW101" i="11"/>
  <c r="AW21" i="11"/>
  <c r="AW12" i="11"/>
  <c r="AW18" i="11"/>
  <c r="AW33" i="11"/>
  <c r="AW24" i="11"/>
  <c r="AW32" i="11"/>
  <c r="AW10" i="11"/>
  <c r="AW13" i="11"/>
  <c r="AW27" i="11"/>
  <c r="AW95" i="11"/>
  <c r="AW9" i="11"/>
  <c r="AW7" i="11"/>
  <c r="AX5" i="11"/>
  <c r="AW8" i="11"/>
  <c r="AW15" i="11"/>
  <c r="AW11" i="11"/>
  <c r="AW23" i="11"/>
  <c r="AW51" i="11"/>
  <c r="AW93" i="11"/>
  <c r="AW96" i="11"/>
  <c r="AX90" i="11" l="1"/>
  <c r="AX89" i="11"/>
  <c r="AX101" i="11"/>
  <c r="AX100" i="11"/>
  <c r="AX99" i="11"/>
  <c r="AX97" i="11"/>
  <c r="AX98" i="11"/>
  <c r="AX21" i="11"/>
  <c r="AX12" i="11"/>
  <c r="AX18" i="11"/>
  <c r="AX8" i="11"/>
  <c r="AX24" i="11"/>
  <c r="AX51" i="11"/>
  <c r="AX9" i="11"/>
  <c r="AX15" i="11"/>
  <c r="AX13" i="11"/>
  <c r="AX95" i="11"/>
  <c r="AX23" i="11"/>
  <c r="AX7" i="11"/>
  <c r="AX10" i="11"/>
  <c r="AY5" i="11"/>
  <c r="AX96" i="11"/>
  <c r="AX33" i="11"/>
  <c r="AX27" i="11"/>
  <c r="AX93" i="11"/>
  <c r="AX11" i="11"/>
  <c r="AX32" i="11"/>
  <c r="AY90" i="11" l="1"/>
  <c r="AY89" i="11"/>
  <c r="AY101" i="11"/>
  <c r="AY99" i="11"/>
  <c r="AY97" i="11"/>
  <c r="AY100" i="11"/>
  <c r="AY98" i="11"/>
  <c r="AY21" i="11"/>
  <c r="AY12" i="11"/>
  <c r="AY18" i="11"/>
  <c r="AY93" i="11"/>
  <c r="AY24" i="11"/>
  <c r="AY32" i="11"/>
  <c r="AY51" i="11"/>
  <c r="AY15" i="11"/>
  <c r="AY95" i="11"/>
  <c r="AY11" i="11"/>
  <c r="AY96" i="11"/>
  <c r="AY33" i="11"/>
  <c r="AY7" i="11"/>
  <c r="AY8" i="11"/>
  <c r="AZ5" i="11"/>
  <c r="AY9" i="11"/>
  <c r="AY23" i="11"/>
  <c r="AY27" i="11"/>
  <c r="AY10" i="11"/>
  <c r="AY13" i="11"/>
  <c r="AZ90" i="11" l="1"/>
  <c r="AZ89" i="11"/>
  <c r="AZ98" i="11"/>
  <c r="AZ97" i="11"/>
  <c r="AZ101" i="11"/>
  <c r="AZ99" i="11"/>
  <c r="AZ100" i="11"/>
  <c r="AZ21" i="11"/>
  <c r="AZ12" i="11"/>
  <c r="AZ18" i="11"/>
  <c r="AZ33" i="11"/>
  <c r="AZ24" i="11"/>
  <c r="AZ32" i="11"/>
  <c r="AZ8" i="11"/>
  <c r="AZ27" i="11"/>
  <c r="AZ10" i="11"/>
  <c r="AZ4" i="11"/>
  <c r="AZ13" i="11"/>
  <c r="AZ7" i="11"/>
  <c r="AZ51" i="11"/>
  <c r="BA5" i="11"/>
  <c r="AZ23" i="11"/>
  <c r="AZ9" i="11"/>
  <c r="AZ95" i="11"/>
  <c r="AZ15" i="11"/>
  <c r="AZ93" i="11"/>
  <c r="AZ96" i="11"/>
  <c r="AZ11" i="11"/>
  <c r="BA90" i="11" l="1"/>
  <c r="BA89" i="11"/>
  <c r="BA98" i="11"/>
  <c r="BA101" i="11"/>
  <c r="BA99" i="11"/>
  <c r="BA100" i="11"/>
  <c r="BA97" i="11"/>
  <c r="BA21" i="11"/>
  <c r="BA12" i="11"/>
  <c r="BA18" i="11"/>
  <c r="BA96" i="11"/>
  <c r="BA24" i="11"/>
  <c r="BA7" i="11"/>
  <c r="BA10" i="11"/>
  <c r="BA13" i="11"/>
  <c r="BA51" i="11"/>
  <c r="BA33" i="11"/>
  <c r="BA32" i="11"/>
  <c r="BA8" i="11"/>
  <c r="BA11" i="11"/>
  <c r="BA9" i="11"/>
  <c r="BB5" i="11"/>
  <c r="BA15" i="11"/>
  <c r="BA95" i="11"/>
  <c r="BA23" i="11"/>
  <c r="BA93" i="11"/>
  <c r="BA27" i="11"/>
  <c r="BB90" i="11" l="1"/>
  <c r="BB89" i="11"/>
  <c r="BB100" i="11"/>
  <c r="BB101" i="11"/>
  <c r="BB98" i="11"/>
  <c r="BB97" i="11"/>
  <c r="BB99" i="11"/>
  <c r="BB21" i="11"/>
  <c r="BB12" i="11"/>
  <c r="BB18" i="11"/>
  <c r="BB24" i="11"/>
  <c r="BB10" i="11"/>
  <c r="BB27" i="11"/>
  <c r="BB11" i="11"/>
  <c r="BB95" i="11"/>
  <c r="BB9" i="11"/>
  <c r="BB51" i="11"/>
  <c r="BB7" i="11"/>
  <c r="BB93" i="11"/>
  <c r="BB8" i="11"/>
  <c r="BB23" i="11"/>
  <c r="BB33" i="11"/>
  <c r="BB13" i="11"/>
  <c r="BB32" i="11"/>
  <c r="BB15" i="11"/>
  <c r="BB96" i="11"/>
  <c r="BC5" i="11"/>
  <c r="BC90" i="11" l="1"/>
  <c r="BC89" i="11"/>
  <c r="BC101" i="11"/>
  <c r="BC98" i="11"/>
  <c r="BC99" i="11"/>
  <c r="BC97" i="11"/>
  <c r="BC100" i="11"/>
  <c r="BC9" i="11"/>
  <c r="BC15" i="11"/>
  <c r="BC33" i="11"/>
  <c r="BC93" i="11"/>
  <c r="BC96" i="11"/>
  <c r="BC21" i="11"/>
  <c r="BC12" i="11"/>
  <c r="BC27" i="11"/>
  <c r="BC18" i="11"/>
  <c r="BC23" i="11"/>
  <c r="BC24" i="11"/>
  <c r="BC51" i="11"/>
  <c r="BD5" i="11"/>
  <c r="BC11" i="11"/>
  <c r="BC10" i="11"/>
  <c r="BC32" i="11"/>
  <c r="BC8" i="11"/>
  <c r="BC95" i="11"/>
  <c r="BC13" i="11"/>
  <c r="BC7" i="11"/>
  <c r="BD90" i="11" l="1"/>
  <c r="BD89" i="11"/>
  <c r="BD100" i="11"/>
  <c r="BD101" i="11"/>
  <c r="BD99" i="11"/>
  <c r="BD98" i="11"/>
  <c r="BD97" i="11"/>
  <c r="BD95" i="11"/>
  <c r="BD12" i="11"/>
  <c r="BD96" i="11"/>
  <c r="BD21" i="11"/>
  <c r="BD18" i="11"/>
  <c r="BD33" i="11"/>
  <c r="BD23" i="11"/>
  <c r="BD24" i="11"/>
  <c r="BD93" i="11"/>
  <c r="BE5" i="11"/>
  <c r="BD10" i="11"/>
  <c r="BD15" i="11"/>
  <c r="BD8" i="11"/>
  <c r="BD9" i="11"/>
  <c r="BD11" i="11"/>
  <c r="BD7" i="11"/>
  <c r="BD32" i="11"/>
  <c r="BD13" i="11"/>
  <c r="BD51" i="11"/>
  <c r="BD27" i="11"/>
  <c r="BE90" i="11" l="1"/>
  <c r="BE89" i="11"/>
  <c r="BE98" i="11"/>
  <c r="BE97" i="11"/>
  <c r="BE100" i="11"/>
  <c r="BE101" i="11"/>
  <c r="BE99" i="11"/>
  <c r="BE12" i="11"/>
  <c r="BF5" i="11"/>
  <c r="BE21" i="11"/>
  <c r="BE24" i="11"/>
  <c r="BE18" i="11"/>
  <c r="BE11" i="11"/>
  <c r="BE32" i="11"/>
  <c r="BE27" i="11"/>
  <c r="BE9" i="11"/>
  <c r="BE10" i="11"/>
  <c r="BE23" i="11"/>
  <c r="BE93" i="11"/>
  <c r="BE96" i="11"/>
  <c r="BE33" i="11"/>
  <c r="BE8" i="11"/>
  <c r="BE15" i="11"/>
  <c r="BE7" i="11"/>
  <c r="BE51" i="11"/>
  <c r="BE13" i="11"/>
  <c r="BE95" i="11"/>
  <c r="BF90" i="11" l="1"/>
  <c r="BF89" i="11"/>
  <c r="BF33" i="11"/>
  <c r="BF96" i="11"/>
  <c r="BF13" i="11"/>
  <c r="BF97" i="11"/>
  <c r="BF98" i="11"/>
  <c r="BF100" i="11"/>
  <c r="BF99" i="11"/>
  <c r="BF101" i="11"/>
  <c r="BF93" i="11"/>
  <c r="BF18" i="11"/>
  <c r="BF7" i="11"/>
  <c r="BF10" i="11"/>
  <c r="BF27" i="11"/>
  <c r="BG5" i="11"/>
  <c r="BF8" i="11"/>
  <c r="BF11" i="11"/>
  <c r="BF51" i="11"/>
  <c r="BF15" i="11"/>
  <c r="BF32" i="11"/>
  <c r="BF9" i="11"/>
  <c r="BF23" i="11"/>
  <c r="BF95" i="11"/>
  <c r="BF24" i="11"/>
  <c r="BF21" i="11"/>
  <c r="BF12" i="11"/>
  <c r="BG90" i="11" l="1"/>
  <c r="BG89" i="11"/>
  <c r="BG24" i="11"/>
  <c r="BG97" i="11"/>
  <c r="BG100" i="11"/>
  <c r="BG99" i="11"/>
  <c r="BG101" i="11"/>
  <c r="BG98" i="11"/>
  <c r="BG96" i="11"/>
  <c r="BG33" i="11"/>
  <c r="BG18" i="11"/>
  <c r="BG12" i="11"/>
  <c r="BG21" i="11"/>
  <c r="BG10" i="11"/>
  <c r="BH5" i="11"/>
  <c r="BG7" i="11"/>
  <c r="BG51" i="11"/>
  <c r="BG11" i="11"/>
  <c r="BG4" i="11"/>
  <c r="BG27" i="11"/>
  <c r="BG15" i="11"/>
  <c r="BG9" i="11"/>
  <c r="BG13" i="11"/>
  <c r="BG32" i="11"/>
  <c r="BG8" i="11"/>
  <c r="BG23" i="11"/>
  <c r="BG95" i="11"/>
  <c r="BG93" i="11"/>
  <c r="BH90" i="11" l="1"/>
  <c r="BH89" i="11"/>
  <c r="BH13" i="11"/>
  <c r="BH98" i="11"/>
  <c r="BH97" i="11"/>
  <c r="BH100" i="11"/>
  <c r="BH101" i="11"/>
  <c r="BH99" i="11"/>
  <c r="BH10" i="11"/>
  <c r="BH23" i="11"/>
  <c r="BH93" i="11"/>
  <c r="BH96" i="11"/>
  <c r="BH33" i="11"/>
  <c r="BH18" i="11"/>
  <c r="BH24" i="11"/>
  <c r="BH12" i="11"/>
  <c r="BH21" i="11"/>
  <c r="BH7" i="11"/>
  <c r="BH51" i="11"/>
  <c r="BH15" i="11"/>
  <c r="BI5" i="11"/>
  <c r="BH32" i="11"/>
  <c r="BH27" i="11"/>
  <c r="BH8" i="11"/>
  <c r="BH9" i="11"/>
  <c r="BH95" i="11"/>
  <c r="BH11" i="11"/>
  <c r="BI90" i="11" l="1"/>
  <c r="BI89" i="11"/>
  <c r="BI24" i="11"/>
  <c r="BI97" i="11"/>
  <c r="BI98" i="11"/>
  <c r="BI100" i="11"/>
  <c r="BI99" i="11"/>
  <c r="BI101" i="11"/>
  <c r="BI21" i="11"/>
  <c r="BI95" i="11"/>
  <c r="BI8" i="11"/>
  <c r="BI11" i="11"/>
  <c r="BI7" i="11"/>
  <c r="BI9" i="11"/>
  <c r="BI10" i="11"/>
  <c r="BI13" i="11"/>
  <c r="BI15" i="11"/>
  <c r="BI12" i="11"/>
  <c r="BI32" i="11"/>
  <c r="BI23" i="11"/>
  <c r="BJ5" i="11"/>
  <c r="BI93" i="11"/>
  <c r="BI96" i="11"/>
  <c r="BI33" i="11"/>
  <c r="BI51" i="11"/>
  <c r="BI18" i="11"/>
  <c r="BI27" i="11"/>
  <c r="BJ90" i="11" l="1"/>
  <c r="BJ89" i="11"/>
  <c r="BJ12" i="11"/>
  <c r="BJ99" i="11"/>
  <c r="BJ97" i="11"/>
  <c r="BJ98" i="11"/>
  <c r="BJ100" i="11"/>
  <c r="BJ101" i="11"/>
  <c r="BJ27" i="11"/>
  <c r="BJ13" i="11"/>
  <c r="BJ93" i="11"/>
  <c r="BJ96" i="11"/>
  <c r="BJ51" i="11"/>
  <c r="BJ8" i="11"/>
  <c r="BJ11" i="11"/>
  <c r="BJ23" i="11"/>
  <c r="BJ18" i="11"/>
  <c r="BJ33" i="11"/>
  <c r="BJ9" i="11"/>
  <c r="BJ7" i="11"/>
  <c r="BJ21" i="11"/>
  <c r="BJ32" i="11"/>
  <c r="BJ15" i="11"/>
  <c r="BJ95" i="11"/>
  <c r="BJ10" i="11"/>
  <c r="BJ24" i="11"/>
  <c r="BK5" i="11"/>
  <c r="BK90" i="11" l="1"/>
  <c r="BK89" i="11"/>
  <c r="BK95" i="11"/>
  <c r="BK97" i="11"/>
  <c r="BK99" i="11"/>
  <c r="BK100" i="11"/>
  <c r="BK101" i="11"/>
  <c r="BK98" i="11"/>
  <c r="BK24" i="11"/>
  <c r="BK12" i="11"/>
  <c r="BK21" i="11"/>
  <c r="BK27" i="11"/>
  <c r="BK15" i="11"/>
  <c r="BK8" i="11"/>
  <c r="BK51" i="11"/>
  <c r="BK11" i="11"/>
  <c r="BK9" i="11"/>
  <c r="BK32" i="11"/>
  <c r="BK33" i="11"/>
  <c r="BK18" i="11"/>
  <c r="BL5" i="11"/>
  <c r="BK10" i="11"/>
  <c r="BK7" i="11"/>
  <c r="BK23" i="11"/>
  <c r="BK93" i="11"/>
  <c r="BK13" i="11"/>
  <c r="BK96" i="11"/>
  <c r="BL90" i="11" l="1"/>
  <c r="BL89" i="11"/>
  <c r="BL99" i="11"/>
  <c r="BL98" i="11"/>
  <c r="BL97" i="11"/>
  <c r="BL100" i="11"/>
  <c r="BL101" i="11"/>
  <c r="BL15" i="11"/>
  <c r="BL13" i="11"/>
  <c r="BL23" i="11"/>
  <c r="BL93" i="11"/>
  <c r="BL96" i="11"/>
  <c r="BL11" i="11"/>
  <c r="BM5" i="11"/>
  <c r="BL7" i="11"/>
  <c r="BL33" i="11"/>
  <c r="BL18" i="11"/>
  <c r="BL9" i="11"/>
  <c r="BL51" i="11"/>
  <c r="BL12" i="11"/>
  <c r="BL8" i="11"/>
  <c r="BL32" i="11"/>
  <c r="BL24" i="11"/>
  <c r="BL27" i="11"/>
  <c r="BL10" i="11"/>
  <c r="BL21" i="11"/>
  <c r="BL95" i="11"/>
  <c r="BM90" i="11" l="1"/>
  <c r="BM89" i="11"/>
  <c r="BN5" i="11"/>
  <c r="BM99" i="11"/>
  <c r="BM100" i="11"/>
  <c r="BM97" i="11"/>
  <c r="BM98" i="11"/>
  <c r="BM101" i="11"/>
  <c r="BM18" i="11"/>
  <c r="BM12" i="11"/>
  <c r="BM21" i="11"/>
  <c r="BM9" i="11"/>
  <c r="BM11" i="11"/>
  <c r="BM15" i="11"/>
  <c r="BM32" i="11"/>
  <c r="BM96" i="11"/>
  <c r="BM8" i="11"/>
  <c r="BM23" i="11"/>
  <c r="BM93" i="11"/>
  <c r="BM33" i="11"/>
  <c r="BM27" i="11"/>
  <c r="BM51" i="11"/>
  <c r="BM7" i="11"/>
  <c r="BM10" i="11"/>
  <c r="BM13" i="11"/>
  <c r="BM24" i="11"/>
  <c r="BM95" i="11"/>
  <c r="BN90" i="11" l="1"/>
  <c r="BN89" i="11"/>
  <c r="BN10" i="11"/>
  <c r="BN18" i="11"/>
  <c r="BN7" i="11"/>
  <c r="BN24" i="11"/>
  <c r="BN23" i="11"/>
  <c r="BN96" i="11"/>
  <c r="BN32" i="11"/>
  <c r="BN95" i="11"/>
  <c r="BN93" i="11"/>
  <c r="BN21" i="11"/>
  <c r="BO5" i="11"/>
  <c r="BN51" i="11"/>
  <c r="BN11" i="11"/>
  <c r="BN33" i="11"/>
  <c r="BN12" i="11"/>
  <c r="BN8" i="11"/>
  <c r="BN9" i="11"/>
  <c r="BN15" i="11"/>
  <c r="BN27" i="11"/>
  <c r="BN13" i="11"/>
  <c r="BN101" i="11"/>
  <c r="BN97" i="11"/>
  <c r="BN99" i="11"/>
  <c r="BN100" i="11"/>
  <c r="BN98" i="11"/>
  <c r="BO90" i="11" l="1"/>
  <c r="BO89" i="11"/>
  <c r="BO21" i="11"/>
  <c r="BO15" i="11"/>
  <c r="BO9" i="11"/>
  <c r="BO33" i="11"/>
  <c r="BO10" i="11"/>
  <c r="BO8" i="11"/>
  <c r="BO51" i="11"/>
  <c r="BO18" i="11"/>
  <c r="BO32" i="11"/>
  <c r="BO12" i="11"/>
  <c r="BO27" i="11"/>
  <c r="BO11" i="11"/>
  <c r="BP5" i="11"/>
  <c r="BO13" i="11"/>
  <c r="BO7" i="11"/>
  <c r="BO23" i="11"/>
  <c r="BO95" i="11"/>
  <c r="BO93" i="11"/>
  <c r="BO98" i="11"/>
  <c r="BO96" i="11"/>
  <c r="BO99" i="11"/>
  <c r="BO100" i="11"/>
  <c r="BO24" i="11"/>
  <c r="BO101" i="11"/>
  <c r="BO97" i="11"/>
  <c r="BP90" i="11" l="1"/>
  <c r="BP89" i="11"/>
  <c r="BP32" i="11"/>
  <c r="BP24" i="11"/>
  <c r="BP21" i="11"/>
  <c r="BP99" i="11"/>
  <c r="BP18" i="11"/>
  <c r="BP97" i="11"/>
  <c r="BP10" i="11"/>
  <c r="BQ5" i="11"/>
  <c r="BP101" i="11"/>
  <c r="BP13" i="11"/>
  <c r="BP12" i="11"/>
  <c r="BP100" i="11"/>
  <c r="BP98" i="11"/>
  <c r="BP33" i="11"/>
  <c r="BP96" i="11"/>
  <c r="BP7" i="11"/>
  <c r="BP93" i="11"/>
  <c r="BP23" i="11"/>
  <c r="BP11" i="11"/>
  <c r="BP27" i="11"/>
  <c r="BP51" i="11"/>
  <c r="BP95" i="11"/>
  <c r="BP15" i="11"/>
  <c r="BP8" i="11"/>
  <c r="BP9" i="11"/>
  <c r="BQ90" i="11" l="1"/>
  <c r="BQ89" i="11"/>
  <c r="BR5" i="11"/>
  <c r="BR89" i="11" s="1"/>
  <c r="BQ10" i="11"/>
  <c r="BQ33" i="11"/>
  <c r="BQ8" i="11"/>
  <c r="BQ93" i="11"/>
  <c r="BQ23" i="11"/>
  <c r="BQ11" i="11"/>
  <c r="BQ21" i="11"/>
  <c r="BQ51" i="11"/>
  <c r="BQ18" i="11"/>
  <c r="BQ13" i="11"/>
  <c r="BQ15" i="11"/>
  <c r="BQ7" i="11"/>
  <c r="BQ24" i="11"/>
  <c r="BQ97" i="11"/>
  <c r="BQ100" i="11"/>
  <c r="BQ32" i="11"/>
  <c r="BQ101" i="11"/>
  <c r="BQ27" i="11"/>
  <c r="BQ98" i="11"/>
  <c r="BQ12" i="11"/>
  <c r="BQ99" i="11"/>
  <c r="BQ95" i="11"/>
  <c r="BQ96" i="11"/>
  <c r="BQ9" i="11"/>
  <c r="BR23" i="11" l="1"/>
  <c r="BR90" i="11"/>
  <c r="BR24" i="11"/>
  <c r="BR51" i="11"/>
  <c r="BR13" i="11"/>
  <c r="BR32" i="11"/>
  <c r="BR7" i="11"/>
  <c r="BR27" i="11"/>
  <c r="BR21" i="11"/>
  <c r="BS5" i="11"/>
  <c r="BS89" i="11" s="1"/>
  <c r="BR96" i="11"/>
  <c r="BR9" i="11"/>
  <c r="BR12" i="11"/>
  <c r="BR97" i="11"/>
  <c r="BR101" i="11"/>
  <c r="BR8" i="11"/>
  <c r="BR100" i="11"/>
  <c r="BR11" i="11"/>
  <c r="BR98" i="11"/>
  <c r="BR15" i="11"/>
  <c r="BR33" i="11"/>
  <c r="BR93" i="11"/>
  <c r="BR10" i="11"/>
  <c r="BR95" i="11"/>
  <c r="BR18" i="11"/>
  <c r="BR99" i="11"/>
  <c r="BS51" i="11" l="1"/>
  <c r="BS90" i="11"/>
  <c r="BS101" i="11"/>
  <c r="BS15" i="11"/>
  <c r="BS98" i="11"/>
  <c r="BS13" i="11"/>
  <c r="BT5" i="11"/>
  <c r="BT89" i="11" s="1"/>
  <c r="BS33" i="11"/>
  <c r="BS95" i="11"/>
  <c r="BS99" i="11"/>
  <c r="BS93" i="11"/>
  <c r="BS96" i="11"/>
  <c r="BS9" i="11"/>
  <c r="BS27" i="11"/>
  <c r="BS12" i="11"/>
  <c r="BS10" i="11"/>
  <c r="BS24" i="11"/>
  <c r="BS97" i="11"/>
  <c r="BS8" i="11"/>
  <c r="BS23" i="11"/>
  <c r="BS18" i="11"/>
  <c r="BS21" i="11"/>
  <c r="BS100" i="11"/>
  <c r="BS11" i="11"/>
  <c r="BS32" i="11"/>
  <c r="BS7" i="11"/>
  <c r="BT8" i="11" l="1"/>
  <c r="BT90" i="11"/>
  <c r="BT98" i="11"/>
  <c r="BT21" i="11"/>
  <c r="BT27" i="11"/>
  <c r="BT100" i="11"/>
  <c r="BT9" i="11"/>
  <c r="BT15" i="11"/>
  <c r="BT95" i="11"/>
  <c r="BT32" i="11"/>
  <c r="BT13" i="11"/>
  <c r="BT12" i="11"/>
  <c r="BT33" i="11"/>
  <c r="BT93" i="11"/>
  <c r="BT101" i="11"/>
  <c r="BT24" i="11"/>
  <c r="BT23" i="11"/>
  <c r="BT7" i="11"/>
  <c r="BT18" i="11"/>
  <c r="BT97" i="11"/>
  <c r="BT11" i="11"/>
  <c r="BT10" i="11"/>
  <c r="BT99" i="11"/>
  <c r="BU5" i="11"/>
  <c r="BU89" i="11" s="1"/>
  <c r="BT51" i="11"/>
  <c r="BT96" i="11"/>
  <c r="BU24" i="11" l="1"/>
  <c r="BU90" i="11"/>
  <c r="BU98" i="11"/>
  <c r="BU8" i="11"/>
  <c r="BU100" i="11"/>
  <c r="BU27" i="11"/>
  <c r="BU18" i="11"/>
  <c r="BU23" i="11"/>
  <c r="BU97" i="11"/>
  <c r="BU10" i="11"/>
  <c r="BU32" i="11"/>
  <c r="BU21" i="11"/>
  <c r="BU96" i="11"/>
  <c r="BV5" i="11"/>
  <c r="BV89" i="11" s="1"/>
  <c r="BU12" i="11"/>
  <c r="BU33" i="11"/>
  <c r="BU15" i="11"/>
  <c r="BU9" i="11"/>
  <c r="BU93" i="11"/>
  <c r="BU51" i="11"/>
  <c r="BU101" i="11"/>
  <c r="BU95" i="11"/>
  <c r="BU99" i="11"/>
  <c r="BU7" i="11"/>
  <c r="BU11" i="11"/>
  <c r="BU13" i="11"/>
  <c r="BV9" i="11" l="1"/>
  <c r="BV90" i="11"/>
  <c r="BV27" i="11"/>
  <c r="BV7" i="11"/>
  <c r="BV95" i="11"/>
  <c r="BV15" i="11"/>
  <c r="BV18" i="11"/>
  <c r="BV98" i="11"/>
  <c r="BV96" i="11"/>
  <c r="BV21" i="11"/>
  <c r="BV12" i="11"/>
  <c r="BV11" i="11"/>
  <c r="BV101" i="11"/>
  <c r="BV32" i="11"/>
  <c r="BV13" i="11"/>
  <c r="BV24" i="11"/>
  <c r="BV8" i="11"/>
  <c r="BV10" i="11"/>
  <c r="BV33" i="11"/>
  <c r="BV97" i="11"/>
  <c r="BV93" i="11"/>
  <c r="BV100" i="11"/>
  <c r="BV99" i="11"/>
  <c r="BW5" i="11"/>
  <c r="BV23" i="11"/>
  <c r="BV51" i="11"/>
  <c r="BW90" i="11" l="1"/>
  <c r="BW89" i="11"/>
  <c r="BW8" i="11"/>
  <c r="BW93" i="11"/>
  <c r="BW97" i="11"/>
  <c r="BW51" i="11"/>
  <c r="BW99" i="11"/>
  <c r="BW95" i="11"/>
  <c r="BW100" i="11"/>
  <c r="BX5" i="11"/>
  <c r="BX89" i="11" s="1"/>
  <c r="BW21" i="11"/>
  <c r="BW23" i="11"/>
  <c r="BW12" i="11"/>
  <c r="BW24" i="11"/>
  <c r="BW96" i="11"/>
  <c r="BW32" i="11"/>
  <c r="BW11" i="11"/>
  <c r="BW7" i="11"/>
  <c r="BW13" i="11"/>
  <c r="BW101" i="11"/>
  <c r="BW18" i="11"/>
  <c r="BW98" i="11"/>
  <c r="BW27" i="11"/>
  <c r="BW15" i="11"/>
  <c r="BW10" i="11"/>
  <c r="BW9" i="11"/>
  <c r="BW33" i="11"/>
  <c r="BX9" i="11" l="1"/>
  <c r="BX90" i="11"/>
  <c r="BX15" i="11"/>
  <c r="BX10" i="11"/>
  <c r="BX18" i="11"/>
  <c r="BX23" i="11"/>
  <c r="BX97" i="11"/>
  <c r="BX100" i="11"/>
  <c r="BX33" i="11"/>
  <c r="BX11" i="11"/>
  <c r="BX21" i="11"/>
  <c r="BX99" i="11"/>
  <c r="BX7" i="11"/>
  <c r="BX12" i="11"/>
  <c r="BX95" i="11"/>
  <c r="BX8" i="11"/>
  <c r="BX96" i="11"/>
  <c r="BX98" i="11"/>
  <c r="BX51" i="11"/>
  <c r="BX24" i="11"/>
  <c r="BX27" i="11"/>
  <c r="BX32" i="11"/>
  <c r="BY5" i="11"/>
  <c r="BY89" i="11" s="1"/>
  <c r="BX101" i="11"/>
  <c r="BX13" i="11"/>
  <c r="BX93" i="11"/>
  <c r="BY99" i="11" l="1"/>
  <c r="BY90" i="11"/>
  <c r="BY18" i="11"/>
  <c r="BY93" i="11"/>
  <c r="BY27" i="11"/>
  <c r="BY8" i="11"/>
  <c r="BY32" i="11"/>
  <c r="BY11" i="11"/>
  <c r="BY98" i="11"/>
  <c r="BY96" i="11"/>
  <c r="BY33" i="11"/>
  <c r="BY15" i="11"/>
  <c r="BY95" i="11"/>
  <c r="BY51" i="11"/>
  <c r="BY24" i="11"/>
  <c r="BY7" i="11"/>
  <c r="BY13" i="11"/>
  <c r="BY100" i="11"/>
  <c r="BZ5" i="11"/>
  <c r="BZ89" i="11" s="1"/>
  <c r="BY9" i="11"/>
  <c r="BY21" i="11"/>
  <c r="BY10" i="11"/>
  <c r="BY12" i="11"/>
  <c r="BY101" i="11"/>
  <c r="BY23" i="11"/>
  <c r="BY97" i="11"/>
  <c r="BZ12" i="11" l="1"/>
  <c r="BZ90" i="11"/>
  <c r="BZ96" i="11"/>
  <c r="BZ97" i="11"/>
  <c r="BZ101" i="11"/>
  <c r="BZ93" i="11"/>
  <c r="BZ11" i="11"/>
  <c r="BZ27" i="11"/>
  <c r="BZ21" i="11"/>
  <c r="BZ10" i="11"/>
  <c r="BZ15" i="11"/>
  <c r="BZ7" i="11"/>
  <c r="BZ100" i="11"/>
  <c r="BZ33" i="11"/>
  <c r="BZ8" i="11"/>
  <c r="BZ32" i="11"/>
  <c r="BZ23" i="11"/>
  <c r="BZ13" i="11"/>
  <c r="CA5" i="11"/>
  <c r="CA89" i="11" s="1"/>
  <c r="BZ24" i="11"/>
  <c r="BZ18" i="11"/>
  <c r="BZ51" i="11"/>
  <c r="BZ95" i="11"/>
  <c r="BZ99" i="11"/>
  <c r="BZ9" i="11"/>
  <c r="BZ98" i="11"/>
  <c r="CA23" i="11" l="1"/>
  <c r="CA90" i="11"/>
  <c r="CA96" i="11"/>
  <c r="CA51" i="11"/>
  <c r="CA18" i="11"/>
  <c r="CA10" i="11"/>
  <c r="CA11" i="11"/>
  <c r="CA101" i="11"/>
  <c r="CA24" i="11"/>
  <c r="CA95" i="11"/>
  <c r="CA13" i="11"/>
  <c r="CA99" i="11"/>
  <c r="CA15" i="11"/>
  <c r="CA32" i="11"/>
  <c r="CA33" i="11"/>
  <c r="CA8" i="11"/>
  <c r="CA9" i="11"/>
  <c r="CA7" i="11"/>
  <c r="CA97" i="11"/>
  <c r="CA21" i="11"/>
  <c r="CA98" i="11"/>
  <c r="CA12" i="11"/>
  <c r="CA100" i="11"/>
  <c r="CA27" i="11"/>
  <c r="CA93" i="11"/>
</calcChain>
</file>

<file path=xl/sharedStrings.xml><?xml version="1.0" encoding="utf-8"?>
<sst xmlns="http://schemas.openxmlformats.org/spreadsheetml/2006/main" count="276" uniqueCount="119">
  <si>
    <t>About This Template</t>
  </si>
  <si>
    <t>Guide for Screen Readers</t>
  </si>
  <si>
    <t>This is an empty row</t>
  </si>
  <si>
    <t>No. Days</t>
  </si>
  <si>
    <t>Category</t>
  </si>
  <si>
    <t>Goal</t>
  </si>
  <si>
    <t>Assigned To</t>
  </si>
  <si>
    <t>Start</t>
  </si>
  <si>
    <t>Scrolling Increment:</t>
  </si>
  <si>
    <t>On Track</t>
  </si>
  <si>
    <t>Project Start Date:</t>
  </si>
  <si>
    <t>Legend:</t>
  </si>
  <si>
    <t>Unassigned</t>
  </si>
  <si>
    <t>Milestone Description</t>
  </si>
  <si>
    <t>Enter Company Name in cell B2.
A legend is in cells I2 through AC2.</t>
  </si>
  <si>
    <t>A Scrolling Increment is in cell F4. 
Months for the dates in row 5 are displayed starting in cells I4 through cell BL4.
Do not modify these cells. They are auto updated based on the project start date in cell F3.</t>
  </si>
  <si>
    <t>Cells I5 through BL5 contain the day number of the month for the Month represented in the cell block above each date cell and are auto calculated.
Do not modify these cells.
Today's date is outlined in Red (hex #AD3815) from today's date in row 5 through the entire date column to the end of the project schedule.</t>
  </si>
  <si>
    <t>A scrollbar is in cells I6 through BL6. The increment for paging through the data is defined as 2 pages at a time and can be configured in the settings for the control bar. 
To jump forward or backward in the timeline, enter a value of 0 or higher in cell F4.
A value of 0 takes you to the beginning of the chart.</t>
  </si>
  <si>
    <t>This row contains headers for the project schedule that follows below them. 
Navigate from B7 through BL7 to hear the content. The first letter of each day of the week for the date above that heading, starts in cell I7 and continues through cell BL7.
All project timeline charting is auto generated based on the category, start date and number of days entered in the Milestones table.</t>
  </si>
  <si>
    <t>Enter Project information starting in cell B9 through cell G9. 
Sample data is in cells B9 through G33.
Enter Milestone Description, select a Category from the drop-down list, assign someone to the item, enter the progress, start date and number of days for the task to start charting.
The next instruction is in cell A34.</t>
  </si>
  <si>
    <t xml:space="preserve">This template provides a simple way to create a Gantt chart to help visualize and track your project. Simply enter your tasks description, select a category of Goal, Milestone, On Track, Low Risk, Med Risk, High Risk, Progress as a percent of task completion, a Start Date and Number of days to complete the task. The Gantt chart fills in and is color coded to help distinguish the various categories. A scroll bar allows you to scroll through the timeline. Insert new tasks by inserting new rows.
</t>
  </si>
  <si>
    <t>This is the last instruction in this worksheet.</t>
  </si>
  <si>
    <t>Create a Gantt Chart in this worksheet.
Enter title of this project in cell B1. 
Legend title is in cell I1.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</si>
  <si>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F3 or allow the sample formula to find the smallest date value from the Gantt Data table.  
Project Start Date: label is in cell D3.</t>
  </si>
  <si>
    <t>There are 2 worksheets in this workbook. 
Gantt Chart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</si>
  <si>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Team Formation</t>
  </si>
  <si>
    <t>Team Member Assigned</t>
  </si>
  <si>
    <t>Team Roles Assigned</t>
  </si>
  <si>
    <t>High Priority</t>
  </si>
  <si>
    <t>Project Planning</t>
  </si>
  <si>
    <t>TEAM</t>
  </si>
  <si>
    <t>Marching Masters</t>
  </si>
  <si>
    <t>Drexel CCI Senior Design</t>
  </si>
  <si>
    <t>Preliminary Project Plan</t>
  </si>
  <si>
    <t>Project Plan (Baselined)</t>
  </si>
  <si>
    <t>Requirements Specification</t>
  </si>
  <si>
    <t>End</t>
  </si>
  <si>
    <t>Project Management</t>
  </si>
  <si>
    <t>End Term Presentation (Fall)</t>
  </si>
  <si>
    <t>End Term Presentation (Winter)</t>
  </si>
  <si>
    <t>Project Presentations</t>
  </si>
  <si>
    <t>Customer Reqirements (Baselined)</t>
  </si>
  <si>
    <t>Reqirements Specification (Baselined)</t>
  </si>
  <si>
    <t>Proof of Concept</t>
  </si>
  <si>
    <t>Planning of Proof of Conecpt</t>
  </si>
  <si>
    <t>Development of Proof of Conecpt</t>
  </si>
  <si>
    <t>Research of Technologies</t>
  </si>
  <si>
    <t>Testing of Proof of Concept</t>
  </si>
  <si>
    <t>Med Priority</t>
  </si>
  <si>
    <t>Low Priority</t>
  </si>
  <si>
    <t>High</t>
  </si>
  <si>
    <t>Med</t>
  </si>
  <si>
    <t>Milestone</t>
  </si>
  <si>
    <t>Identify Potential User Groups</t>
  </si>
  <si>
    <t>Requirements Engineering</t>
  </si>
  <si>
    <t>Other Deliverables</t>
  </si>
  <si>
    <t>Website</t>
  </si>
  <si>
    <t>Introduction/Description Sections</t>
  </si>
  <si>
    <t>Functional Requirements Section</t>
  </si>
  <si>
    <t>Non-Functional Requirements Section</t>
  </si>
  <si>
    <t>Wireframe/Mockup</t>
  </si>
  <si>
    <t>Use Cases &amp; Activity Diagram</t>
  </si>
  <si>
    <t>Key Assuptions</t>
  </si>
  <si>
    <t>Revise and Update from Feedback</t>
  </si>
  <si>
    <t>Verification &amp; Validation</t>
  </si>
  <si>
    <t>Establishment of Database</t>
  </si>
  <si>
    <t>Communication with Front-End</t>
  </si>
  <si>
    <t>Creation of Project Website</t>
  </si>
  <si>
    <t>Test Assumptions and Exclusions</t>
  </si>
  <si>
    <t>Test Approach and Constraints</t>
  </si>
  <si>
    <t>Aparna/Brandin</t>
  </si>
  <si>
    <t>Brandin</t>
  </si>
  <si>
    <t>Adam/Tumaris</t>
  </si>
  <si>
    <t>Jeffer/Brandin</t>
  </si>
  <si>
    <t>Customer Requirements</t>
  </si>
  <si>
    <t>Brandin/Aparna</t>
  </si>
  <si>
    <t>Aparna/Tumaris</t>
  </si>
  <si>
    <t>Adam/Siddharth</t>
  </si>
  <si>
    <t xml:space="preserve">Technology Research </t>
  </si>
  <si>
    <t>Market Research</t>
  </si>
  <si>
    <t>Conduct Focus Groups</t>
  </si>
  <si>
    <t>Jeffer/Tumaris</t>
  </si>
  <si>
    <t>Jeffer/Adam/Siddharth</t>
  </si>
  <si>
    <t>Revised Project Plan</t>
  </si>
  <si>
    <t>System Design Document</t>
  </si>
  <si>
    <t>Software Implementation</t>
  </si>
  <si>
    <t>Design Overview Section</t>
  </si>
  <si>
    <t>UML Sections</t>
  </si>
  <si>
    <t>Data Handling Section</t>
  </si>
  <si>
    <t>System Design</t>
  </si>
  <si>
    <t>Application Log-In Page</t>
  </si>
  <si>
    <t>User Handling</t>
  </si>
  <si>
    <t>Application Dashboard</t>
  </si>
  <si>
    <t>Position Tracking</t>
  </si>
  <si>
    <t>Uploading Documents/Events/Etc.</t>
  </si>
  <si>
    <t>Viewing Documents/Events/Etc.</t>
  </si>
  <si>
    <t>Send/Receive Feedback</t>
  </si>
  <si>
    <t>Brandin/Jeffer</t>
  </si>
  <si>
    <t>Front End</t>
  </si>
  <si>
    <t>Back End</t>
  </si>
  <si>
    <t>Integration</t>
  </si>
  <si>
    <t>Front End Team</t>
  </si>
  <si>
    <t>Back End Team</t>
  </si>
  <si>
    <t>Integration Team</t>
  </si>
  <si>
    <t>Joining a Band</t>
  </si>
  <si>
    <t>UI Development</t>
  </si>
  <si>
    <t>DataBase Management</t>
  </si>
  <si>
    <t>REST Calls Management</t>
  </si>
  <si>
    <t>Overall Task</t>
  </si>
  <si>
    <t>Creation of Front End Environment</t>
  </si>
  <si>
    <t>Set up of AWS Environment</t>
  </si>
  <si>
    <t>Creation of Mock Drill Files</t>
  </si>
  <si>
    <t>FE/Integration Teams</t>
  </si>
  <si>
    <t>Completion</t>
  </si>
  <si>
    <t>Drill Visualization</t>
  </si>
  <si>
    <t>Final Project Presentation (Spring)</t>
  </si>
  <si>
    <t>System Test Plan Document</t>
  </si>
  <si>
    <t>Testing/Debugging</t>
  </si>
  <si>
    <t>Sensor Implementation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</si>
</sst>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3" formatCode="_(* #,##0.00_);_(* \(#,##0.00\);_(* &quot;-&quot;??_);_(@_)"/>
    <numFmt numFmtId="164" formatCode="d"/>
  </numFmts>
  <fonts count="21"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sz val="11"/>
      <color theme="1"/>
      <name val="Calibri"/>
      <family val="2"/>
      <scheme val="minor"/>
    </font>
    <font>
      <sz val="14"/>
      <color theme="1"/>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0"/>
      <color theme="0"/>
      <name val="Calibri"/>
      <family val="2"/>
      <scheme val="minor"/>
    </font>
    <font>
      <sz val="10"/>
      <color theme="0"/>
      <name val="Calibri"/>
      <family val="2"/>
      <scheme val="minor"/>
    </font>
    <font>
      <b/>
      <sz val="14"/>
      <name val="Calibri"/>
      <family val="2"/>
      <scheme val="minor"/>
    </font>
    <font>
      <b/>
      <sz val="14"/>
      <color theme="0"/>
      <name val="Calibri"/>
      <family val="2"/>
      <scheme val="minor"/>
    </font>
    <font>
      <sz val="16"/>
      <color theme="1"/>
      <name val="Calibri"/>
      <family val="2"/>
      <scheme val="minor"/>
    </font>
    <font>
      <sz val="11"/>
      <color rgb="FF333F4F"/>
      <name val="Calibri"/>
      <family val="2"/>
      <scheme val="minor"/>
    </font>
  </fonts>
  <fills count="12">
    <fill>
      <patternFill patternType="none"/>
    </fill>
    <fill>
      <patternFill patternType="gray125"/>
    </fill>
    <fill>
      <patternFill patternType="solid">
        <fgColor theme="1" tint="0.34998626667073579"/>
        <bgColor indexed="64"/>
      </patternFill>
    </fill>
    <fill>
      <patternFill patternType="solid">
        <fgColor theme="1" tint="0.34998626667073579"/>
        <bgColor theme="4"/>
      </patternFill>
    </fill>
    <fill>
      <patternFill patternType="solid">
        <fgColor theme="6"/>
      </patternFill>
    </fill>
    <fill>
      <patternFill patternType="solid">
        <fgColor theme="2" tint="-9.9978637043366805E-2"/>
        <bgColor indexed="64"/>
      </patternFill>
    </fill>
    <fill>
      <patternFill patternType="solid">
        <fgColor theme="4"/>
        <bgColor indexed="64"/>
      </patternFill>
    </fill>
    <fill>
      <patternFill patternType="solid">
        <fgColor theme="6"/>
        <bgColor indexed="64"/>
      </patternFill>
    </fill>
    <fill>
      <patternFill patternType="solid">
        <fgColor theme="7" tint="-0.249977111117893"/>
        <bgColor indexed="64"/>
      </patternFill>
    </fill>
    <fill>
      <patternFill patternType="solid">
        <fgColor theme="9" tint="-0.249977111117893"/>
        <bgColor indexed="64"/>
      </patternFill>
    </fill>
    <fill>
      <patternFill patternType="solid">
        <fgColor theme="2" tint="-0.249977111117893"/>
        <bgColor indexed="64"/>
      </patternFill>
    </fill>
    <fill>
      <patternFill patternType="solid">
        <fgColor theme="2"/>
        <bgColor indexed="64"/>
      </patternFill>
    </fill>
  </fills>
  <borders count="13">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right/>
      <top/>
      <bottom style="thin">
        <color theme="0" tint="-0.249977111117893"/>
      </bottom>
      <diagonal/>
    </border>
    <border>
      <left style="thin">
        <color theme="0" tint="-0.249977111117893"/>
      </left>
      <right/>
      <top/>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
      <left style="thin">
        <color theme="0" tint="-0.249977111117893"/>
      </left>
      <right style="thin">
        <color theme="0" tint="-0.249977111117893"/>
      </right>
      <top style="thin">
        <color theme="0" tint="-0.249977111117893"/>
      </top>
      <bottom style="thin">
        <color theme="0" tint="-0.249977111117893"/>
      </bottom>
      <diagonal/>
    </border>
    <border>
      <left/>
      <right/>
      <top style="thin">
        <color theme="0" tint="-0.249977111117893"/>
      </top>
      <bottom style="thin">
        <color theme="0" tint="-0.249977111117893"/>
      </bottom>
      <diagonal/>
    </border>
    <border>
      <left/>
      <right/>
      <top style="thin">
        <color rgb="FFFDD188"/>
      </top>
      <bottom style="thin">
        <color rgb="FFFDD188"/>
      </bottom>
      <diagonal/>
    </border>
  </borders>
  <cellStyleXfs count="12">
    <xf numFmtId="0" fontId="0" fillId="0" borderId="0"/>
    <xf numFmtId="0" fontId="3" fillId="0" borderId="0" applyNumberFormat="0" applyFill="0" applyBorder="0" applyAlignment="0" applyProtection="0">
      <alignment vertical="top"/>
      <protection locked="0"/>
    </xf>
    <xf numFmtId="9" fontId="6" fillId="0" borderId="0" applyFont="0" applyFill="0" applyBorder="0" applyProtection="0">
      <alignment horizontal="center" vertical="center"/>
    </xf>
    <xf numFmtId="0" fontId="14" fillId="0" borderId="0"/>
    <xf numFmtId="43" fontId="6" fillId="0" borderId="1" applyFont="0" applyFill="0" applyAlignment="0" applyProtection="0"/>
    <xf numFmtId="0" fontId="8"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vertical="center" indent="1"/>
    </xf>
    <xf numFmtId="14" fontId="6" fillId="0" borderId="0" applyFont="0" applyFill="0" applyBorder="0">
      <alignment horizontal="center" vertical="center"/>
    </xf>
    <xf numFmtId="37" fontId="6" fillId="0" borderId="0" applyFont="0" applyFill="0" applyBorder="0" applyProtection="0">
      <alignment horizontal="center" vertical="center"/>
    </xf>
    <xf numFmtId="0" fontId="14" fillId="4" borderId="0" applyNumberFormat="0" applyBorder="0" applyAlignment="0" applyProtection="0"/>
  </cellStyleXfs>
  <cellXfs count="83">
    <xf numFmtId="0" fontId="0" fillId="0" borderId="0" xfId="0"/>
    <xf numFmtId="0" fontId="1" fillId="0" borderId="0" xfId="0" applyFont="1" applyAlignment="1">
      <alignment horizontal="left"/>
    </xf>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9" fillId="0" borderId="0" xfId="0" applyFont="1"/>
    <xf numFmtId="0" fontId="10" fillId="0" borderId="0" xfId="1" applyFont="1" applyAlignment="1" applyProtection="1"/>
    <xf numFmtId="0" fontId="2" fillId="0" borderId="0" xfId="0" applyFont="1" applyAlignment="1">
      <alignment horizontal="center" vertical="center"/>
    </xf>
    <xf numFmtId="0" fontId="2" fillId="0" borderId="0" xfId="0" applyFont="1"/>
    <xf numFmtId="0" fontId="11" fillId="0" borderId="0" xfId="0" applyFont="1"/>
    <xf numFmtId="0" fontId="2" fillId="0" borderId="0" xfId="0" applyFont="1" applyAlignment="1">
      <alignment vertical="top"/>
    </xf>
    <xf numFmtId="0" fontId="13" fillId="0" borderId="0" xfId="0" applyFont="1" applyAlignment="1">
      <alignment vertical="center"/>
    </xf>
    <xf numFmtId="0" fontId="12" fillId="0" borderId="0" xfId="0" applyFont="1" applyAlignment="1">
      <alignment horizontal="left" vertical="top" wrapText="1" indent="1"/>
    </xf>
    <xf numFmtId="0" fontId="0" fillId="0" borderId="0" xfId="0" applyAlignment="1">
      <alignment vertical="top" wrapText="1"/>
    </xf>
    <xf numFmtId="0" fontId="14" fillId="0" borderId="0" xfId="3"/>
    <xf numFmtId="0" fontId="14" fillId="0" borderId="0" xfId="3" applyAlignment="1">
      <alignment wrapText="1"/>
    </xf>
    <xf numFmtId="0" fontId="14" fillId="0" borderId="0" xfId="0" applyNumberFormat="1" applyFont="1" applyAlignment="1">
      <alignment horizontal="center"/>
    </xf>
    <xf numFmtId="0" fontId="8" fillId="0" borderId="0" xfId="5" applyAlignment="1">
      <alignment horizontal="left"/>
    </xf>
    <xf numFmtId="0" fontId="7" fillId="0" borderId="0" xfId="6"/>
    <xf numFmtId="0" fontId="7" fillId="0" borderId="0" xfId="7">
      <alignment vertical="top"/>
    </xf>
    <xf numFmtId="0" fontId="0" fillId="0" borderId="0" xfId="0"/>
    <xf numFmtId="0" fontId="0" fillId="0" borderId="5" xfId="0" applyBorder="1"/>
    <xf numFmtId="0" fontId="0" fillId="0" borderId="6" xfId="0" applyBorder="1"/>
    <xf numFmtId="0" fontId="0" fillId="0" borderId="5" xfId="0" applyBorder="1" applyAlignment="1">
      <alignment horizontal="center"/>
    </xf>
    <xf numFmtId="0" fontId="16" fillId="2" borderId="4" xfId="0" applyFont="1" applyFill="1" applyBorder="1" applyAlignment="1">
      <alignment horizontal="center" vertical="center" shrinkToFit="1"/>
    </xf>
    <xf numFmtId="0" fontId="4" fillId="0" borderId="0" xfId="0" applyNumberFormat="1" applyFont="1" applyFill="1" applyBorder="1" applyAlignment="1">
      <alignment horizontal="center" vertical="center"/>
    </xf>
    <xf numFmtId="0" fontId="15" fillId="3" borderId="0" xfId="0" applyFont="1" applyFill="1" applyBorder="1" applyAlignment="1">
      <alignment horizontal="center" vertical="center" wrapText="1"/>
    </xf>
    <xf numFmtId="0" fontId="0" fillId="0" borderId="0" xfId="0" applyFont="1" applyFill="1" applyBorder="1" applyAlignment="1">
      <alignment horizontal="left" vertical="center" indent="1"/>
    </xf>
    <xf numFmtId="0" fontId="0" fillId="0" borderId="0" xfId="0" applyFont="1" applyFill="1" applyBorder="1" applyAlignment="1">
      <alignment horizontal="center" vertical="center" wrapText="1"/>
    </xf>
    <xf numFmtId="9" fontId="0" fillId="0" borderId="0" xfId="2" applyFont="1" applyFill="1" applyBorder="1">
      <alignment horizontal="center" vertical="center"/>
    </xf>
    <xf numFmtId="14" fontId="0" fillId="0" borderId="0" xfId="9" applyFont="1" applyFill="1" applyBorder="1">
      <alignment horizontal="center" vertical="center"/>
    </xf>
    <xf numFmtId="37" fontId="0" fillId="0" borderId="0" xfId="10" applyFont="1" applyFill="1" applyBorder="1">
      <alignment horizontal="center" vertical="center"/>
    </xf>
    <xf numFmtId="0" fontId="0" fillId="0" borderId="0" xfId="0" applyFont="1" applyFill="1" applyBorder="1" applyAlignment="1">
      <alignment horizontal="center" vertical="center"/>
    </xf>
    <xf numFmtId="0" fontId="0" fillId="0" borderId="0" xfId="0" applyBorder="1"/>
    <xf numFmtId="0" fontId="0" fillId="0" borderId="9" xfId="0" applyBorder="1" applyAlignment="1">
      <alignment horizontal="center" vertical="center"/>
    </xf>
    <xf numFmtId="0" fontId="7" fillId="0" borderId="0" xfId="7" applyAlignment="1"/>
    <xf numFmtId="0" fontId="0" fillId="0" borderId="0" xfId="0" applyFont="1" applyFill="1" applyBorder="1" applyAlignment="1">
      <alignment horizontal="left" wrapText="1" indent="2"/>
    </xf>
    <xf numFmtId="0" fontId="5" fillId="0" borderId="0" xfId="0" applyFont="1" applyFill="1" applyBorder="1" applyAlignment="1">
      <alignment horizontal="left" wrapText="1" indent="1"/>
    </xf>
    <xf numFmtId="0" fontId="19" fillId="0" borderId="0" xfId="0" applyFont="1"/>
    <xf numFmtId="0" fontId="0" fillId="0" borderId="10" xfId="0" applyNumberFormat="1" applyBorder="1" applyAlignment="1">
      <alignment horizontal="center" vertical="center"/>
    </xf>
    <xf numFmtId="164" fontId="2" fillId="2" borderId="2" xfId="0" applyNumberFormat="1" applyFont="1" applyFill="1" applyBorder="1" applyAlignment="1">
      <alignment horizontal="center" vertical="center"/>
    </xf>
    <xf numFmtId="164" fontId="2" fillId="2" borderId="0" xfId="0" applyNumberFormat="1" applyFont="1" applyFill="1" applyBorder="1" applyAlignment="1">
      <alignment horizontal="center" vertical="center"/>
    </xf>
    <xf numFmtId="164" fontId="2" fillId="2" borderId="3" xfId="0" applyNumberFormat="1" applyFont="1" applyFill="1" applyBorder="1" applyAlignment="1">
      <alignment horizontal="center" vertical="center"/>
    </xf>
    <xf numFmtId="164" fontId="16" fillId="2" borderId="2" xfId="0" applyNumberFormat="1" applyFont="1" applyFill="1" applyBorder="1" applyAlignment="1">
      <alignment horizontal="center" vertical="center"/>
    </xf>
    <xf numFmtId="164" fontId="16" fillId="2" borderId="0" xfId="0" applyNumberFormat="1" applyFont="1" applyFill="1" applyBorder="1" applyAlignment="1">
      <alignment horizontal="center" vertical="center"/>
    </xf>
    <xf numFmtId="164" fontId="16" fillId="2" borderId="3" xfId="0" applyNumberFormat="1" applyFont="1" applyFill="1" applyBorder="1" applyAlignment="1">
      <alignment horizontal="center" vertical="center"/>
    </xf>
    <xf numFmtId="0" fontId="0" fillId="0" borderId="0" xfId="0" applyBorder="1"/>
    <xf numFmtId="0" fontId="0" fillId="0" borderId="0" xfId="0" applyNumberFormat="1" applyBorder="1" applyAlignment="1">
      <alignment horizontal="center" vertical="center"/>
    </xf>
    <xf numFmtId="0" fontId="20" fillId="0" borderId="12" xfId="0" applyFont="1" applyBorder="1" applyAlignment="1">
      <alignment horizontal="center" vertical="center"/>
    </xf>
    <xf numFmtId="0" fontId="5" fillId="10" borderId="0" xfId="0" applyFont="1" applyFill="1" applyBorder="1" applyAlignment="1">
      <alignment horizontal="left" wrapText="1" indent="1"/>
    </xf>
    <xf numFmtId="0" fontId="0" fillId="10" borderId="0" xfId="0" applyFont="1" applyFill="1" applyBorder="1" applyAlignment="1">
      <alignment horizontal="center" vertical="center"/>
    </xf>
    <xf numFmtId="9" fontId="0" fillId="10" borderId="0" xfId="2" applyFont="1" applyFill="1" applyBorder="1">
      <alignment horizontal="center" vertical="center"/>
    </xf>
    <xf numFmtId="14" fontId="0" fillId="10" borderId="0" xfId="9" applyFont="1" applyFill="1" applyBorder="1">
      <alignment horizontal="center" vertical="center"/>
    </xf>
    <xf numFmtId="37" fontId="0" fillId="10" borderId="0" xfId="10" applyFont="1" applyFill="1" applyBorder="1">
      <alignment horizontal="center" vertical="center"/>
    </xf>
    <xf numFmtId="0" fontId="20" fillId="0" borderId="0" xfId="0" applyFont="1" applyBorder="1" applyAlignment="1">
      <alignment horizontal="center" vertical="center"/>
    </xf>
    <xf numFmtId="0" fontId="20" fillId="0" borderId="12" xfId="0" applyFont="1" applyBorder="1" applyAlignment="1">
      <alignment horizontal="left" wrapText="1" indent="2"/>
    </xf>
    <xf numFmtId="9" fontId="20" fillId="0" borderId="12" xfId="0" applyNumberFormat="1" applyFont="1" applyBorder="1" applyAlignment="1">
      <alignment horizontal="center" vertical="center"/>
    </xf>
    <xf numFmtId="14" fontId="20" fillId="0" borderId="12" xfId="0" applyNumberFormat="1" applyFont="1" applyBorder="1" applyAlignment="1">
      <alignment horizontal="center" vertical="center"/>
    </xf>
    <xf numFmtId="9" fontId="20" fillId="0" borderId="0" xfId="0" applyNumberFormat="1" applyFont="1" applyBorder="1" applyAlignment="1">
      <alignment horizontal="center" vertical="center"/>
    </xf>
    <xf numFmtId="0" fontId="20" fillId="0" borderId="0" xfId="0" applyFont="1" applyBorder="1" applyAlignment="1">
      <alignment horizontal="left" wrapText="1" indent="3"/>
    </xf>
    <xf numFmtId="14" fontId="20" fillId="0" borderId="0" xfId="9" applyFont="1" applyBorder="1">
      <alignment horizontal="center" vertical="center"/>
    </xf>
    <xf numFmtId="0" fontId="0" fillId="0" borderId="0" xfId="0" applyFont="1" applyFill="1" applyBorder="1" applyAlignment="1">
      <alignment horizontal="left" wrapText="1" indent="3"/>
    </xf>
    <xf numFmtId="0" fontId="0" fillId="0" borderId="0" xfId="0" applyFont="1" applyFill="1" applyBorder="1" applyAlignment="1">
      <alignment horizontal="left" wrapText="1" indent="4"/>
    </xf>
    <xf numFmtId="14" fontId="20" fillId="0" borderId="12" xfId="9" applyFont="1" applyBorder="1">
      <alignment horizontal="center" vertical="center"/>
    </xf>
    <xf numFmtId="0" fontId="5" fillId="11" borderId="0" xfId="0" applyFont="1" applyFill="1" applyBorder="1" applyAlignment="1">
      <alignment horizontal="left" wrapText="1" indent="1"/>
    </xf>
    <xf numFmtId="0" fontId="20" fillId="11" borderId="0" xfId="0" applyFont="1" applyFill="1" applyBorder="1" applyAlignment="1">
      <alignment horizontal="center" vertical="center"/>
    </xf>
    <xf numFmtId="0" fontId="20" fillId="11" borderId="12" xfId="0" applyFont="1" applyFill="1" applyBorder="1" applyAlignment="1">
      <alignment horizontal="center" vertical="center"/>
    </xf>
    <xf numFmtId="9" fontId="20" fillId="11" borderId="12" xfId="0" applyNumberFormat="1" applyFont="1" applyFill="1" applyBorder="1" applyAlignment="1">
      <alignment horizontal="center" vertical="center"/>
    </xf>
    <xf numFmtId="14" fontId="20" fillId="11" borderId="12" xfId="0" applyNumberFormat="1" applyFont="1" applyFill="1" applyBorder="1" applyAlignment="1">
      <alignment horizontal="center" vertical="center"/>
    </xf>
    <xf numFmtId="37" fontId="0" fillId="11" borderId="0" xfId="10" applyFont="1" applyFill="1" applyBorder="1">
      <alignment horizontal="center" vertical="center"/>
    </xf>
    <xf numFmtId="0" fontId="20" fillId="11" borderId="12" xfId="0" applyFont="1" applyFill="1" applyBorder="1" applyAlignment="1">
      <alignment horizontal="left" wrapText="1" indent="2"/>
    </xf>
    <xf numFmtId="9" fontId="0" fillId="11" borderId="0" xfId="2" applyFont="1" applyFill="1" applyBorder="1">
      <alignment horizontal="center" vertical="center"/>
    </xf>
    <xf numFmtId="0" fontId="18" fillId="8" borderId="0" xfId="0" applyFont="1" applyFill="1" applyAlignment="1">
      <alignment horizontal="center" vertical="center"/>
    </xf>
    <xf numFmtId="0" fontId="17" fillId="5" borderId="0" xfId="0" applyFont="1" applyFill="1" applyAlignment="1">
      <alignment horizontal="center" vertical="center"/>
    </xf>
    <xf numFmtId="0" fontId="0" fillId="0" borderId="0" xfId="8" applyFont="1">
      <alignment horizontal="right" vertical="center" indent="1"/>
    </xf>
    <xf numFmtId="0" fontId="6" fillId="0" borderId="0" xfId="8" applyBorder="1">
      <alignment horizontal="right" vertical="center" indent="1"/>
    </xf>
    <xf numFmtId="0" fontId="0" fillId="0" borderId="0" xfId="0" applyBorder="1"/>
    <xf numFmtId="14" fontId="6" fillId="0" borderId="7" xfId="9" applyBorder="1">
      <alignment horizontal="center" vertical="center"/>
    </xf>
    <xf numFmtId="14" fontId="6" fillId="0" borderId="11" xfId="9" applyBorder="1">
      <alignment horizontal="center" vertical="center"/>
    </xf>
    <xf numFmtId="14" fontId="6" fillId="0" borderId="8" xfId="9" applyBorder="1">
      <alignment horizontal="center" vertical="center"/>
    </xf>
    <xf numFmtId="0" fontId="18" fillId="6" borderId="0" xfId="11" applyFont="1" applyFill="1" applyAlignment="1">
      <alignment horizontal="center" vertical="center"/>
    </xf>
    <xf numFmtId="0" fontId="17" fillId="7" borderId="0" xfId="0" applyFont="1" applyFill="1" applyAlignment="1">
      <alignment horizontal="center" vertical="center"/>
    </xf>
    <xf numFmtId="0" fontId="18" fillId="9" borderId="0" xfId="0" applyFont="1" applyFill="1" applyAlignment="1">
      <alignment horizontal="center" vertical="center"/>
    </xf>
  </cellXfs>
  <cellStyles count="12">
    <cellStyle name="Accent3" xfId="11" builtinId="37"/>
    <cellStyle name="Comma" xfId="4" builtinId="3" customBuiltin="1"/>
    <cellStyle name="Comma [0]" xfId="10" builtinId="6" customBuiltin="1"/>
    <cellStyle name="Date" xfId="9"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ormal" xfId="0" builtinId="0"/>
    <cellStyle name="Percent" xfId="2" builtinId="5" customBuiltin="1"/>
    <cellStyle name="Title" xfId="5" builtinId="15" customBuiltin="1"/>
    <cellStyle name="zHiddenText" xfId="3" xr:uid="{26E66EE6-E33F-4D77-BAE4-0FB4F5BBF673}"/>
  </cellStyles>
  <dxfs count="61">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6" tint="0.59996337778862885"/>
        </patternFill>
      </fill>
      <border>
        <top style="thin">
          <color theme="0"/>
        </top>
        <bottom style="thin">
          <color theme="0"/>
        </bottom>
        <vertical/>
        <horizontal/>
      </border>
    </dxf>
    <dxf>
      <fill>
        <patternFill>
          <bgColor theme="6" tint="0.39994506668294322"/>
        </patternFill>
      </fill>
      <border>
        <top style="thin">
          <color theme="0"/>
        </top>
        <bottom style="thin">
          <color theme="0"/>
        </bottom>
      </border>
    </dxf>
    <dxf>
      <fill>
        <patternFill>
          <bgColor theme="6" tint="0.79998168889431442"/>
        </patternFill>
      </fill>
      <border>
        <top style="thin">
          <color theme="0"/>
        </top>
        <bottom style="thin">
          <color theme="0"/>
        </bottom>
      </border>
    </dxf>
    <dxf>
      <font>
        <b/>
        <i val="0"/>
        <color theme="0"/>
      </font>
      <border>
        <left style="thin">
          <color rgb="FFC00000"/>
        </left>
        <right style="thin">
          <color rgb="FFC00000"/>
        </right>
        <vertical/>
        <horizontal/>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alignment horizontal="center" vertical="center" textRotation="0" indent="0" justifyLastLine="0" shrinkToFit="0" readingOrder="0"/>
    </dxf>
    <dxf>
      <alignment horizontal="center" vertical="center" textRotation="0" wrapText="0" indent="0" justifyLastLine="0" shrinkToFit="0" readingOrder="0"/>
    </dxf>
    <dxf>
      <alignment horizontal="left" vertical="bottom" textRotation="0" wrapText="1" relativeIndent="1" justifyLastLine="0" shrinkToFit="0" readingOrder="0"/>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ill>
        <patternFill patternType="none">
          <fgColor indexed="64"/>
          <bgColor auto="1"/>
        </patternFill>
      </fill>
      <border>
        <top style="thin">
          <color theme="6" tint="0.39994506668294322"/>
        </top>
        <bottom style="thin">
          <color theme="6" tint="0.39994506668294322"/>
        </bottom>
      </border>
    </dxf>
    <dxf>
      <font>
        <color theme="0"/>
      </font>
      <fill>
        <patternFill>
          <bgColor theme="1" tint="0.34998626667073579"/>
        </patternFill>
      </fill>
      <border diagonalUp="0" diagonalDown="0">
        <left/>
        <right/>
        <top/>
        <bottom/>
        <vertical/>
        <horizontal/>
      </border>
    </dxf>
    <dxf>
      <font>
        <color theme="3" tint="-0.24994659260841701"/>
      </font>
      <border diagonalUp="0" diagonalDown="0">
        <left/>
        <right style="thin">
          <color theme="6" tint="0.39994506668294322"/>
        </right>
        <top/>
        <bottom/>
        <vertical/>
        <horizontal/>
      </border>
    </dxf>
  </dxfs>
  <tableStyles count="2" defaultTableStyle="Gantt Table Style" defaultPivotStyle="PivotStyleLight16">
    <tableStyle name="Gantt Table Style" pivot="0" count="3" xr9:uid="{4904D139-63E4-4221-B7C9-C6C5B7A50FAF}">
      <tableStyleElement type="wholeTable" dxfId="60"/>
      <tableStyleElement type="headerRow" dxfId="59"/>
      <tableStyleElement type="firstRowStripe" dxfId="58"/>
    </tableStyle>
    <tableStyle name="ToDoList" pivot="0" count="9" xr9:uid="{00000000-0011-0000-FFFF-FFFF00000000}">
      <tableStyleElement type="wholeTable" dxfId="57"/>
      <tableStyleElement type="headerRow" dxfId="56"/>
      <tableStyleElement type="totalRow" dxfId="55"/>
      <tableStyleElement type="firstColumn" dxfId="54"/>
      <tableStyleElement type="lastColumn" dxfId="53"/>
      <tableStyleElement type="firstRowStripe" dxfId="52"/>
      <tableStyleElement type="secondRowStripe" dxfId="51"/>
      <tableStyleElement type="firstColumnStripe" dxfId="50"/>
      <tableStyleElement type="secondColumnStripe" dxfId="49"/>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Scroll" dx="39" fmlaLink="$F$4" horiz="1" max="365" page="2" val="2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9</xdr:col>
          <xdr:colOff>23854</xdr:colOff>
          <xdr:row>5</xdr:row>
          <xdr:rowOff>63610</xdr:rowOff>
        </xdr:from>
        <xdr:to>
          <xdr:col>104</xdr:col>
          <xdr:colOff>469127</xdr:colOff>
          <xdr:row>5</xdr:row>
          <xdr:rowOff>246490</xdr:rowOff>
        </xdr:to>
        <xdr:sp macro="" textlink="">
          <xdr:nvSpPr>
            <xdr:cNvPr id="6149" name="Scroll Bar 5" descr="Scroll bar to scroll through the Ghantt project timeline." hidden="1">
              <a:extLst>
                <a:ext uri="{63B3BB69-23CF-44E3-9099-C40C66FF867C}">
                  <a14:compatExt spid="_x0000_s6149"/>
                </a:ext>
                <a:ext uri="{FF2B5EF4-FFF2-40B4-BE49-F238E27FC236}">
                  <a16:creationId xmlns:a16="http://schemas.microsoft.com/office/drawing/2014/main" id="{00000000-0008-0000-0000-000005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0B51325-D3C3-4A05-BAB3-7A7400707A14}" name="Milestones" displayName="Milestones" ref="B7:H101" totalsRowShown="0">
  <autoFilter ref="B7:H101" xr:uid="{29E5A880-80D5-4B65-B5FB-8FB3913D3D27}">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EE48C34E-B98C-4BBA-90C8-388E8655DD6D}" name="Milestone Description" dataDxfId="48"/>
    <tableColumn id="2" xr3:uid="{B8ACC97F-C189-49BA-91CF-CB5671185BCF}" name="Category" dataDxfId="47"/>
    <tableColumn id="3" xr3:uid="{5419FA1B-A035-4F0A-9257-1AA4BCB5E6CF}" name="Assigned To" dataDxfId="46"/>
    <tableColumn id="4" xr3:uid="{A60A6524-18F0-48B7-BB3C-2F4A35799FF7}" name="Completion"/>
    <tableColumn id="5" xr3:uid="{59612C1F-9AAB-483B-A6A5-3563E9D77941}" name="Start" dataCellStyle="Date"/>
    <tableColumn id="7" xr3:uid="{FFB4566D-F84D-4445-98D2-EC6DB0387316}" name="End" dataDxfId="45" dataCellStyle="Date"/>
    <tableColumn id="6" xr3:uid="{012C59F1-49D4-4A67-B8DD-855C6581FD6A}" name="No. Days" dataCellStyle="Comma [0]"/>
  </tableColumns>
  <tableStyleInfo name="Gantt Table Style" showFirstColumn="1" showLastColumn="0" showRowStripes="1" showColumnStripes="0"/>
  <extLst>
    <ext xmlns:x14="http://schemas.microsoft.com/office/spreadsheetml/2009/9/main" uri="{504A1905-F514-4f6f-8877-14C23A59335A}">
      <x14:table altTextSummary="Enter Project information in this table. Enter a milestone description for a phase, task, activity, etc. in column beneath Description. Select a category in the Category column. Assign the item to someone in the Assigned To column. Update progress and watch the data bars auto update in the Progress column. Enter the start date in the Start column and number of days in the number of days column. The Ghantt data in cells J9 through BM 34 will auto update. Add new rows to the table to add more tasks."/>
    </ext>
  </extLst>
</table>
</file>

<file path=xl/theme/theme1.xml><?xml version="1.0" encoding="utf-8"?>
<a:theme xmlns:a="http://schemas.openxmlformats.org/drawingml/2006/main" name="Attitude">
  <a:themeElements>
    <a:clrScheme name="Attitude">
      <a:dk1>
        <a:sysClr val="windowText" lastClr="000000"/>
      </a:dk1>
      <a:lt1>
        <a:sysClr val="window" lastClr="FFFFFF"/>
      </a:lt1>
      <a:dk2>
        <a:srgbClr val="44546A"/>
      </a:dk2>
      <a:lt2>
        <a:srgbClr val="E7E6E6"/>
      </a:lt2>
      <a:accent1>
        <a:srgbClr val="1180AE"/>
      </a:accent1>
      <a:accent2>
        <a:srgbClr val="6C5B97"/>
      </a:accent2>
      <a:accent3>
        <a:srgbClr val="FCB239"/>
      </a:accent3>
      <a:accent4>
        <a:srgbClr val="D74061"/>
      </a:accent4>
      <a:accent5>
        <a:srgbClr val="F37A29"/>
      </a:accent5>
      <a:accent6>
        <a:srgbClr val="B66BA3"/>
      </a:accent6>
      <a:hlink>
        <a:srgbClr val="D2B356"/>
      </a:hlink>
      <a:folHlink>
        <a:srgbClr val="C5916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CE194"/>
  <sheetViews>
    <sheetView showGridLines="0" tabSelected="1" showRuler="0" topLeftCell="A56" zoomScale="85" zoomScaleNormal="85" zoomScalePageLayoutView="70" workbookViewId="0">
      <selection activeCell="F76" sqref="F76"/>
    </sheetView>
  </sheetViews>
  <sheetFormatPr defaultColWidth="8.77734375" defaultRowHeight="30.05" customHeight="1" x14ac:dyDescent="0.3"/>
  <cols>
    <col min="1" max="1" width="2.6640625" style="14" customWidth="1"/>
    <col min="2" max="2" width="34.109375" customWidth="1"/>
    <col min="3" max="3" width="10.44140625" style="20" customWidth="1"/>
    <col min="4" max="4" width="20.44140625" customWidth="1"/>
    <col min="5" max="5" width="10.6640625" customWidth="1"/>
    <col min="6" max="6" width="14.77734375" style="3" customWidth="1"/>
    <col min="7" max="7" width="16.109375" style="3" customWidth="1"/>
    <col min="8" max="8" width="10.44140625" customWidth="1"/>
    <col min="9" max="9" width="2.6640625" hidden="1" customWidth="1"/>
    <col min="10" max="83" width="2.44140625" hidden="1" customWidth="1"/>
  </cols>
  <sheetData>
    <row r="1" spans="1:79" ht="30.05" customHeight="1" x14ac:dyDescent="0.5">
      <c r="A1" s="15" t="s">
        <v>22</v>
      </c>
      <c r="B1" s="17" t="s">
        <v>31</v>
      </c>
      <c r="C1" s="17"/>
      <c r="D1" s="1"/>
      <c r="F1"/>
      <c r="G1" s="20"/>
      <c r="H1" s="7"/>
      <c r="J1" s="35" t="s">
        <v>11</v>
      </c>
      <c r="K1" s="8"/>
      <c r="L1" s="20"/>
      <c r="M1" s="20"/>
      <c r="N1" s="20"/>
      <c r="O1" s="20"/>
      <c r="P1" s="20"/>
      <c r="Q1" s="20"/>
      <c r="R1" s="20"/>
      <c r="S1" s="20"/>
      <c r="T1" s="20"/>
      <c r="U1" s="20"/>
      <c r="V1" s="20"/>
      <c r="W1" s="20"/>
      <c r="X1" s="20"/>
      <c r="Y1" s="20"/>
      <c r="Z1" s="20"/>
      <c r="AA1" s="20"/>
      <c r="AB1" s="20"/>
      <c r="AC1" s="20"/>
      <c r="AD1" s="20"/>
      <c r="AE1" s="20"/>
      <c r="AF1" s="20"/>
      <c r="AG1" s="20"/>
      <c r="AH1" s="20"/>
    </row>
    <row r="2" spans="1:79" ht="30.05" customHeight="1" x14ac:dyDescent="0.35">
      <c r="A2" s="15" t="s">
        <v>14</v>
      </c>
      <c r="B2" s="18" t="s">
        <v>32</v>
      </c>
      <c r="C2" s="18"/>
      <c r="F2" s="23"/>
      <c r="G2" s="23"/>
      <c r="H2" s="21"/>
      <c r="J2" s="80" t="s">
        <v>9</v>
      </c>
      <c r="K2" s="80"/>
      <c r="L2" s="80"/>
      <c r="M2" s="80"/>
      <c r="N2" s="80"/>
      <c r="O2" s="80"/>
      <c r="Q2" s="81" t="s">
        <v>49</v>
      </c>
      <c r="R2" s="81"/>
      <c r="S2" s="81"/>
      <c r="T2" s="81"/>
      <c r="U2" s="81"/>
      <c r="V2" s="81"/>
      <c r="X2" s="82" t="s">
        <v>48</v>
      </c>
      <c r="Y2" s="82"/>
      <c r="Z2" s="82"/>
      <c r="AA2" s="82"/>
      <c r="AB2" s="82"/>
      <c r="AC2" s="82"/>
      <c r="AE2" s="72" t="s">
        <v>28</v>
      </c>
      <c r="AF2" s="72"/>
      <c r="AG2" s="72"/>
      <c r="AH2" s="72"/>
      <c r="AI2" s="72"/>
      <c r="AJ2" s="72"/>
      <c r="AL2" s="73" t="s">
        <v>12</v>
      </c>
      <c r="AM2" s="73"/>
      <c r="AN2" s="73"/>
      <c r="AO2" s="73"/>
      <c r="AP2" s="73"/>
      <c r="AQ2" s="73"/>
      <c r="AR2" s="20"/>
      <c r="AW2" s="20"/>
      <c r="BB2" s="20"/>
    </row>
    <row r="3" spans="1:79" ht="30.05" customHeight="1" x14ac:dyDescent="0.3">
      <c r="A3" s="15" t="s">
        <v>23</v>
      </c>
      <c r="B3" s="19"/>
      <c r="C3" s="19"/>
      <c r="D3" s="74" t="s">
        <v>10</v>
      </c>
      <c r="E3" s="75"/>
      <c r="F3" s="77">
        <f ca="1">IFERROR(IF(MIN(Milestones[Start])=0,TODAY(),MIN(Milestones[Start])),TODAY())</f>
        <v>44096</v>
      </c>
      <c r="G3" s="78"/>
      <c r="H3" s="79"/>
      <c r="I3" s="22"/>
    </row>
    <row r="4" spans="1:79" ht="30.05" customHeight="1" x14ac:dyDescent="0.4">
      <c r="A4" s="15" t="s">
        <v>15</v>
      </c>
      <c r="D4" s="74" t="s">
        <v>8</v>
      </c>
      <c r="E4" s="75"/>
      <c r="F4" s="39">
        <v>21</v>
      </c>
      <c r="G4" s="47"/>
      <c r="J4" s="38" t="str">
        <f ca="1">TEXT(J5,"mmmm")</f>
        <v>October</v>
      </c>
      <c r="K4" s="38"/>
      <c r="L4" s="38"/>
      <c r="M4" s="38"/>
      <c r="N4" s="38"/>
      <c r="O4" s="38"/>
      <c r="P4" s="38"/>
      <c r="Q4" s="38" t="str">
        <f ca="1">IF(TEXT(Q5,"mmmm")=J4,"",TEXT(Q5,"mmmm"))</f>
        <v/>
      </c>
      <c r="R4" s="38"/>
      <c r="S4" s="38"/>
      <c r="T4" s="38"/>
      <c r="U4" s="38"/>
      <c r="V4" s="38"/>
      <c r="W4" s="38"/>
      <c r="X4" s="38" t="str">
        <f ca="1">IF(OR(TEXT(X5,"mmmm")=Q4,TEXT(X5,"mmmm")=J4),"",TEXT(X5,"mmmm"))</f>
        <v/>
      </c>
      <c r="Y4" s="38"/>
      <c r="Z4" s="38"/>
      <c r="AA4" s="38"/>
      <c r="AB4" s="38"/>
      <c r="AC4" s="38"/>
      <c r="AD4" s="38"/>
      <c r="AE4" s="38" t="str">
        <f ca="1">IF(OR(TEXT(AE5,"mmmm")=X4,TEXT(AE5,"mmmm")=Q4,TEXT(AE5,"mmmm")=J4),"",TEXT(AE5,"mmmm"))</f>
        <v>November</v>
      </c>
      <c r="AF4" s="38"/>
      <c r="AG4" s="38"/>
      <c r="AH4" s="38"/>
      <c r="AI4" s="38"/>
      <c r="AJ4" s="38"/>
      <c r="AK4" s="38"/>
      <c r="AL4" s="38" t="str">
        <f ca="1">IF(OR(TEXT(AL5,"mmmm")=AE4,TEXT(AL5,"mmmm")=X4,TEXT(AL5,"mmmm")=Q4,TEXT(AL5,"mmmm")=J4),"",TEXT(AL5,"mmmm"))</f>
        <v/>
      </c>
      <c r="AM4" s="38"/>
      <c r="AN4" s="38"/>
      <c r="AO4" s="38"/>
      <c r="AP4" s="38"/>
      <c r="AQ4" s="38"/>
      <c r="AR4" s="38"/>
      <c r="AS4" s="38" t="str">
        <f ca="1">IF(OR(TEXT(AS5,"mmmm")=AL4,TEXT(AS5,"mmmm")=AE4,TEXT(AS5,"mmmm")=X4,TEXT(AS5,"mmmm")=Q4),"",TEXT(AS5,"mmmm"))</f>
        <v/>
      </c>
      <c r="AT4" s="38"/>
      <c r="AU4" s="38"/>
      <c r="AV4" s="38"/>
      <c r="AW4" s="38"/>
      <c r="AX4" s="38"/>
      <c r="AY4" s="38"/>
      <c r="AZ4" s="38" t="str">
        <f ca="1">IF(OR(TEXT(AZ5,"mmmm")=AS4,TEXT(AZ5,"mmmm")=AL4,TEXT(AZ5,"mmmm")=AE4,TEXT(AZ5,"mmmm")=X4),"",TEXT(AZ5,"mmmm"))</f>
        <v/>
      </c>
      <c r="BA4" s="38"/>
      <c r="BB4" s="38"/>
      <c r="BC4" s="38"/>
      <c r="BD4" s="38"/>
      <c r="BE4" s="38"/>
      <c r="BF4" s="38"/>
      <c r="BG4" s="38" t="str">
        <f ca="1">IF(OR(TEXT(BG5,"mmmm")=AZ4,TEXT(BG5,"mmmm")=AS4,TEXT(BG5,"mmmm")=AL4,TEXT(BG5,"mmmm")=AE4),"",TEXT(BG5,"mmmm"))</f>
        <v>December</v>
      </c>
      <c r="BH4" s="38"/>
      <c r="BI4" s="38"/>
      <c r="BJ4" s="38"/>
      <c r="BK4" s="38"/>
      <c r="BL4" s="38"/>
      <c r="BM4" s="38"/>
      <c r="BN4" s="38"/>
      <c r="BO4" s="38"/>
      <c r="BP4" s="38"/>
      <c r="BQ4" s="38"/>
      <c r="BR4" s="38"/>
      <c r="BS4" s="38"/>
      <c r="BT4" s="38"/>
      <c r="BU4" s="38"/>
      <c r="BV4" s="38"/>
      <c r="BW4" s="38"/>
      <c r="BX4" s="38"/>
      <c r="BY4" s="38"/>
      <c r="BZ4" s="38"/>
      <c r="CA4" s="38"/>
    </row>
    <row r="5" spans="1:79" ht="15.05" customHeight="1" x14ac:dyDescent="0.3">
      <c r="A5" s="15" t="s">
        <v>16</v>
      </c>
      <c r="B5" s="76"/>
      <c r="C5" s="76"/>
      <c r="D5" s="76"/>
      <c r="E5" s="76"/>
      <c r="F5" s="76"/>
      <c r="G5" s="76"/>
      <c r="H5" s="76"/>
      <c r="I5" s="76"/>
      <c r="J5" s="43">
        <f ca="1">IFERROR(Project_Start+Scrolling_Increment,TODAY())</f>
        <v>44117</v>
      </c>
      <c r="K5" s="44">
        <f ca="1">J5+1</f>
        <v>44118</v>
      </c>
      <c r="L5" s="44">
        <f t="shared" ref="L5:AY5" ca="1" si="0">K5+1</f>
        <v>44119</v>
      </c>
      <c r="M5" s="44">
        <f t="shared" ca="1" si="0"/>
        <v>44120</v>
      </c>
      <c r="N5" s="44">
        <f t="shared" ca="1" si="0"/>
        <v>44121</v>
      </c>
      <c r="O5" s="44">
        <f t="shared" ca="1" si="0"/>
        <v>44122</v>
      </c>
      <c r="P5" s="45">
        <f t="shared" ca="1" si="0"/>
        <v>44123</v>
      </c>
      <c r="Q5" s="43">
        <f ca="1">P5+1</f>
        <v>44124</v>
      </c>
      <c r="R5" s="44">
        <f ca="1">Q5+1</f>
        <v>44125</v>
      </c>
      <c r="S5" s="44">
        <f t="shared" ca="1" si="0"/>
        <v>44126</v>
      </c>
      <c r="T5" s="44">
        <f t="shared" ca="1" si="0"/>
        <v>44127</v>
      </c>
      <c r="U5" s="44">
        <f t="shared" ca="1" si="0"/>
        <v>44128</v>
      </c>
      <c r="V5" s="44">
        <f t="shared" ca="1" si="0"/>
        <v>44129</v>
      </c>
      <c r="W5" s="45">
        <f t="shared" ca="1" si="0"/>
        <v>44130</v>
      </c>
      <c r="X5" s="43">
        <f ca="1">W5+1</f>
        <v>44131</v>
      </c>
      <c r="Y5" s="44">
        <f ca="1">X5+1</f>
        <v>44132</v>
      </c>
      <c r="Z5" s="44">
        <f t="shared" ca="1" si="0"/>
        <v>44133</v>
      </c>
      <c r="AA5" s="44">
        <f t="shared" ca="1" si="0"/>
        <v>44134</v>
      </c>
      <c r="AB5" s="44">
        <f t="shared" ca="1" si="0"/>
        <v>44135</v>
      </c>
      <c r="AC5" s="44">
        <f t="shared" ca="1" si="0"/>
        <v>44136</v>
      </c>
      <c r="AD5" s="45">
        <f t="shared" ca="1" si="0"/>
        <v>44137</v>
      </c>
      <c r="AE5" s="43">
        <f ca="1">AD5+1</f>
        <v>44138</v>
      </c>
      <c r="AF5" s="44">
        <f ca="1">AE5+1</f>
        <v>44139</v>
      </c>
      <c r="AG5" s="44">
        <f t="shared" ca="1" si="0"/>
        <v>44140</v>
      </c>
      <c r="AH5" s="44">
        <f t="shared" ca="1" si="0"/>
        <v>44141</v>
      </c>
      <c r="AI5" s="44">
        <f t="shared" ca="1" si="0"/>
        <v>44142</v>
      </c>
      <c r="AJ5" s="44">
        <f t="shared" ca="1" si="0"/>
        <v>44143</v>
      </c>
      <c r="AK5" s="45">
        <f t="shared" ca="1" si="0"/>
        <v>44144</v>
      </c>
      <c r="AL5" s="43">
        <f ca="1">AK5+1</f>
        <v>44145</v>
      </c>
      <c r="AM5" s="44">
        <f ca="1">AL5+1</f>
        <v>44146</v>
      </c>
      <c r="AN5" s="44">
        <f t="shared" ca="1" si="0"/>
        <v>44147</v>
      </c>
      <c r="AO5" s="44">
        <f t="shared" ca="1" si="0"/>
        <v>44148</v>
      </c>
      <c r="AP5" s="44">
        <f t="shared" ca="1" si="0"/>
        <v>44149</v>
      </c>
      <c r="AQ5" s="44">
        <f t="shared" ca="1" si="0"/>
        <v>44150</v>
      </c>
      <c r="AR5" s="45">
        <f t="shared" ca="1" si="0"/>
        <v>44151</v>
      </c>
      <c r="AS5" s="43">
        <f ca="1">AR5+1</f>
        <v>44152</v>
      </c>
      <c r="AT5" s="44">
        <f ca="1">AS5+1</f>
        <v>44153</v>
      </c>
      <c r="AU5" s="44">
        <f t="shared" ca="1" si="0"/>
        <v>44154</v>
      </c>
      <c r="AV5" s="44">
        <f t="shared" ca="1" si="0"/>
        <v>44155</v>
      </c>
      <c r="AW5" s="44">
        <f t="shared" ca="1" si="0"/>
        <v>44156</v>
      </c>
      <c r="AX5" s="44">
        <f t="shared" ca="1" si="0"/>
        <v>44157</v>
      </c>
      <c r="AY5" s="45">
        <f t="shared" ca="1" si="0"/>
        <v>44158</v>
      </c>
      <c r="AZ5" s="43">
        <f ca="1">AY5+1</f>
        <v>44159</v>
      </c>
      <c r="BA5" s="44">
        <f ca="1">AZ5+1</f>
        <v>44160</v>
      </c>
      <c r="BB5" s="44">
        <f t="shared" ref="BB5:BF5" ca="1" si="1">BA5+1</f>
        <v>44161</v>
      </c>
      <c r="BC5" s="44">
        <f t="shared" ca="1" si="1"/>
        <v>44162</v>
      </c>
      <c r="BD5" s="44">
        <f t="shared" ca="1" si="1"/>
        <v>44163</v>
      </c>
      <c r="BE5" s="44">
        <f t="shared" ca="1" si="1"/>
        <v>44164</v>
      </c>
      <c r="BF5" s="45">
        <f t="shared" ca="1" si="1"/>
        <v>44165</v>
      </c>
      <c r="BG5" s="43">
        <f ca="1">BF5+1</f>
        <v>44166</v>
      </c>
      <c r="BH5" s="44">
        <f ca="1">BG5+1</f>
        <v>44167</v>
      </c>
      <c r="BI5" s="44">
        <f t="shared" ref="BI5:BM5" ca="1" si="2">BH5+1</f>
        <v>44168</v>
      </c>
      <c r="BJ5" s="44">
        <f t="shared" ca="1" si="2"/>
        <v>44169</v>
      </c>
      <c r="BK5" s="44">
        <f t="shared" ca="1" si="2"/>
        <v>44170</v>
      </c>
      <c r="BL5" s="44">
        <f t="shared" ca="1" si="2"/>
        <v>44171</v>
      </c>
      <c r="BM5" s="45">
        <f t="shared" ca="1" si="2"/>
        <v>44172</v>
      </c>
      <c r="BN5" s="45">
        <f t="shared" ref="BN5" ca="1" si="3">BM5+1</f>
        <v>44173</v>
      </c>
      <c r="BO5" s="45">
        <f t="shared" ref="BO5" ca="1" si="4">BN5+1</f>
        <v>44174</v>
      </c>
      <c r="BP5" s="45">
        <f t="shared" ref="BP5" ca="1" si="5">BO5+1</f>
        <v>44175</v>
      </c>
      <c r="BQ5" s="45">
        <f t="shared" ref="BQ5" ca="1" si="6">BP5+1</f>
        <v>44176</v>
      </c>
      <c r="BR5" s="45">
        <f t="shared" ref="BR5" ca="1" si="7">BQ5+1</f>
        <v>44177</v>
      </c>
      <c r="BS5" s="45">
        <f t="shared" ref="BS5" ca="1" si="8">BR5+1</f>
        <v>44178</v>
      </c>
      <c r="BT5" s="45">
        <f t="shared" ref="BT5" ca="1" si="9">BS5+1</f>
        <v>44179</v>
      </c>
      <c r="BU5" s="45">
        <f t="shared" ref="BU5" ca="1" si="10">BT5+1</f>
        <v>44180</v>
      </c>
      <c r="BV5" s="45">
        <f t="shared" ref="BV5" ca="1" si="11">BU5+1</f>
        <v>44181</v>
      </c>
      <c r="BW5" s="45">
        <f t="shared" ref="BW5" ca="1" si="12">BV5+1</f>
        <v>44182</v>
      </c>
      <c r="BX5" s="45">
        <f t="shared" ref="BX5" ca="1" si="13">BW5+1</f>
        <v>44183</v>
      </c>
      <c r="BY5" s="45">
        <f t="shared" ref="BY5" ca="1" si="14">BX5+1</f>
        <v>44184</v>
      </c>
      <c r="BZ5" s="45">
        <f t="shared" ref="BZ5" ca="1" si="15">BY5+1</f>
        <v>44185</v>
      </c>
      <c r="CA5" s="45">
        <f t="shared" ref="CA5" ca="1" si="16">BZ5+1</f>
        <v>44186</v>
      </c>
    </row>
    <row r="6" spans="1:79" s="20" customFormat="1" ht="25.2" customHeight="1" x14ac:dyDescent="0.3">
      <c r="A6" s="15" t="s">
        <v>17</v>
      </c>
      <c r="B6" s="33"/>
      <c r="C6" s="33"/>
      <c r="D6" s="33"/>
      <c r="E6" s="33"/>
      <c r="F6" s="33"/>
      <c r="G6" s="46"/>
      <c r="H6" s="33"/>
      <c r="I6" s="33"/>
      <c r="J6" s="40"/>
      <c r="K6" s="41"/>
      <c r="L6" s="41"/>
      <c r="M6" s="41"/>
      <c r="N6" s="41"/>
      <c r="O6" s="41"/>
      <c r="P6" s="42"/>
      <c r="Q6" s="40"/>
      <c r="R6" s="41"/>
      <c r="S6" s="41"/>
      <c r="T6" s="41"/>
      <c r="U6" s="41"/>
      <c r="V6" s="41"/>
      <c r="W6" s="42"/>
      <c r="X6" s="40"/>
      <c r="Y6" s="41"/>
      <c r="Z6" s="41"/>
      <c r="AA6" s="41"/>
      <c r="AB6" s="41"/>
      <c r="AC6" s="41"/>
      <c r="AD6" s="42"/>
      <c r="AE6" s="40"/>
      <c r="AF6" s="41"/>
      <c r="AG6" s="41"/>
      <c r="AH6" s="41"/>
      <c r="AI6" s="41"/>
      <c r="AJ6" s="41"/>
      <c r="AK6" s="42"/>
      <c r="AL6" s="40"/>
      <c r="AM6" s="41"/>
      <c r="AN6" s="41"/>
      <c r="AO6" s="41"/>
      <c r="AP6" s="41"/>
      <c r="AQ6" s="41"/>
      <c r="AR6" s="42"/>
      <c r="AS6" s="40"/>
      <c r="AT6" s="41"/>
      <c r="AU6" s="41"/>
      <c r="AV6" s="41"/>
      <c r="AW6" s="41"/>
      <c r="AX6" s="41"/>
      <c r="AY6" s="42"/>
      <c r="AZ6" s="40"/>
      <c r="BA6" s="41"/>
      <c r="BB6" s="41"/>
      <c r="BC6" s="41"/>
      <c r="BD6" s="41"/>
      <c r="BE6" s="41"/>
      <c r="BF6" s="42"/>
      <c r="BG6" s="40"/>
      <c r="BH6" s="41"/>
      <c r="BI6" s="41"/>
      <c r="BJ6" s="41"/>
      <c r="BK6" s="41"/>
      <c r="BL6" s="41"/>
      <c r="BM6" s="42"/>
      <c r="BN6" s="42"/>
      <c r="BO6" s="42"/>
      <c r="BP6" s="42"/>
      <c r="BQ6" s="42"/>
      <c r="BR6" s="42"/>
      <c r="BS6" s="42"/>
      <c r="BT6" s="42"/>
      <c r="BU6" s="42"/>
      <c r="BV6" s="42"/>
      <c r="BW6" s="42"/>
      <c r="BX6" s="42"/>
      <c r="BY6" s="42"/>
      <c r="BZ6" s="42"/>
      <c r="CA6" s="42"/>
    </row>
    <row r="7" spans="1:79" ht="17.100000000000001" customHeight="1" thickBot="1" x14ac:dyDescent="0.35">
      <c r="A7" s="15" t="s">
        <v>18</v>
      </c>
      <c r="B7" s="27" t="s">
        <v>13</v>
      </c>
      <c r="C7" s="28" t="s">
        <v>4</v>
      </c>
      <c r="D7" s="28" t="s">
        <v>6</v>
      </c>
      <c r="E7" s="28" t="s">
        <v>113</v>
      </c>
      <c r="F7" s="28" t="s">
        <v>7</v>
      </c>
      <c r="G7" s="28" t="s">
        <v>36</v>
      </c>
      <c r="H7" s="28" t="s">
        <v>3</v>
      </c>
      <c r="I7" s="26"/>
      <c r="J7" s="24" t="str">
        <f t="shared" ref="J7" ca="1" si="17">LEFT(TEXT(J5,"ddd"),1)</f>
        <v>T</v>
      </c>
      <c r="K7" s="24" t="str">
        <f t="shared" ref="K7:AS7" ca="1" si="18">LEFT(TEXT(K5,"ddd"),1)</f>
        <v>W</v>
      </c>
      <c r="L7" s="24" t="str">
        <f t="shared" ca="1" si="18"/>
        <v>T</v>
      </c>
      <c r="M7" s="24" t="str">
        <f t="shared" ca="1" si="18"/>
        <v>F</v>
      </c>
      <c r="N7" s="24" t="str">
        <f t="shared" ca="1" si="18"/>
        <v>S</v>
      </c>
      <c r="O7" s="24" t="str">
        <f t="shared" ca="1" si="18"/>
        <v>S</v>
      </c>
      <c r="P7" s="24" t="str">
        <f t="shared" ca="1" si="18"/>
        <v>M</v>
      </c>
      <c r="Q7" s="24" t="str">
        <f t="shared" ca="1" si="18"/>
        <v>T</v>
      </c>
      <c r="R7" s="24" t="str">
        <f t="shared" ca="1" si="18"/>
        <v>W</v>
      </c>
      <c r="S7" s="24" t="str">
        <f t="shared" ca="1" si="18"/>
        <v>T</v>
      </c>
      <c r="T7" s="24" t="str">
        <f t="shared" ca="1" si="18"/>
        <v>F</v>
      </c>
      <c r="U7" s="24" t="str">
        <f t="shared" ca="1" si="18"/>
        <v>S</v>
      </c>
      <c r="V7" s="24" t="str">
        <f t="shared" ca="1" si="18"/>
        <v>S</v>
      </c>
      <c r="W7" s="24" t="str">
        <f t="shared" ca="1" si="18"/>
        <v>M</v>
      </c>
      <c r="X7" s="24" t="str">
        <f t="shared" ca="1" si="18"/>
        <v>T</v>
      </c>
      <c r="Y7" s="24" t="str">
        <f t="shared" ca="1" si="18"/>
        <v>W</v>
      </c>
      <c r="Z7" s="24" t="str">
        <f t="shared" ca="1" si="18"/>
        <v>T</v>
      </c>
      <c r="AA7" s="24" t="str">
        <f t="shared" ca="1" si="18"/>
        <v>F</v>
      </c>
      <c r="AB7" s="24" t="str">
        <f t="shared" ca="1" si="18"/>
        <v>S</v>
      </c>
      <c r="AC7" s="24" t="str">
        <f t="shared" ca="1" si="18"/>
        <v>S</v>
      </c>
      <c r="AD7" s="24" t="str">
        <f t="shared" ca="1" si="18"/>
        <v>M</v>
      </c>
      <c r="AE7" s="24" t="str">
        <f t="shared" ca="1" si="18"/>
        <v>T</v>
      </c>
      <c r="AF7" s="24" t="str">
        <f t="shared" ca="1" si="18"/>
        <v>W</v>
      </c>
      <c r="AG7" s="24" t="str">
        <f t="shared" ca="1" si="18"/>
        <v>T</v>
      </c>
      <c r="AH7" s="24" t="str">
        <f t="shared" ca="1" si="18"/>
        <v>F</v>
      </c>
      <c r="AI7" s="24" t="str">
        <f t="shared" ca="1" si="18"/>
        <v>S</v>
      </c>
      <c r="AJ7" s="24" t="str">
        <f t="shared" ca="1" si="18"/>
        <v>S</v>
      </c>
      <c r="AK7" s="24" t="str">
        <f t="shared" ca="1" si="18"/>
        <v>M</v>
      </c>
      <c r="AL7" s="24" t="str">
        <f t="shared" ca="1" si="18"/>
        <v>T</v>
      </c>
      <c r="AM7" s="24" t="str">
        <f t="shared" ca="1" si="18"/>
        <v>W</v>
      </c>
      <c r="AN7" s="24" t="str">
        <f t="shared" ca="1" si="18"/>
        <v>T</v>
      </c>
      <c r="AO7" s="24" t="str">
        <f t="shared" ca="1" si="18"/>
        <v>F</v>
      </c>
      <c r="AP7" s="24" t="str">
        <f t="shared" ca="1" si="18"/>
        <v>S</v>
      </c>
      <c r="AQ7" s="24" t="str">
        <f t="shared" ca="1" si="18"/>
        <v>S</v>
      </c>
      <c r="AR7" s="24" t="str">
        <f t="shared" ca="1" si="18"/>
        <v>M</v>
      </c>
      <c r="AS7" s="24" t="str">
        <f t="shared" ca="1" si="18"/>
        <v>T</v>
      </c>
      <c r="AT7" s="24" t="str">
        <f t="shared" ref="AT7:BM7" ca="1" si="19">LEFT(TEXT(AT5,"ddd"),1)</f>
        <v>W</v>
      </c>
      <c r="AU7" s="24" t="str">
        <f t="shared" ca="1" si="19"/>
        <v>T</v>
      </c>
      <c r="AV7" s="24" t="str">
        <f t="shared" ca="1" si="19"/>
        <v>F</v>
      </c>
      <c r="AW7" s="24" t="str">
        <f t="shared" ca="1" si="19"/>
        <v>S</v>
      </c>
      <c r="AX7" s="24" t="str">
        <f t="shared" ca="1" si="19"/>
        <v>S</v>
      </c>
      <c r="AY7" s="24" t="str">
        <f t="shared" ca="1" si="19"/>
        <v>M</v>
      </c>
      <c r="AZ7" s="24" t="str">
        <f t="shared" ca="1" si="19"/>
        <v>T</v>
      </c>
      <c r="BA7" s="24" t="str">
        <f t="shared" ca="1" si="19"/>
        <v>W</v>
      </c>
      <c r="BB7" s="24" t="str">
        <f t="shared" ca="1" si="19"/>
        <v>T</v>
      </c>
      <c r="BC7" s="24" t="str">
        <f t="shared" ca="1" si="19"/>
        <v>F</v>
      </c>
      <c r="BD7" s="24" t="str">
        <f t="shared" ca="1" si="19"/>
        <v>S</v>
      </c>
      <c r="BE7" s="24" t="str">
        <f t="shared" ca="1" si="19"/>
        <v>S</v>
      </c>
      <c r="BF7" s="24" t="str">
        <f t="shared" ca="1" si="19"/>
        <v>M</v>
      </c>
      <c r="BG7" s="24" t="str">
        <f t="shared" ca="1" si="19"/>
        <v>T</v>
      </c>
      <c r="BH7" s="24" t="str">
        <f t="shared" ca="1" si="19"/>
        <v>W</v>
      </c>
      <c r="BI7" s="24" t="str">
        <f t="shared" ca="1" si="19"/>
        <v>T</v>
      </c>
      <c r="BJ7" s="24" t="str">
        <f t="shared" ca="1" si="19"/>
        <v>F</v>
      </c>
      <c r="BK7" s="24" t="str">
        <f t="shared" ca="1" si="19"/>
        <v>S</v>
      </c>
      <c r="BL7" s="24" t="str">
        <f t="shared" ca="1" si="19"/>
        <v>S</v>
      </c>
      <c r="BM7" s="24" t="str">
        <f t="shared" ca="1" si="19"/>
        <v>M</v>
      </c>
      <c r="BN7" s="24" t="str">
        <f t="shared" ref="BN7:BP7" ca="1" si="20">LEFT(TEXT(BN5,"ddd"),1)</f>
        <v>T</v>
      </c>
      <c r="BO7" s="24" t="str">
        <f t="shared" ca="1" si="20"/>
        <v>W</v>
      </c>
      <c r="BP7" s="24" t="str">
        <f t="shared" ca="1" si="20"/>
        <v>T</v>
      </c>
      <c r="BQ7" s="24" t="str">
        <f t="shared" ref="BQ7:BV7" ca="1" si="21">LEFT(TEXT(BQ5,"ddd"),1)</f>
        <v>F</v>
      </c>
      <c r="BR7" s="24" t="str">
        <f t="shared" ca="1" si="21"/>
        <v>S</v>
      </c>
      <c r="BS7" s="24" t="str">
        <f t="shared" ca="1" si="21"/>
        <v>S</v>
      </c>
      <c r="BT7" s="24" t="str">
        <f t="shared" ca="1" si="21"/>
        <v>M</v>
      </c>
      <c r="BU7" s="24" t="str">
        <f t="shared" ca="1" si="21"/>
        <v>T</v>
      </c>
      <c r="BV7" s="24" t="str">
        <f t="shared" ca="1" si="21"/>
        <v>W</v>
      </c>
      <c r="BW7" s="24" t="str">
        <f t="shared" ref="BW7:BZ7" ca="1" si="22">LEFT(TEXT(BW5,"ddd"),1)</f>
        <v>T</v>
      </c>
      <c r="BX7" s="24" t="str">
        <f t="shared" ca="1" si="22"/>
        <v>F</v>
      </c>
      <c r="BY7" s="24" t="str">
        <f t="shared" ca="1" si="22"/>
        <v>S</v>
      </c>
      <c r="BZ7" s="24" t="str">
        <f t="shared" ca="1" si="22"/>
        <v>S</v>
      </c>
      <c r="CA7" s="24" t="str">
        <f t="shared" ref="CA7" ca="1" si="23">LEFT(TEXT(CA5,"ddd"),1)</f>
        <v>M</v>
      </c>
    </row>
    <row r="8" spans="1:79" s="2" customFormat="1" ht="17.100000000000001" customHeight="1" x14ac:dyDescent="0.3">
      <c r="A8" s="15"/>
      <c r="B8" s="49" t="s">
        <v>37</v>
      </c>
      <c r="C8" s="50"/>
      <c r="D8" s="50"/>
      <c r="E8" s="51"/>
      <c r="F8" s="52"/>
      <c r="G8" s="52"/>
      <c r="H8" s="53"/>
      <c r="I8" s="25"/>
      <c r="J8" s="34" t="str">
        <f t="shared" ref="J8:J13" ca="1" si="24">IF(AND($C8="Goal",J$5&gt;=$F8,J$5&lt;=$F8+$H8-1),2,IF(AND($C8="Milestone",J$5&gt;=$F8,J$5&lt;=$F8+$H8-1),1,""))</f>
        <v/>
      </c>
      <c r="K8" s="34" t="str">
        <f t="shared" ref="K8:Y21" ca="1" si="25">IF(AND($C8="Goal",K$5&gt;=$F8,K$5&lt;=$F8+$H8-1),2,IF(AND($C8="Milestone",K$5&gt;=$F8,K$5&lt;=$F8+$H8-1),1,""))</f>
        <v/>
      </c>
      <c r="L8" s="34" t="str">
        <f t="shared" ca="1" si="25"/>
        <v/>
      </c>
      <c r="M8" s="34" t="str">
        <f t="shared" ca="1" si="25"/>
        <v/>
      </c>
      <c r="N8" s="34" t="str">
        <f t="shared" ca="1" si="25"/>
        <v/>
      </c>
      <c r="O8" s="34" t="str">
        <f t="shared" ca="1" si="25"/>
        <v/>
      </c>
      <c r="P8" s="34" t="str">
        <f t="shared" ca="1" si="25"/>
        <v/>
      </c>
      <c r="Q8" s="34" t="str">
        <f t="shared" ca="1" si="25"/>
        <v/>
      </c>
      <c r="R8" s="34" t="str">
        <f t="shared" ca="1" si="25"/>
        <v/>
      </c>
      <c r="S8" s="34" t="str">
        <f t="shared" ca="1" si="25"/>
        <v/>
      </c>
      <c r="T8" s="34" t="str">
        <f t="shared" ca="1" si="25"/>
        <v/>
      </c>
      <c r="U8" s="34" t="str">
        <f t="shared" ca="1" si="25"/>
        <v/>
      </c>
      <c r="V8" s="34" t="str">
        <f t="shared" ca="1" si="25"/>
        <v/>
      </c>
      <c r="W8" s="34" t="str">
        <f t="shared" ca="1" si="25"/>
        <v/>
      </c>
      <c r="X8" s="34" t="str">
        <f t="shared" ca="1" si="25"/>
        <v/>
      </c>
      <c r="Y8" s="34" t="str">
        <f t="shared" ca="1" si="25"/>
        <v/>
      </c>
      <c r="Z8" s="34" t="str">
        <f t="shared" ref="Z8:AO18" ca="1" si="26">IF(AND($C8="Goal",Z$5&gt;=$F8,Z$5&lt;=$F8+$H8-1),2,IF(AND($C8="Milestone",Z$5&gt;=$F8,Z$5&lt;=$F8+$H8-1),1,""))</f>
        <v/>
      </c>
      <c r="AA8" s="34" t="str">
        <f t="shared" ca="1" si="26"/>
        <v/>
      </c>
      <c r="AB8" s="34" t="str">
        <f t="shared" ca="1" si="26"/>
        <v/>
      </c>
      <c r="AC8" s="34" t="str">
        <f t="shared" ca="1" si="26"/>
        <v/>
      </c>
      <c r="AD8" s="34" t="str">
        <f t="shared" ca="1" si="26"/>
        <v/>
      </c>
      <c r="AE8" s="34" t="str">
        <f t="shared" ca="1" si="26"/>
        <v/>
      </c>
      <c r="AF8" s="34" t="str">
        <f t="shared" ca="1" si="26"/>
        <v/>
      </c>
      <c r="AG8" s="34" t="str">
        <f t="shared" ca="1" si="26"/>
        <v/>
      </c>
      <c r="AH8" s="34" t="str">
        <f t="shared" ca="1" si="26"/>
        <v/>
      </c>
      <c r="AI8" s="34" t="str">
        <f t="shared" ca="1" si="26"/>
        <v/>
      </c>
      <c r="AJ8" s="34" t="str">
        <f t="shared" ca="1" si="26"/>
        <v/>
      </c>
      <c r="AK8" s="34" t="str">
        <f t="shared" ca="1" si="26"/>
        <v/>
      </c>
      <c r="AL8" s="34" t="str">
        <f t="shared" ca="1" si="26"/>
        <v/>
      </c>
      <c r="AM8" s="34" t="str">
        <f t="shared" ca="1" si="26"/>
        <v/>
      </c>
      <c r="AN8" s="34" t="str">
        <f t="shared" ca="1" si="26"/>
        <v/>
      </c>
      <c r="AO8" s="34" t="str">
        <f t="shared" ca="1" si="26"/>
        <v/>
      </c>
      <c r="AP8" s="34" t="str">
        <f t="shared" ref="AP8:BE18" ca="1" si="27">IF(AND($C8="Goal",AP$5&gt;=$F8,AP$5&lt;=$F8+$H8-1),2,IF(AND($C8="Milestone",AP$5&gt;=$F8,AP$5&lt;=$F8+$H8-1),1,""))</f>
        <v/>
      </c>
      <c r="AQ8" s="34" t="str">
        <f t="shared" ca="1" si="27"/>
        <v/>
      </c>
      <c r="AR8" s="34" t="str">
        <f t="shared" ca="1" si="27"/>
        <v/>
      </c>
      <c r="AS8" s="34" t="str">
        <f t="shared" ca="1" si="27"/>
        <v/>
      </c>
      <c r="AT8" s="34" t="str">
        <f t="shared" ca="1" si="27"/>
        <v/>
      </c>
      <c r="AU8" s="34" t="str">
        <f t="shared" ca="1" si="27"/>
        <v/>
      </c>
      <c r="AV8" s="34" t="str">
        <f t="shared" ca="1" si="27"/>
        <v/>
      </c>
      <c r="AW8" s="34" t="str">
        <f t="shared" ca="1" si="27"/>
        <v/>
      </c>
      <c r="AX8" s="34" t="str">
        <f t="shared" ca="1" si="27"/>
        <v/>
      </c>
      <c r="AY8" s="34" t="str">
        <f t="shared" ca="1" si="27"/>
        <v/>
      </c>
      <c r="AZ8" s="34" t="str">
        <f t="shared" ca="1" si="27"/>
        <v/>
      </c>
      <c r="BA8" s="34" t="str">
        <f t="shared" ca="1" si="27"/>
        <v/>
      </c>
      <c r="BB8" s="34" t="str">
        <f t="shared" ca="1" si="27"/>
        <v/>
      </c>
      <c r="BC8" s="34" t="str">
        <f t="shared" ca="1" si="27"/>
        <v/>
      </c>
      <c r="BD8" s="34" t="str">
        <f t="shared" ca="1" si="27"/>
        <v/>
      </c>
      <c r="BE8" s="34" t="str">
        <f t="shared" ca="1" si="27"/>
        <v/>
      </c>
      <c r="BF8" s="34" t="str">
        <f t="shared" ref="BF8:BP21" ca="1" si="28">IF(AND($C8="Goal",BF$5&gt;=$F8,BF$5&lt;=$F8+$H8-1),2,IF(AND($C8="Milestone",BF$5&gt;=$F8,BF$5&lt;=$F8+$H8-1),1,""))</f>
        <v/>
      </c>
      <c r="BG8" s="34" t="str">
        <f t="shared" ca="1" si="28"/>
        <v/>
      </c>
      <c r="BH8" s="34" t="str">
        <f t="shared" ca="1" si="28"/>
        <v/>
      </c>
      <c r="BI8" s="34" t="str">
        <f t="shared" ca="1" si="28"/>
        <v/>
      </c>
      <c r="BJ8" s="34" t="str">
        <f t="shared" ca="1" si="28"/>
        <v/>
      </c>
      <c r="BK8" s="34" t="str">
        <f t="shared" ca="1" si="28"/>
        <v/>
      </c>
      <c r="BL8" s="34" t="str">
        <f t="shared" ca="1" si="28"/>
        <v/>
      </c>
      <c r="BM8" s="34" t="str">
        <f t="shared" ca="1" si="28"/>
        <v/>
      </c>
      <c r="BN8" s="34" t="str">
        <f t="shared" ca="1" si="28"/>
        <v/>
      </c>
      <c r="BO8" s="34" t="str">
        <f t="shared" ca="1" si="28"/>
        <v/>
      </c>
      <c r="BP8" s="34" t="str">
        <f t="shared" ca="1" si="28"/>
        <v/>
      </c>
      <c r="BQ8" s="34" t="str">
        <f t="shared" ref="BQ8:CA15" ca="1" si="29">IF(AND($C8="Goal",BQ$5&gt;=$F8,BQ$5&lt;=$F8+$H8-1),2,IF(AND($C8="Milestone",BQ$5&gt;=$F8,BQ$5&lt;=$F8+$H8-1),1,""))</f>
        <v/>
      </c>
      <c r="BR8" s="34" t="str">
        <f t="shared" ca="1" si="29"/>
        <v/>
      </c>
      <c r="BS8" s="34" t="str">
        <f t="shared" ca="1" si="29"/>
        <v/>
      </c>
      <c r="BT8" s="34" t="str">
        <f t="shared" ca="1" si="29"/>
        <v/>
      </c>
      <c r="BU8" s="34" t="str">
        <f t="shared" ca="1" si="29"/>
        <v/>
      </c>
      <c r="BV8" s="34" t="str">
        <f t="shared" ca="1" si="29"/>
        <v/>
      </c>
      <c r="BW8" s="34" t="str">
        <f t="shared" ca="1" si="29"/>
        <v/>
      </c>
      <c r="BX8" s="34" t="str">
        <f t="shared" ca="1" si="29"/>
        <v/>
      </c>
      <c r="BY8" s="34" t="str">
        <f t="shared" ca="1" si="29"/>
        <v/>
      </c>
      <c r="BZ8" s="34" t="str">
        <f t="shared" ca="1" si="29"/>
        <v/>
      </c>
      <c r="CA8" s="34" t="str">
        <f t="shared" ca="1" si="29"/>
        <v/>
      </c>
    </row>
    <row r="9" spans="1:79" s="2" customFormat="1" ht="17.100000000000001" customHeight="1" x14ac:dyDescent="0.3">
      <c r="A9" s="15" t="s">
        <v>19</v>
      </c>
      <c r="B9" s="37" t="s">
        <v>25</v>
      </c>
      <c r="C9" s="32"/>
      <c r="D9" s="32"/>
      <c r="E9" s="29"/>
      <c r="F9" s="30"/>
      <c r="G9" s="30"/>
      <c r="H9" s="31"/>
      <c r="I9" s="25"/>
      <c r="J9" s="34" t="str">
        <f t="shared" ref="J9:S12" ca="1" si="30">IF(AND($C9="Goal",J$5&gt;=$F9,J$5&lt;=$F9+$H9-1),2,IF(AND($C9="Milestone",J$5&gt;=$F9,J$5&lt;=$F9+$H9-1),1,""))</f>
        <v/>
      </c>
      <c r="K9" s="34" t="str">
        <f t="shared" ca="1" si="30"/>
        <v/>
      </c>
      <c r="L9" s="34" t="str">
        <f t="shared" ca="1" si="30"/>
        <v/>
      </c>
      <c r="M9" s="34" t="str">
        <f t="shared" ca="1" si="30"/>
        <v/>
      </c>
      <c r="N9" s="34" t="str">
        <f t="shared" ca="1" si="30"/>
        <v/>
      </c>
      <c r="O9" s="34" t="str">
        <f t="shared" ca="1" si="30"/>
        <v/>
      </c>
      <c r="P9" s="34" t="str">
        <f t="shared" ca="1" si="30"/>
        <v/>
      </c>
      <c r="Q9" s="34" t="str">
        <f t="shared" ca="1" si="30"/>
        <v/>
      </c>
      <c r="R9" s="34" t="str">
        <f t="shared" ca="1" si="30"/>
        <v/>
      </c>
      <c r="S9" s="34" t="str">
        <f t="shared" ca="1" si="30"/>
        <v/>
      </c>
      <c r="T9" s="34" t="str">
        <f t="shared" ca="1" si="25"/>
        <v/>
      </c>
      <c r="U9" s="34" t="str">
        <f t="shared" ca="1" si="25"/>
        <v/>
      </c>
      <c r="V9" s="34" t="str">
        <f t="shared" ca="1" si="25"/>
        <v/>
      </c>
      <c r="W9" s="34" t="str">
        <f t="shared" ca="1" si="25"/>
        <v/>
      </c>
      <c r="X9" s="34" t="str">
        <f t="shared" ca="1" si="25"/>
        <v/>
      </c>
      <c r="Y9" s="34" t="str">
        <f t="shared" ca="1" si="25"/>
        <v/>
      </c>
      <c r="Z9" s="34" t="str">
        <f t="shared" ca="1" si="26"/>
        <v/>
      </c>
      <c r="AA9" s="34" t="str">
        <f t="shared" ca="1" si="26"/>
        <v/>
      </c>
      <c r="AB9" s="34" t="str">
        <f t="shared" ca="1" si="26"/>
        <v/>
      </c>
      <c r="AC9" s="34" t="str">
        <f t="shared" ca="1" si="26"/>
        <v/>
      </c>
      <c r="AD9" s="34" t="str">
        <f t="shared" ca="1" si="26"/>
        <v/>
      </c>
      <c r="AE9" s="34" t="str">
        <f t="shared" ca="1" si="26"/>
        <v/>
      </c>
      <c r="AF9" s="34" t="str">
        <f t="shared" ca="1" si="26"/>
        <v/>
      </c>
      <c r="AG9" s="34" t="str">
        <f t="shared" ca="1" si="26"/>
        <v/>
      </c>
      <c r="AH9" s="34" t="str">
        <f t="shared" ca="1" si="26"/>
        <v/>
      </c>
      <c r="AI9" s="34" t="str">
        <f t="shared" ca="1" si="26"/>
        <v/>
      </c>
      <c r="AJ9" s="34" t="str">
        <f t="shared" ca="1" si="26"/>
        <v/>
      </c>
      <c r="AK9" s="34" t="str">
        <f t="shared" ca="1" si="26"/>
        <v/>
      </c>
      <c r="AL9" s="34" t="str">
        <f t="shared" ca="1" si="26"/>
        <v/>
      </c>
      <c r="AM9" s="34" t="str">
        <f t="shared" ca="1" si="26"/>
        <v/>
      </c>
      <c r="AN9" s="34" t="str">
        <f t="shared" ca="1" si="26"/>
        <v/>
      </c>
      <c r="AO9" s="34" t="str">
        <f t="shared" ca="1" si="26"/>
        <v/>
      </c>
      <c r="AP9" s="34" t="str">
        <f t="shared" ca="1" si="27"/>
        <v/>
      </c>
      <c r="AQ9" s="34" t="str">
        <f t="shared" ca="1" si="27"/>
        <v/>
      </c>
      <c r="AR9" s="34" t="str">
        <f t="shared" ca="1" si="27"/>
        <v/>
      </c>
      <c r="AS9" s="34" t="str">
        <f t="shared" ca="1" si="27"/>
        <v/>
      </c>
      <c r="AT9" s="34" t="str">
        <f t="shared" ca="1" si="27"/>
        <v/>
      </c>
      <c r="AU9" s="34" t="str">
        <f t="shared" ca="1" si="27"/>
        <v/>
      </c>
      <c r="AV9" s="34" t="str">
        <f t="shared" ca="1" si="27"/>
        <v/>
      </c>
      <c r="AW9" s="34" t="str">
        <f t="shared" ca="1" si="27"/>
        <v/>
      </c>
      <c r="AX9" s="34" t="str">
        <f t="shared" ca="1" si="27"/>
        <v/>
      </c>
      <c r="AY9" s="34" t="str">
        <f t="shared" ca="1" si="27"/>
        <v/>
      </c>
      <c r="AZ9" s="34" t="str">
        <f t="shared" ca="1" si="27"/>
        <v/>
      </c>
      <c r="BA9" s="34" t="str">
        <f t="shared" ca="1" si="27"/>
        <v/>
      </c>
      <c r="BB9" s="34" t="str">
        <f t="shared" ca="1" si="27"/>
        <v/>
      </c>
      <c r="BC9" s="34" t="str">
        <f t="shared" ca="1" si="27"/>
        <v/>
      </c>
      <c r="BD9" s="34" t="str">
        <f t="shared" ca="1" si="27"/>
        <v/>
      </c>
      <c r="BE9" s="34" t="str">
        <f t="shared" ca="1" si="27"/>
        <v/>
      </c>
      <c r="BF9" s="34" t="str">
        <f t="shared" ca="1" si="28"/>
        <v/>
      </c>
      <c r="BG9" s="34" t="str">
        <f t="shared" ca="1" si="28"/>
        <v/>
      </c>
      <c r="BH9" s="34" t="str">
        <f t="shared" ca="1" si="28"/>
        <v/>
      </c>
      <c r="BI9" s="34" t="str">
        <f t="shared" ca="1" si="28"/>
        <v/>
      </c>
      <c r="BJ9" s="34" t="str">
        <f t="shared" ca="1" si="28"/>
        <v/>
      </c>
      <c r="BK9" s="34" t="str">
        <f t="shared" ca="1" si="28"/>
        <v/>
      </c>
      <c r="BL9" s="34" t="str">
        <f t="shared" ca="1" si="28"/>
        <v/>
      </c>
      <c r="BM9" s="34" t="str">
        <f t="shared" ca="1" si="28"/>
        <v/>
      </c>
      <c r="BN9" s="34" t="str">
        <f t="shared" ca="1" si="28"/>
        <v/>
      </c>
      <c r="BO9" s="34" t="str">
        <f t="shared" ca="1" si="28"/>
        <v/>
      </c>
      <c r="BP9" s="34" t="str">
        <f t="shared" ca="1" si="28"/>
        <v/>
      </c>
      <c r="BQ9" s="34" t="str">
        <f t="shared" ca="1" si="29"/>
        <v/>
      </c>
      <c r="BR9" s="34" t="str">
        <f t="shared" ca="1" si="29"/>
        <v/>
      </c>
      <c r="BS9" s="34" t="str">
        <f t="shared" ca="1" si="29"/>
        <v/>
      </c>
      <c r="BT9" s="34" t="str">
        <f t="shared" ca="1" si="29"/>
        <v/>
      </c>
      <c r="BU9" s="34" t="str">
        <f t="shared" ca="1" si="29"/>
        <v/>
      </c>
      <c r="BV9" s="34" t="str">
        <f t="shared" ca="1" si="29"/>
        <v/>
      </c>
      <c r="BW9" s="34" t="str">
        <f t="shared" ca="1" si="29"/>
        <v/>
      </c>
      <c r="BX9" s="34" t="str">
        <f t="shared" ca="1" si="29"/>
        <v/>
      </c>
      <c r="BY9" s="34" t="str">
        <f t="shared" ca="1" si="29"/>
        <v/>
      </c>
      <c r="BZ9" s="34" t="str">
        <f t="shared" ca="1" si="29"/>
        <v/>
      </c>
      <c r="CA9" s="34" t="str">
        <f t="shared" ca="1" si="29"/>
        <v/>
      </c>
    </row>
    <row r="10" spans="1:79" s="2" customFormat="1" ht="17.100000000000001" customHeight="1" x14ac:dyDescent="0.3">
      <c r="A10" s="15"/>
      <c r="B10" s="36" t="s">
        <v>26</v>
      </c>
      <c r="C10" s="32" t="s">
        <v>52</v>
      </c>
      <c r="D10" s="32" t="s">
        <v>30</v>
      </c>
      <c r="E10" s="29">
        <v>1</v>
      </c>
      <c r="F10" s="30">
        <v>44096</v>
      </c>
      <c r="G10" s="30">
        <v>44096</v>
      </c>
      <c r="H10" s="31">
        <f>Milestones[[#This Row],[End]]-Milestones[[#This Row],[Start]]+1</f>
        <v>1</v>
      </c>
      <c r="I10" s="25"/>
      <c r="J10" s="34" t="str">
        <f t="shared" ca="1" si="30"/>
        <v/>
      </c>
      <c r="K10" s="34" t="str">
        <f t="shared" ca="1" si="30"/>
        <v/>
      </c>
      <c r="L10" s="34" t="str">
        <f t="shared" ca="1" si="30"/>
        <v/>
      </c>
      <c r="M10" s="34" t="str">
        <f t="shared" ca="1" si="30"/>
        <v/>
      </c>
      <c r="N10" s="34" t="str">
        <f t="shared" ca="1" si="30"/>
        <v/>
      </c>
      <c r="O10" s="34" t="str">
        <f t="shared" ca="1" si="30"/>
        <v/>
      </c>
      <c r="P10" s="34" t="str">
        <f t="shared" ca="1" si="30"/>
        <v/>
      </c>
      <c r="Q10" s="34" t="str">
        <f t="shared" ca="1" si="30"/>
        <v/>
      </c>
      <c r="R10" s="34" t="str">
        <f t="shared" ca="1" si="30"/>
        <v/>
      </c>
      <c r="S10" s="34" t="str">
        <f t="shared" ca="1" si="30"/>
        <v/>
      </c>
      <c r="T10" s="34" t="str">
        <f t="shared" ca="1" si="25"/>
        <v/>
      </c>
      <c r="U10" s="34" t="str">
        <f t="shared" ca="1" si="25"/>
        <v/>
      </c>
      <c r="V10" s="34" t="str">
        <f t="shared" ca="1" si="25"/>
        <v/>
      </c>
      <c r="W10" s="34" t="str">
        <f t="shared" ca="1" si="25"/>
        <v/>
      </c>
      <c r="X10" s="34" t="str">
        <f t="shared" ca="1" si="25"/>
        <v/>
      </c>
      <c r="Y10" s="34" t="str">
        <f t="shared" ca="1" si="25"/>
        <v/>
      </c>
      <c r="Z10" s="34" t="str">
        <f t="shared" ca="1" si="26"/>
        <v/>
      </c>
      <c r="AA10" s="34" t="str">
        <f t="shared" ca="1" si="26"/>
        <v/>
      </c>
      <c r="AB10" s="34" t="str">
        <f t="shared" ca="1" si="26"/>
        <v/>
      </c>
      <c r="AC10" s="34" t="str">
        <f t="shared" ca="1" si="26"/>
        <v/>
      </c>
      <c r="AD10" s="34" t="str">
        <f t="shared" ca="1" si="26"/>
        <v/>
      </c>
      <c r="AE10" s="34" t="str">
        <f t="shared" ca="1" si="26"/>
        <v/>
      </c>
      <c r="AF10" s="34" t="str">
        <f t="shared" ca="1" si="26"/>
        <v/>
      </c>
      <c r="AG10" s="34" t="str">
        <f t="shared" ca="1" si="26"/>
        <v/>
      </c>
      <c r="AH10" s="34" t="str">
        <f t="shared" ca="1" si="26"/>
        <v/>
      </c>
      <c r="AI10" s="34" t="str">
        <f t="shared" ca="1" si="26"/>
        <v/>
      </c>
      <c r="AJ10" s="34" t="str">
        <f t="shared" ca="1" si="26"/>
        <v/>
      </c>
      <c r="AK10" s="34" t="str">
        <f t="shared" ca="1" si="26"/>
        <v/>
      </c>
      <c r="AL10" s="34" t="str">
        <f t="shared" ca="1" si="26"/>
        <v/>
      </c>
      <c r="AM10" s="34" t="str">
        <f t="shared" ca="1" si="26"/>
        <v/>
      </c>
      <c r="AN10" s="34" t="str">
        <f t="shared" ca="1" si="26"/>
        <v/>
      </c>
      <c r="AO10" s="34" t="str">
        <f t="shared" ca="1" si="26"/>
        <v/>
      </c>
      <c r="AP10" s="34" t="str">
        <f t="shared" ca="1" si="27"/>
        <v/>
      </c>
      <c r="AQ10" s="34" t="str">
        <f t="shared" ca="1" si="27"/>
        <v/>
      </c>
      <c r="AR10" s="34" t="str">
        <f t="shared" ca="1" si="27"/>
        <v/>
      </c>
      <c r="AS10" s="34" t="str">
        <f t="shared" ca="1" si="27"/>
        <v/>
      </c>
      <c r="AT10" s="34" t="str">
        <f t="shared" ca="1" si="27"/>
        <v/>
      </c>
      <c r="AU10" s="34" t="str">
        <f t="shared" ca="1" si="27"/>
        <v/>
      </c>
      <c r="AV10" s="34" t="str">
        <f t="shared" ca="1" si="27"/>
        <v/>
      </c>
      <c r="AW10" s="34" t="str">
        <f t="shared" ca="1" si="27"/>
        <v/>
      </c>
      <c r="AX10" s="34" t="str">
        <f t="shared" ca="1" si="27"/>
        <v/>
      </c>
      <c r="AY10" s="34" t="str">
        <f t="shared" ca="1" si="27"/>
        <v/>
      </c>
      <c r="AZ10" s="34" t="str">
        <f t="shared" ca="1" si="27"/>
        <v/>
      </c>
      <c r="BA10" s="34" t="str">
        <f t="shared" ca="1" si="27"/>
        <v/>
      </c>
      <c r="BB10" s="34" t="str">
        <f t="shared" ca="1" si="27"/>
        <v/>
      </c>
      <c r="BC10" s="34" t="str">
        <f t="shared" ca="1" si="27"/>
        <v/>
      </c>
      <c r="BD10" s="34" t="str">
        <f t="shared" ca="1" si="27"/>
        <v/>
      </c>
      <c r="BE10" s="34" t="str">
        <f t="shared" ca="1" si="27"/>
        <v/>
      </c>
      <c r="BF10" s="34" t="str">
        <f t="shared" ca="1" si="28"/>
        <v/>
      </c>
      <c r="BG10" s="34" t="str">
        <f t="shared" ca="1" si="28"/>
        <v/>
      </c>
      <c r="BH10" s="34" t="str">
        <f t="shared" ca="1" si="28"/>
        <v/>
      </c>
      <c r="BI10" s="34" t="str">
        <f t="shared" ca="1" si="28"/>
        <v/>
      </c>
      <c r="BJ10" s="34" t="str">
        <f t="shared" ca="1" si="28"/>
        <v/>
      </c>
      <c r="BK10" s="34" t="str">
        <f t="shared" ca="1" si="28"/>
        <v/>
      </c>
      <c r="BL10" s="34" t="str">
        <f t="shared" ca="1" si="28"/>
        <v/>
      </c>
      <c r="BM10" s="34" t="str">
        <f t="shared" ca="1" si="28"/>
        <v/>
      </c>
      <c r="BN10" s="34" t="str">
        <f t="shared" ca="1" si="28"/>
        <v/>
      </c>
      <c r="BO10" s="34" t="str">
        <f t="shared" ca="1" si="28"/>
        <v/>
      </c>
      <c r="BP10" s="34" t="str">
        <f t="shared" ca="1" si="28"/>
        <v/>
      </c>
      <c r="BQ10" s="34" t="str">
        <f t="shared" ca="1" si="29"/>
        <v/>
      </c>
      <c r="BR10" s="34" t="str">
        <f t="shared" ca="1" si="29"/>
        <v/>
      </c>
      <c r="BS10" s="34" t="str">
        <f t="shared" ca="1" si="29"/>
        <v/>
      </c>
      <c r="BT10" s="34" t="str">
        <f t="shared" ca="1" si="29"/>
        <v/>
      </c>
      <c r="BU10" s="34" t="str">
        <f t="shared" ca="1" si="29"/>
        <v/>
      </c>
      <c r="BV10" s="34" t="str">
        <f t="shared" ca="1" si="29"/>
        <v/>
      </c>
      <c r="BW10" s="34" t="str">
        <f t="shared" ca="1" si="29"/>
        <v/>
      </c>
      <c r="BX10" s="34" t="str">
        <f t="shared" ca="1" si="29"/>
        <v/>
      </c>
      <c r="BY10" s="34" t="str">
        <f t="shared" ca="1" si="29"/>
        <v/>
      </c>
      <c r="BZ10" s="34" t="str">
        <f t="shared" ca="1" si="29"/>
        <v/>
      </c>
      <c r="CA10" s="34" t="str">
        <f t="shared" ca="1" si="29"/>
        <v/>
      </c>
    </row>
    <row r="11" spans="1:79" s="2" customFormat="1" ht="17.100000000000001" customHeight="1" x14ac:dyDescent="0.3">
      <c r="A11" s="15"/>
      <c r="B11" s="36" t="s">
        <v>27</v>
      </c>
      <c r="C11" s="32" t="s">
        <v>5</v>
      </c>
      <c r="D11" s="32" t="s">
        <v>30</v>
      </c>
      <c r="E11" s="29">
        <v>1</v>
      </c>
      <c r="F11" s="30">
        <v>44108</v>
      </c>
      <c r="G11" s="30">
        <v>44108</v>
      </c>
      <c r="H11" s="31">
        <f>Milestones[[#This Row],[End]]-Milestones[[#This Row],[Start]]+1</f>
        <v>1</v>
      </c>
      <c r="I11" s="25"/>
      <c r="J11" s="34" t="str">
        <f t="shared" ca="1" si="30"/>
        <v/>
      </c>
      <c r="K11" s="34" t="str">
        <f t="shared" ca="1" si="30"/>
        <v/>
      </c>
      <c r="L11" s="34" t="str">
        <f t="shared" ca="1" si="30"/>
        <v/>
      </c>
      <c r="M11" s="34" t="str">
        <f t="shared" ca="1" si="30"/>
        <v/>
      </c>
      <c r="N11" s="34" t="str">
        <f t="shared" ca="1" si="30"/>
        <v/>
      </c>
      <c r="O11" s="34" t="str">
        <f t="shared" ca="1" si="30"/>
        <v/>
      </c>
      <c r="P11" s="34" t="str">
        <f t="shared" ca="1" si="30"/>
        <v/>
      </c>
      <c r="Q11" s="34" t="str">
        <f t="shared" ca="1" si="30"/>
        <v/>
      </c>
      <c r="R11" s="34" t="str">
        <f t="shared" ca="1" si="30"/>
        <v/>
      </c>
      <c r="S11" s="34" t="str">
        <f t="shared" ca="1" si="30"/>
        <v/>
      </c>
      <c r="T11" s="34" t="str">
        <f t="shared" ca="1" si="25"/>
        <v/>
      </c>
      <c r="U11" s="34" t="str">
        <f t="shared" ca="1" si="25"/>
        <v/>
      </c>
      <c r="V11" s="34" t="str">
        <f t="shared" ca="1" si="25"/>
        <v/>
      </c>
      <c r="W11" s="34" t="str">
        <f t="shared" ca="1" si="25"/>
        <v/>
      </c>
      <c r="X11" s="34" t="str">
        <f t="shared" ca="1" si="25"/>
        <v/>
      </c>
      <c r="Y11" s="34" t="str">
        <f t="shared" ca="1" si="25"/>
        <v/>
      </c>
      <c r="Z11" s="34" t="str">
        <f t="shared" ca="1" si="26"/>
        <v/>
      </c>
      <c r="AA11" s="34" t="str">
        <f t="shared" ca="1" si="26"/>
        <v/>
      </c>
      <c r="AB11" s="34" t="str">
        <f t="shared" ca="1" si="26"/>
        <v/>
      </c>
      <c r="AC11" s="34" t="str">
        <f t="shared" ca="1" si="26"/>
        <v/>
      </c>
      <c r="AD11" s="34" t="str">
        <f t="shared" ca="1" si="26"/>
        <v/>
      </c>
      <c r="AE11" s="34" t="str">
        <f t="shared" ca="1" si="26"/>
        <v/>
      </c>
      <c r="AF11" s="34" t="str">
        <f t="shared" ca="1" si="26"/>
        <v/>
      </c>
      <c r="AG11" s="34" t="str">
        <f t="shared" ca="1" si="26"/>
        <v/>
      </c>
      <c r="AH11" s="34" t="str">
        <f t="shared" ca="1" si="26"/>
        <v/>
      </c>
      <c r="AI11" s="34" t="str">
        <f t="shared" ca="1" si="26"/>
        <v/>
      </c>
      <c r="AJ11" s="34" t="str">
        <f t="shared" ca="1" si="26"/>
        <v/>
      </c>
      <c r="AK11" s="34" t="str">
        <f t="shared" ca="1" si="26"/>
        <v/>
      </c>
      <c r="AL11" s="34" t="str">
        <f t="shared" ca="1" si="26"/>
        <v/>
      </c>
      <c r="AM11" s="34" t="str">
        <f t="shared" ca="1" si="26"/>
        <v/>
      </c>
      <c r="AN11" s="34" t="str">
        <f t="shared" ca="1" si="26"/>
        <v/>
      </c>
      <c r="AO11" s="34" t="str">
        <f t="shared" ca="1" si="26"/>
        <v/>
      </c>
      <c r="AP11" s="34" t="str">
        <f t="shared" ca="1" si="27"/>
        <v/>
      </c>
      <c r="AQ11" s="34" t="str">
        <f t="shared" ca="1" si="27"/>
        <v/>
      </c>
      <c r="AR11" s="34" t="str">
        <f t="shared" ca="1" si="27"/>
        <v/>
      </c>
      <c r="AS11" s="34" t="str">
        <f t="shared" ca="1" si="27"/>
        <v/>
      </c>
      <c r="AT11" s="34" t="str">
        <f t="shared" ca="1" si="27"/>
        <v/>
      </c>
      <c r="AU11" s="34" t="str">
        <f t="shared" ca="1" si="27"/>
        <v/>
      </c>
      <c r="AV11" s="34" t="str">
        <f t="shared" ca="1" si="27"/>
        <v/>
      </c>
      <c r="AW11" s="34" t="str">
        <f t="shared" ca="1" si="27"/>
        <v/>
      </c>
      <c r="AX11" s="34" t="str">
        <f t="shared" ca="1" si="27"/>
        <v/>
      </c>
      <c r="AY11" s="34" t="str">
        <f t="shared" ca="1" si="27"/>
        <v/>
      </c>
      <c r="AZ11" s="34" t="str">
        <f t="shared" ca="1" si="27"/>
        <v/>
      </c>
      <c r="BA11" s="34" t="str">
        <f t="shared" ca="1" si="27"/>
        <v/>
      </c>
      <c r="BB11" s="34" t="str">
        <f t="shared" ca="1" si="27"/>
        <v/>
      </c>
      <c r="BC11" s="34" t="str">
        <f t="shared" ca="1" si="27"/>
        <v/>
      </c>
      <c r="BD11" s="34" t="str">
        <f t="shared" ca="1" si="27"/>
        <v/>
      </c>
      <c r="BE11" s="34" t="str">
        <f t="shared" ca="1" si="27"/>
        <v/>
      </c>
      <c r="BF11" s="34" t="str">
        <f t="shared" ca="1" si="28"/>
        <v/>
      </c>
      <c r="BG11" s="34" t="str">
        <f t="shared" ca="1" si="28"/>
        <v/>
      </c>
      <c r="BH11" s="34" t="str">
        <f t="shared" ca="1" si="28"/>
        <v/>
      </c>
      <c r="BI11" s="34" t="str">
        <f t="shared" ca="1" si="28"/>
        <v/>
      </c>
      <c r="BJ11" s="34" t="str">
        <f t="shared" ca="1" si="28"/>
        <v/>
      </c>
      <c r="BK11" s="34" t="str">
        <f t="shared" ca="1" si="28"/>
        <v/>
      </c>
      <c r="BL11" s="34" t="str">
        <f t="shared" ca="1" si="28"/>
        <v/>
      </c>
      <c r="BM11" s="34" t="str">
        <f t="shared" ca="1" si="28"/>
        <v/>
      </c>
      <c r="BN11" s="34" t="str">
        <f t="shared" ca="1" si="28"/>
        <v/>
      </c>
      <c r="BO11" s="34" t="str">
        <f t="shared" ca="1" si="28"/>
        <v/>
      </c>
      <c r="BP11" s="34" t="str">
        <f t="shared" ca="1" si="28"/>
        <v/>
      </c>
      <c r="BQ11" s="34" t="str">
        <f t="shared" ca="1" si="29"/>
        <v/>
      </c>
      <c r="BR11" s="34" t="str">
        <f t="shared" ca="1" si="29"/>
        <v/>
      </c>
      <c r="BS11" s="34" t="str">
        <f t="shared" ca="1" si="29"/>
        <v/>
      </c>
      <c r="BT11" s="34" t="str">
        <f t="shared" ca="1" si="29"/>
        <v/>
      </c>
      <c r="BU11" s="34" t="str">
        <f t="shared" ca="1" si="29"/>
        <v/>
      </c>
      <c r="BV11" s="34" t="str">
        <f t="shared" ca="1" si="29"/>
        <v/>
      </c>
      <c r="BW11" s="34" t="str">
        <f t="shared" ca="1" si="29"/>
        <v/>
      </c>
      <c r="BX11" s="34" t="str">
        <f t="shared" ca="1" si="29"/>
        <v/>
      </c>
      <c r="BY11" s="34" t="str">
        <f t="shared" ca="1" si="29"/>
        <v/>
      </c>
      <c r="BZ11" s="34" t="str">
        <f t="shared" ca="1" si="29"/>
        <v/>
      </c>
      <c r="CA11" s="34" t="str">
        <f t="shared" ca="1" si="29"/>
        <v/>
      </c>
    </row>
    <row r="12" spans="1:79" s="2" customFormat="1" ht="17.100000000000001" customHeight="1" x14ac:dyDescent="0.3">
      <c r="A12" s="15" t="s">
        <v>19</v>
      </c>
      <c r="B12" s="37" t="s">
        <v>29</v>
      </c>
      <c r="C12" s="32"/>
      <c r="D12" s="32"/>
      <c r="E12" s="29"/>
      <c r="F12" s="30"/>
      <c r="G12" s="30"/>
      <c r="H12" s="31"/>
      <c r="I12" s="25"/>
      <c r="J12" s="34" t="str">
        <f t="shared" ca="1" si="30"/>
        <v/>
      </c>
      <c r="K12" s="34" t="str">
        <f t="shared" ca="1" si="30"/>
        <v/>
      </c>
      <c r="L12" s="34" t="str">
        <f t="shared" ca="1" si="30"/>
        <v/>
      </c>
      <c r="M12" s="34" t="str">
        <f t="shared" ca="1" si="30"/>
        <v/>
      </c>
      <c r="N12" s="34" t="str">
        <f t="shared" ca="1" si="30"/>
        <v/>
      </c>
      <c r="O12" s="34" t="str">
        <f t="shared" ca="1" si="30"/>
        <v/>
      </c>
      <c r="P12" s="34" t="str">
        <f t="shared" ca="1" si="30"/>
        <v/>
      </c>
      <c r="Q12" s="34" t="str">
        <f t="shared" ca="1" si="30"/>
        <v/>
      </c>
      <c r="R12" s="34" t="str">
        <f t="shared" ca="1" si="30"/>
        <v/>
      </c>
      <c r="S12" s="34" t="str">
        <f t="shared" ca="1" si="30"/>
        <v/>
      </c>
      <c r="T12" s="34" t="str">
        <f t="shared" ca="1" si="25"/>
        <v/>
      </c>
      <c r="U12" s="34" t="str">
        <f t="shared" ca="1" si="25"/>
        <v/>
      </c>
      <c r="V12" s="34" t="str">
        <f t="shared" ca="1" si="25"/>
        <v/>
      </c>
      <c r="W12" s="34" t="str">
        <f t="shared" ca="1" si="25"/>
        <v/>
      </c>
      <c r="X12" s="34" t="str">
        <f t="shared" ca="1" si="25"/>
        <v/>
      </c>
      <c r="Y12" s="34" t="str">
        <f t="shared" ca="1" si="25"/>
        <v/>
      </c>
      <c r="Z12" s="34" t="str">
        <f t="shared" ca="1" si="26"/>
        <v/>
      </c>
      <c r="AA12" s="34" t="str">
        <f t="shared" ca="1" si="26"/>
        <v/>
      </c>
      <c r="AB12" s="34" t="str">
        <f t="shared" ca="1" si="26"/>
        <v/>
      </c>
      <c r="AC12" s="34" t="str">
        <f t="shared" ca="1" si="26"/>
        <v/>
      </c>
      <c r="AD12" s="34" t="str">
        <f t="shared" ca="1" si="26"/>
        <v/>
      </c>
      <c r="AE12" s="34" t="str">
        <f t="shared" ca="1" si="26"/>
        <v/>
      </c>
      <c r="AF12" s="34" t="str">
        <f t="shared" ca="1" si="26"/>
        <v/>
      </c>
      <c r="AG12" s="34" t="str">
        <f t="shared" ca="1" si="26"/>
        <v/>
      </c>
      <c r="AH12" s="34" t="str">
        <f t="shared" ca="1" si="26"/>
        <v/>
      </c>
      <c r="AI12" s="34" t="str">
        <f t="shared" ca="1" si="26"/>
        <v/>
      </c>
      <c r="AJ12" s="34" t="str">
        <f t="shared" ca="1" si="26"/>
        <v/>
      </c>
      <c r="AK12" s="34" t="str">
        <f t="shared" ca="1" si="26"/>
        <v/>
      </c>
      <c r="AL12" s="34" t="str">
        <f t="shared" ca="1" si="26"/>
        <v/>
      </c>
      <c r="AM12" s="34" t="str">
        <f t="shared" ca="1" si="26"/>
        <v/>
      </c>
      <c r="AN12" s="34" t="str">
        <f t="shared" ca="1" si="26"/>
        <v/>
      </c>
      <c r="AO12" s="34" t="str">
        <f t="shared" ca="1" si="26"/>
        <v/>
      </c>
      <c r="AP12" s="34" t="str">
        <f t="shared" ca="1" si="27"/>
        <v/>
      </c>
      <c r="AQ12" s="34" t="str">
        <f t="shared" ca="1" si="27"/>
        <v/>
      </c>
      <c r="AR12" s="34" t="str">
        <f t="shared" ca="1" si="27"/>
        <v/>
      </c>
      <c r="AS12" s="34" t="str">
        <f t="shared" ca="1" si="27"/>
        <v/>
      </c>
      <c r="AT12" s="34" t="str">
        <f t="shared" ca="1" si="27"/>
        <v/>
      </c>
      <c r="AU12" s="34" t="str">
        <f t="shared" ca="1" si="27"/>
        <v/>
      </c>
      <c r="AV12" s="34" t="str">
        <f t="shared" ca="1" si="27"/>
        <v/>
      </c>
      <c r="AW12" s="34" t="str">
        <f t="shared" ca="1" si="27"/>
        <v/>
      </c>
      <c r="AX12" s="34" t="str">
        <f t="shared" ca="1" si="27"/>
        <v/>
      </c>
      <c r="AY12" s="34" t="str">
        <f t="shared" ca="1" si="27"/>
        <v/>
      </c>
      <c r="AZ12" s="34" t="str">
        <f t="shared" ca="1" si="27"/>
        <v/>
      </c>
      <c r="BA12" s="34" t="str">
        <f t="shared" ca="1" si="27"/>
        <v/>
      </c>
      <c r="BB12" s="34" t="str">
        <f t="shared" ca="1" si="27"/>
        <v/>
      </c>
      <c r="BC12" s="34" t="str">
        <f t="shared" ca="1" si="27"/>
        <v/>
      </c>
      <c r="BD12" s="34" t="str">
        <f t="shared" ca="1" si="27"/>
        <v/>
      </c>
      <c r="BE12" s="34" t="str">
        <f t="shared" ca="1" si="27"/>
        <v/>
      </c>
      <c r="BF12" s="34" t="str">
        <f t="shared" ca="1" si="28"/>
        <v/>
      </c>
      <c r="BG12" s="34" t="str">
        <f t="shared" ca="1" si="28"/>
        <v/>
      </c>
      <c r="BH12" s="34" t="str">
        <f t="shared" ca="1" si="28"/>
        <v/>
      </c>
      <c r="BI12" s="34" t="str">
        <f t="shared" ca="1" si="28"/>
        <v/>
      </c>
      <c r="BJ12" s="34" t="str">
        <f t="shared" ca="1" si="28"/>
        <v/>
      </c>
      <c r="BK12" s="34" t="str">
        <f t="shared" ca="1" si="28"/>
        <v/>
      </c>
      <c r="BL12" s="34" t="str">
        <f t="shared" ca="1" si="28"/>
        <v/>
      </c>
      <c r="BM12" s="34" t="str">
        <f t="shared" ca="1" si="28"/>
        <v/>
      </c>
      <c r="BN12" s="34" t="str">
        <f t="shared" ca="1" si="28"/>
        <v/>
      </c>
      <c r="BO12" s="34" t="str">
        <f t="shared" ca="1" si="28"/>
        <v/>
      </c>
      <c r="BP12" s="34" t="str">
        <f t="shared" ca="1" si="28"/>
        <v/>
      </c>
      <c r="BQ12" s="34" t="str">
        <f t="shared" ca="1" si="29"/>
        <v/>
      </c>
      <c r="BR12" s="34" t="str">
        <f t="shared" ca="1" si="29"/>
        <v/>
      </c>
      <c r="BS12" s="34" t="str">
        <f t="shared" ca="1" si="29"/>
        <v/>
      </c>
      <c r="BT12" s="34" t="str">
        <f t="shared" ca="1" si="29"/>
        <v/>
      </c>
      <c r="BU12" s="34" t="str">
        <f t="shared" ca="1" si="29"/>
        <v/>
      </c>
      <c r="BV12" s="34" t="str">
        <f t="shared" ca="1" si="29"/>
        <v/>
      </c>
      <c r="BW12" s="34" t="str">
        <f t="shared" ca="1" si="29"/>
        <v/>
      </c>
      <c r="BX12" s="34" t="str">
        <f t="shared" ca="1" si="29"/>
        <v/>
      </c>
      <c r="BY12" s="34" t="str">
        <f t="shared" ca="1" si="29"/>
        <v/>
      </c>
      <c r="BZ12" s="34" t="str">
        <f t="shared" ca="1" si="29"/>
        <v/>
      </c>
      <c r="CA12" s="34" t="str">
        <f t="shared" ca="1" si="29"/>
        <v/>
      </c>
    </row>
    <row r="13" spans="1:79" s="2" customFormat="1" ht="17.100000000000001" customHeight="1" x14ac:dyDescent="0.3">
      <c r="A13" s="15"/>
      <c r="B13" s="36" t="s">
        <v>33</v>
      </c>
      <c r="C13" s="32" t="s">
        <v>50</v>
      </c>
      <c r="D13" s="48" t="s">
        <v>70</v>
      </c>
      <c r="E13" s="29">
        <v>1</v>
      </c>
      <c r="F13" s="30">
        <v>44103</v>
      </c>
      <c r="G13" s="30">
        <v>44117</v>
      </c>
      <c r="H13" s="31">
        <f>Milestones[[#This Row],[End]]-Milestones[[#This Row],[Start]]+1</f>
        <v>15</v>
      </c>
      <c r="I13" s="25"/>
      <c r="J13" s="34" t="str">
        <f t="shared" ca="1" si="24"/>
        <v/>
      </c>
      <c r="K13" s="34" t="str">
        <f t="shared" ca="1" si="25"/>
        <v/>
      </c>
      <c r="L13" s="34" t="str">
        <f t="shared" ca="1" si="25"/>
        <v/>
      </c>
      <c r="M13" s="34" t="str">
        <f t="shared" ca="1" si="25"/>
        <v/>
      </c>
      <c r="N13" s="34" t="str">
        <f t="shared" ca="1" si="25"/>
        <v/>
      </c>
      <c r="O13" s="34" t="str">
        <f t="shared" ca="1" si="25"/>
        <v/>
      </c>
      <c r="P13" s="34" t="str">
        <f t="shared" ca="1" si="25"/>
        <v/>
      </c>
      <c r="Q13" s="34" t="str">
        <f t="shared" ca="1" si="25"/>
        <v/>
      </c>
      <c r="R13" s="34" t="str">
        <f t="shared" ca="1" si="25"/>
        <v/>
      </c>
      <c r="S13" s="34" t="str">
        <f t="shared" ca="1" si="25"/>
        <v/>
      </c>
      <c r="T13" s="34" t="str">
        <f t="shared" ca="1" si="25"/>
        <v/>
      </c>
      <c r="U13" s="34" t="str">
        <f t="shared" ca="1" si="25"/>
        <v/>
      </c>
      <c r="V13" s="34" t="str">
        <f t="shared" ca="1" si="25"/>
        <v/>
      </c>
      <c r="W13" s="34" t="str">
        <f t="shared" ca="1" si="25"/>
        <v/>
      </c>
      <c r="X13" s="34" t="str">
        <f t="shared" ca="1" si="25"/>
        <v/>
      </c>
      <c r="Y13" s="34" t="str">
        <f t="shared" ca="1" si="25"/>
        <v/>
      </c>
      <c r="Z13" s="34" t="str">
        <f t="shared" ca="1" si="26"/>
        <v/>
      </c>
      <c r="AA13" s="34" t="str">
        <f t="shared" ca="1" si="26"/>
        <v/>
      </c>
      <c r="AB13" s="34" t="str">
        <f t="shared" ca="1" si="26"/>
        <v/>
      </c>
      <c r="AC13" s="34" t="str">
        <f t="shared" ca="1" si="26"/>
        <v/>
      </c>
      <c r="AD13" s="34" t="str">
        <f t="shared" ca="1" si="26"/>
        <v/>
      </c>
      <c r="AE13" s="34" t="str">
        <f t="shared" ca="1" si="26"/>
        <v/>
      </c>
      <c r="AF13" s="34" t="str">
        <f t="shared" ca="1" si="26"/>
        <v/>
      </c>
      <c r="AG13" s="34" t="str">
        <f t="shared" ca="1" si="26"/>
        <v/>
      </c>
      <c r="AH13" s="34" t="str">
        <f t="shared" ca="1" si="26"/>
        <v/>
      </c>
      <c r="AI13" s="34" t="str">
        <f t="shared" ca="1" si="26"/>
        <v/>
      </c>
      <c r="AJ13" s="34" t="str">
        <f t="shared" ca="1" si="26"/>
        <v/>
      </c>
      <c r="AK13" s="34" t="str">
        <f t="shared" ca="1" si="26"/>
        <v/>
      </c>
      <c r="AL13" s="34" t="str">
        <f t="shared" ca="1" si="26"/>
        <v/>
      </c>
      <c r="AM13" s="34" t="str">
        <f t="shared" ca="1" si="26"/>
        <v/>
      </c>
      <c r="AN13" s="34" t="str">
        <f t="shared" ca="1" si="26"/>
        <v/>
      </c>
      <c r="AO13" s="34" t="str">
        <f t="shared" ca="1" si="26"/>
        <v/>
      </c>
      <c r="AP13" s="34" t="str">
        <f t="shared" ca="1" si="27"/>
        <v/>
      </c>
      <c r="AQ13" s="34" t="str">
        <f t="shared" ca="1" si="27"/>
        <v/>
      </c>
      <c r="AR13" s="34" t="str">
        <f t="shared" ca="1" si="27"/>
        <v/>
      </c>
      <c r="AS13" s="34" t="str">
        <f t="shared" ca="1" si="27"/>
        <v/>
      </c>
      <c r="AT13" s="34" t="str">
        <f t="shared" ca="1" si="27"/>
        <v/>
      </c>
      <c r="AU13" s="34" t="str">
        <f t="shared" ca="1" si="27"/>
        <v/>
      </c>
      <c r="AV13" s="34" t="str">
        <f t="shared" ca="1" si="27"/>
        <v/>
      </c>
      <c r="AW13" s="34" t="str">
        <f t="shared" ca="1" si="27"/>
        <v/>
      </c>
      <c r="AX13" s="34" t="str">
        <f t="shared" ca="1" si="27"/>
        <v/>
      </c>
      <c r="AY13" s="34" t="str">
        <f t="shared" ca="1" si="27"/>
        <v/>
      </c>
      <c r="AZ13" s="34" t="str">
        <f t="shared" ca="1" si="27"/>
        <v/>
      </c>
      <c r="BA13" s="34" t="str">
        <f t="shared" ca="1" si="27"/>
        <v/>
      </c>
      <c r="BB13" s="34" t="str">
        <f t="shared" ca="1" si="27"/>
        <v/>
      </c>
      <c r="BC13" s="34" t="str">
        <f t="shared" ca="1" si="27"/>
        <v/>
      </c>
      <c r="BD13" s="34" t="str">
        <f t="shared" ca="1" si="27"/>
        <v/>
      </c>
      <c r="BE13" s="34" t="str">
        <f t="shared" ca="1" si="27"/>
        <v/>
      </c>
      <c r="BF13" s="34" t="str">
        <f t="shared" ca="1" si="28"/>
        <v/>
      </c>
      <c r="BG13" s="34" t="str">
        <f t="shared" ca="1" si="28"/>
        <v/>
      </c>
      <c r="BH13" s="34" t="str">
        <f t="shared" ca="1" si="28"/>
        <v/>
      </c>
      <c r="BI13" s="34" t="str">
        <f t="shared" ca="1" si="28"/>
        <v/>
      </c>
      <c r="BJ13" s="34" t="str">
        <f t="shared" ca="1" si="28"/>
        <v/>
      </c>
      <c r="BK13" s="34" t="str">
        <f t="shared" ca="1" si="28"/>
        <v/>
      </c>
      <c r="BL13" s="34" t="str">
        <f t="shared" ca="1" si="28"/>
        <v/>
      </c>
      <c r="BM13" s="34" t="str">
        <f t="shared" ca="1" si="28"/>
        <v/>
      </c>
      <c r="BN13" s="34" t="str">
        <f t="shared" ca="1" si="28"/>
        <v/>
      </c>
      <c r="BO13" s="34" t="str">
        <f t="shared" ca="1" si="28"/>
        <v/>
      </c>
      <c r="BP13" s="34" t="str">
        <f t="shared" ca="1" si="28"/>
        <v/>
      </c>
      <c r="BQ13" s="34" t="str">
        <f t="shared" ca="1" si="29"/>
        <v/>
      </c>
      <c r="BR13" s="34" t="str">
        <f t="shared" ca="1" si="29"/>
        <v/>
      </c>
      <c r="BS13" s="34" t="str">
        <f t="shared" ca="1" si="29"/>
        <v/>
      </c>
      <c r="BT13" s="34" t="str">
        <f t="shared" ca="1" si="29"/>
        <v/>
      </c>
      <c r="BU13" s="34" t="str">
        <f t="shared" ca="1" si="29"/>
        <v/>
      </c>
      <c r="BV13" s="34" t="str">
        <f t="shared" ca="1" si="29"/>
        <v/>
      </c>
      <c r="BW13" s="34" t="str">
        <f t="shared" ca="1" si="29"/>
        <v/>
      </c>
      <c r="BX13" s="34" t="str">
        <f t="shared" ca="1" si="29"/>
        <v/>
      </c>
      <c r="BY13" s="34" t="str">
        <f t="shared" ca="1" si="29"/>
        <v/>
      </c>
      <c r="BZ13" s="34" t="str">
        <f t="shared" ca="1" si="29"/>
        <v/>
      </c>
      <c r="CA13" s="34" t="str">
        <f t="shared" ca="1" si="29"/>
        <v/>
      </c>
    </row>
    <row r="14" spans="1:79" s="2" customFormat="1" ht="17.100000000000001" customHeight="1" x14ac:dyDescent="0.3">
      <c r="A14" s="15"/>
      <c r="B14" s="36" t="s">
        <v>34</v>
      </c>
      <c r="C14" s="32" t="s">
        <v>50</v>
      </c>
      <c r="D14" s="48" t="s">
        <v>76</v>
      </c>
      <c r="E14" s="29">
        <v>1</v>
      </c>
      <c r="F14" s="30">
        <v>44118</v>
      </c>
      <c r="G14" s="30">
        <v>44138</v>
      </c>
      <c r="H14" s="31">
        <f>Milestones[[#This Row],[End]]-Milestones[[#This Row],[Start]]+1</f>
        <v>21</v>
      </c>
      <c r="I14" s="25"/>
      <c r="J14" s="34"/>
      <c r="K14" s="34"/>
      <c r="L14" s="34"/>
      <c r="M14" s="34"/>
      <c r="N14" s="34"/>
      <c r="O14" s="34"/>
      <c r="P14" s="34"/>
      <c r="Q14" s="34"/>
      <c r="R14" s="34"/>
      <c r="S14" s="34"/>
      <c r="T14" s="34"/>
      <c r="U14" s="34"/>
      <c r="V14" s="34"/>
      <c r="W14" s="34"/>
      <c r="X14" s="34"/>
      <c r="Y14" s="34"/>
      <c r="Z14" s="34"/>
      <c r="AA14" s="34"/>
      <c r="AB14" s="34"/>
      <c r="AC14" s="34"/>
      <c r="AD14" s="34"/>
      <c r="AE14" s="34"/>
      <c r="AF14" s="34"/>
      <c r="AG14" s="34"/>
      <c r="AH14" s="34"/>
      <c r="AI14" s="34"/>
      <c r="AJ14" s="34"/>
      <c r="AK14" s="34"/>
      <c r="AL14" s="34"/>
      <c r="AM14" s="34"/>
      <c r="AN14" s="34"/>
      <c r="AO14" s="34"/>
      <c r="AP14" s="34"/>
      <c r="AQ14" s="34"/>
      <c r="AR14" s="34"/>
      <c r="AS14" s="34"/>
      <c r="AT14" s="34"/>
      <c r="AU14" s="34"/>
      <c r="AV14" s="34"/>
      <c r="AW14" s="34"/>
      <c r="AX14" s="34"/>
      <c r="AY14" s="34"/>
      <c r="AZ14" s="34"/>
      <c r="BA14" s="34"/>
      <c r="BB14" s="34"/>
      <c r="BC14" s="34"/>
      <c r="BD14" s="34"/>
      <c r="BE14" s="34"/>
      <c r="BF14" s="34"/>
      <c r="BG14" s="34"/>
      <c r="BH14" s="34"/>
      <c r="BI14" s="34"/>
      <c r="BJ14" s="34"/>
      <c r="BK14" s="34"/>
      <c r="BL14" s="34"/>
      <c r="BM14" s="34"/>
      <c r="BN14" s="34"/>
      <c r="BO14" s="34"/>
      <c r="BP14" s="34"/>
      <c r="BQ14" s="34"/>
      <c r="BR14" s="34"/>
      <c r="BS14" s="34"/>
      <c r="BT14" s="34"/>
      <c r="BU14" s="34"/>
      <c r="BV14" s="34"/>
      <c r="BW14" s="34"/>
      <c r="BX14" s="34"/>
      <c r="BY14" s="34"/>
      <c r="BZ14" s="34"/>
      <c r="CA14" s="34"/>
    </row>
    <row r="15" spans="1:79" s="2" customFormat="1" ht="17.100000000000001" customHeight="1" x14ac:dyDescent="0.3">
      <c r="A15" s="14"/>
      <c r="B15" s="36" t="s">
        <v>83</v>
      </c>
      <c r="C15" s="32" t="s">
        <v>50</v>
      </c>
      <c r="D15" s="48" t="s">
        <v>70</v>
      </c>
      <c r="E15" s="29">
        <v>1</v>
      </c>
      <c r="F15" s="30">
        <v>44209</v>
      </c>
      <c r="G15" s="30">
        <v>44215</v>
      </c>
      <c r="H15" s="31">
        <f>Milestones[[#This Row],[End]]-Milestones[[#This Row],[Start]]+1</f>
        <v>7</v>
      </c>
      <c r="I15" s="25"/>
      <c r="J15" s="34" t="str">
        <f t="shared" ref="J15:S21" ca="1" si="31">IF(AND($C15="Goal",J$5&gt;=$F15,J$5&lt;=$F15+$H15-1),2,IF(AND($C15="Milestone",J$5&gt;=$F15,J$5&lt;=$F15+$H15-1),1,""))</f>
        <v/>
      </c>
      <c r="K15" s="34" t="str">
        <f t="shared" ca="1" si="31"/>
        <v/>
      </c>
      <c r="L15" s="34" t="str">
        <f t="shared" ca="1" si="31"/>
        <v/>
      </c>
      <c r="M15" s="34" t="str">
        <f t="shared" ca="1" si="31"/>
        <v/>
      </c>
      <c r="N15" s="34" t="str">
        <f t="shared" ca="1" si="31"/>
        <v/>
      </c>
      <c r="O15" s="34" t="str">
        <f t="shared" ca="1" si="31"/>
        <v/>
      </c>
      <c r="P15" s="34" t="str">
        <f t="shared" ca="1" si="31"/>
        <v/>
      </c>
      <c r="Q15" s="34" t="str">
        <f t="shared" ca="1" si="31"/>
        <v/>
      </c>
      <c r="R15" s="34" t="str">
        <f t="shared" ca="1" si="31"/>
        <v/>
      </c>
      <c r="S15" s="34" t="str">
        <f t="shared" ca="1" si="31"/>
        <v/>
      </c>
      <c r="T15" s="34" t="str">
        <f t="shared" ca="1" si="25"/>
        <v/>
      </c>
      <c r="U15" s="34" t="str">
        <f t="shared" ca="1" si="25"/>
        <v/>
      </c>
      <c r="V15" s="34" t="str">
        <f t="shared" ca="1" si="25"/>
        <v/>
      </c>
      <c r="W15" s="34" t="str">
        <f t="shared" ca="1" si="25"/>
        <v/>
      </c>
      <c r="X15" s="34" t="str">
        <f t="shared" ca="1" si="25"/>
        <v/>
      </c>
      <c r="Y15" s="34" t="str">
        <f t="shared" ca="1" si="25"/>
        <v/>
      </c>
      <c r="Z15" s="34" t="str">
        <f t="shared" ca="1" si="26"/>
        <v/>
      </c>
      <c r="AA15" s="34" t="str">
        <f t="shared" ca="1" si="26"/>
        <v/>
      </c>
      <c r="AB15" s="34" t="str">
        <f t="shared" ca="1" si="26"/>
        <v/>
      </c>
      <c r="AC15" s="34" t="str">
        <f t="shared" ca="1" si="26"/>
        <v/>
      </c>
      <c r="AD15" s="34" t="str">
        <f t="shared" ca="1" si="26"/>
        <v/>
      </c>
      <c r="AE15" s="34" t="str">
        <f t="shared" ca="1" si="26"/>
        <v/>
      </c>
      <c r="AF15" s="34" t="str">
        <f t="shared" ca="1" si="26"/>
        <v/>
      </c>
      <c r="AG15" s="34" t="str">
        <f t="shared" ca="1" si="26"/>
        <v/>
      </c>
      <c r="AH15" s="34" t="str">
        <f t="shared" ca="1" si="26"/>
        <v/>
      </c>
      <c r="AI15" s="34" t="str">
        <f t="shared" ca="1" si="26"/>
        <v/>
      </c>
      <c r="AJ15" s="34" t="str">
        <f t="shared" ca="1" si="26"/>
        <v/>
      </c>
      <c r="AK15" s="34" t="str">
        <f t="shared" ca="1" si="26"/>
        <v/>
      </c>
      <c r="AL15" s="34" t="str">
        <f t="shared" ca="1" si="26"/>
        <v/>
      </c>
      <c r="AM15" s="34" t="str">
        <f t="shared" ca="1" si="26"/>
        <v/>
      </c>
      <c r="AN15" s="34" t="str">
        <f t="shared" ca="1" si="26"/>
        <v/>
      </c>
      <c r="AO15" s="34" t="str">
        <f t="shared" ca="1" si="26"/>
        <v/>
      </c>
      <c r="AP15" s="34" t="str">
        <f t="shared" ca="1" si="27"/>
        <v/>
      </c>
      <c r="AQ15" s="34" t="str">
        <f t="shared" ca="1" si="27"/>
        <v/>
      </c>
      <c r="AR15" s="34" t="str">
        <f t="shared" ca="1" si="27"/>
        <v/>
      </c>
      <c r="AS15" s="34" t="str">
        <f t="shared" ca="1" si="27"/>
        <v/>
      </c>
      <c r="AT15" s="34" t="str">
        <f t="shared" ca="1" si="27"/>
        <v/>
      </c>
      <c r="AU15" s="34" t="str">
        <f t="shared" ca="1" si="27"/>
        <v/>
      </c>
      <c r="AV15" s="34" t="str">
        <f t="shared" ca="1" si="27"/>
        <v/>
      </c>
      <c r="AW15" s="34" t="str">
        <f t="shared" ca="1" si="27"/>
        <v/>
      </c>
      <c r="AX15" s="34" t="str">
        <f t="shared" ca="1" si="27"/>
        <v/>
      </c>
      <c r="AY15" s="34" t="str">
        <f t="shared" ca="1" si="27"/>
        <v/>
      </c>
      <c r="AZ15" s="34" t="str">
        <f t="shared" ca="1" si="27"/>
        <v/>
      </c>
      <c r="BA15" s="34" t="str">
        <f t="shared" ca="1" si="27"/>
        <v/>
      </c>
      <c r="BB15" s="34" t="str">
        <f t="shared" ca="1" si="27"/>
        <v/>
      </c>
      <c r="BC15" s="34" t="str">
        <f t="shared" ca="1" si="27"/>
        <v/>
      </c>
      <c r="BD15" s="34" t="str">
        <f t="shared" ca="1" si="27"/>
        <v/>
      </c>
      <c r="BE15" s="34" t="str">
        <f t="shared" ca="1" si="27"/>
        <v/>
      </c>
      <c r="BF15" s="34" t="str">
        <f t="shared" ca="1" si="28"/>
        <v/>
      </c>
      <c r="BG15" s="34" t="str">
        <f t="shared" ca="1" si="28"/>
        <v/>
      </c>
      <c r="BH15" s="34" t="str">
        <f t="shared" ca="1" si="28"/>
        <v/>
      </c>
      <c r="BI15" s="34" t="str">
        <f t="shared" ca="1" si="28"/>
        <v/>
      </c>
      <c r="BJ15" s="34" t="str">
        <f t="shared" ca="1" si="28"/>
        <v/>
      </c>
      <c r="BK15" s="34" t="str">
        <f t="shared" ca="1" si="28"/>
        <v/>
      </c>
      <c r="BL15" s="34" t="str">
        <f t="shared" ca="1" si="28"/>
        <v/>
      </c>
      <c r="BM15" s="34" t="str">
        <f t="shared" ca="1" si="28"/>
        <v/>
      </c>
      <c r="BN15" s="34" t="str">
        <f t="shared" ca="1" si="28"/>
        <v/>
      </c>
      <c r="BO15" s="34" t="str">
        <f t="shared" ca="1" si="28"/>
        <v/>
      </c>
      <c r="BP15" s="34" t="str">
        <f t="shared" ca="1" si="28"/>
        <v/>
      </c>
      <c r="BQ15" s="34" t="str">
        <f t="shared" ca="1" si="29"/>
        <v/>
      </c>
      <c r="BR15" s="34" t="str">
        <f t="shared" ca="1" si="29"/>
        <v/>
      </c>
      <c r="BS15" s="34" t="str">
        <f t="shared" ca="1" si="29"/>
        <v/>
      </c>
      <c r="BT15" s="34" t="str">
        <f t="shared" ca="1" si="29"/>
        <v/>
      </c>
      <c r="BU15" s="34" t="str">
        <f t="shared" ca="1" si="29"/>
        <v/>
      </c>
      <c r="BV15" s="34" t="str">
        <f t="shared" ca="1" si="29"/>
        <v/>
      </c>
      <c r="BW15" s="34" t="str">
        <f t="shared" ca="1" si="29"/>
        <v/>
      </c>
      <c r="BX15" s="34" t="str">
        <f t="shared" ca="1" si="29"/>
        <v/>
      </c>
      <c r="BY15" s="34" t="str">
        <f t="shared" ca="1" si="29"/>
        <v/>
      </c>
      <c r="BZ15" s="34" t="str">
        <f t="shared" ca="1" si="29"/>
        <v/>
      </c>
      <c r="CA15" s="34" t="str">
        <f t="shared" ca="1" si="29"/>
        <v/>
      </c>
    </row>
    <row r="16" spans="1:79" s="2" customFormat="1" ht="17.100000000000001" customHeight="1" x14ac:dyDescent="0.3">
      <c r="A16" s="14"/>
      <c r="B16" s="49" t="s">
        <v>54</v>
      </c>
      <c r="C16" s="50"/>
      <c r="D16" s="50"/>
      <c r="E16" s="51"/>
      <c r="F16" s="52"/>
      <c r="G16" s="52"/>
      <c r="H16" s="53"/>
      <c r="I16" s="25"/>
      <c r="J16" s="34"/>
      <c r="K16" s="34"/>
      <c r="L16" s="34"/>
      <c r="M16" s="34"/>
      <c r="N16" s="34"/>
      <c r="O16" s="34"/>
      <c r="P16" s="34"/>
      <c r="Q16" s="34"/>
      <c r="R16" s="34"/>
      <c r="S16" s="34"/>
      <c r="T16" s="34"/>
      <c r="U16" s="34"/>
      <c r="V16" s="34"/>
      <c r="W16" s="34"/>
      <c r="X16" s="34"/>
      <c r="Y16" s="34"/>
      <c r="Z16" s="34"/>
      <c r="AA16" s="34"/>
      <c r="AB16" s="34"/>
      <c r="AC16" s="34"/>
      <c r="AD16" s="34"/>
      <c r="AE16" s="34"/>
      <c r="AF16" s="34"/>
      <c r="AG16" s="34"/>
      <c r="AH16" s="34"/>
      <c r="AI16" s="34"/>
      <c r="AJ16" s="34"/>
      <c r="AK16" s="34"/>
      <c r="AL16" s="34"/>
      <c r="AM16" s="34"/>
      <c r="AN16" s="34"/>
      <c r="AO16" s="34"/>
      <c r="AP16" s="34"/>
      <c r="AQ16" s="34"/>
      <c r="AR16" s="34"/>
      <c r="AS16" s="34"/>
      <c r="AT16" s="34"/>
      <c r="AU16" s="34"/>
      <c r="AV16" s="34"/>
      <c r="AW16" s="34"/>
      <c r="AX16" s="34"/>
      <c r="AY16" s="34"/>
      <c r="AZ16" s="34"/>
      <c r="BA16" s="34"/>
      <c r="BB16" s="34"/>
      <c r="BC16" s="34"/>
      <c r="BD16" s="34"/>
      <c r="BE16" s="34"/>
      <c r="BF16" s="34"/>
      <c r="BG16" s="34"/>
      <c r="BH16" s="34"/>
      <c r="BI16" s="34"/>
      <c r="BJ16" s="34"/>
      <c r="BK16" s="34"/>
      <c r="BL16" s="34"/>
      <c r="BM16" s="34"/>
      <c r="BN16" s="34"/>
      <c r="BO16" s="34"/>
      <c r="BP16" s="34"/>
      <c r="BQ16" s="34"/>
      <c r="BR16" s="34"/>
      <c r="BS16" s="34"/>
      <c r="BT16" s="34"/>
      <c r="BU16" s="34"/>
      <c r="BV16" s="34"/>
      <c r="BW16" s="34"/>
      <c r="BX16" s="34"/>
      <c r="BY16" s="34"/>
      <c r="BZ16" s="34"/>
      <c r="CA16" s="34"/>
    </row>
    <row r="17" spans="1:79" s="2" customFormat="1" ht="17.100000000000001" customHeight="1" x14ac:dyDescent="0.3">
      <c r="A17" s="14"/>
      <c r="B17" s="37" t="s">
        <v>74</v>
      </c>
      <c r="C17" s="32"/>
      <c r="D17" s="54"/>
      <c r="E17" s="29"/>
      <c r="F17" s="30"/>
      <c r="G17" s="30"/>
      <c r="H17" s="31"/>
      <c r="I17" s="25"/>
      <c r="J17" s="34"/>
      <c r="K17" s="34"/>
      <c r="L17" s="34"/>
      <c r="M17" s="34"/>
      <c r="N17" s="34"/>
      <c r="O17" s="34"/>
      <c r="P17" s="34"/>
      <c r="Q17" s="34"/>
      <c r="R17" s="34"/>
      <c r="S17" s="34"/>
      <c r="T17" s="34"/>
      <c r="U17" s="34"/>
      <c r="V17" s="34"/>
      <c r="W17" s="34"/>
      <c r="X17" s="34"/>
      <c r="Y17" s="34"/>
      <c r="Z17" s="34"/>
      <c r="AA17" s="34"/>
      <c r="AB17" s="34"/>
      <c r="AC17" s="34"/>
      <c r="AD17" s="34"/>
      <c r="AE17" s="34"/>
      <c r="AF17" s="34"/>
      <c r="AG17" s="34"/>
      <c r="AH17" s="34"/>
      <c r="AI17" s="34"/>
      <c r="AJ17" s="34"/>
      <c r="AK17" s="34"/>
      <c r="AL17" s="34"/>
      <c r="AM17" s="34"/>
      <c r="AN17" s="34"/>
      <c r="AO17" s="34"/>
      <c r="AP17" s="34"/>
      <c r="AQ17" s="34"/>
      <c r="AR17" s="34"/>
      <c r="AS17" s="34"/>
      <c r="AT17" s="34"/>
      <c r="AU17" s="34"/>
      <c r="AV17" s="34"/>
      <c r="AW17" s="34"/>
      <c r="AX17" s="34"/>
      <c r="AY17" s="34"/>
      <c r="AZ17" s="34"/>
      <c r="BA17" s="34"/>
      <c r="BB17" s="34"/>
      <c r="BC17" s="34"/>
      <c r="BD17" s="34"/>
      <c r="BE17" s="34"/>
      <c r="BF17" s="34"/>
      <c r="BG17" s="34"/>
      <c r="BH17" s="34"/>
      <c r="BI17" s="34"/>
      <c r="BJ17" s="34"/>
      <c r="BK17" s="34"/>
      <c r="BL17" s="34"/>
      <c r="BM17" s="34"/>
      <c r="BN17" s="34"/>
      <c r="BO17" s="34"/>
      <c r="BP17" s="34"/>
      <c r="BQ17" s="34"/>
      <c r="BR17" s="34"/>
      <c r="BS17" s="34"/>
      <c r="BT17" s="34"/>
      <c r="BU17" s="34"/>
      <c r="BV17" s="34"/>
      <c r="BW17" s="34"/>
      <c r="BX17" s="34"/>
      <c r="BY17" s="34"/>
      <c r="BZ17" s="34"/>
      <c r="CA17" s="34"/>
    </row>
    <row r="18" spans="1:79" s="2" customFormat="1" ht="17.100000000000001" customHeight="1" x14ac:dyDescent="0.3">
      <c r="A18" s="14"/>
      <c r="B18" s="36" t="s">
        <v>53</v>
      </c>
      <c r="C18" s="32" t="s">
        <v>50</v>
      </c>
      <c r="D18" s="48" t="s">
        <v>71</v>
      </c>
      <c r="E18" s="29">
        <v>1</v>
      </c>
      <c r="F18" s="30">
        <v>44103</v>
      </c>
      <c r="G18" s="30">
        <v>44117</v>
      </c>
      <c r="H18" s="31">
        <f>Milestones[[#This Row],[End]]-Milestones[[#This Row],[Start]]+1</f>
        <v>15</v>
      </c>
      <c r="I18" s="25"/>
      <c r="J18" s="34" t="str">
        <f t="shared" ca="1" si="31"/>
        <v/>
      </c>
      <c r="K18" s="34" t="str">
        <f t="shared" ca="1" si="31"/>
        <v/>
      </c>
      <c r="L18" s="34" t="str">
        <f t="shared" ca="1" si="31"/>
        <v/>
      </c>
      <c r="M18" s="34" t="str">
        <f t="shared" ca="1" si="31"/>
        <v/>
      </c>
      <c r="N18" s="34" t="str">
        <f t="shared" ca="1" si="31"/>
        <v/>
      </c>
      <c r="O18" s="34" t="str">
        <f t="shared" ca="1" si="31"/>
        <v/>
      </c>
      <c r="P18" s="34" t="str">
        <f t="shared" ca="1" si="31"/>
        <v/>
      </c>
      <c r="Q18" s="34" t="str">
        <f t="shared" ca="1" si="31"/>
        <v/>
      </c>
      <c r="R18" s="34" t="str">
        <f t="shared" ca="1" si="31"/>
        <v/>
      </c>
      <c r="S18" s="34" t="str">
        <f t="shared" ca="1" si="31"/>
        <v/>
      </c>
      <c r="T18" s="34" t="str">
        <f t="shared" ca="1" si="25"/>
        <v/>
      </c>
      <c r="U18" s="34" t="str">
        <f t="shared" ca="1" si="25"/>
        <v/>
      </c>
      <c r="V18" s="34" t="str">
        <f t="shared" ca="1" si="25"/>
        <v/>
      </c>
      <c r="W18" s="34" t="str">
        <f t="shared" ca="1" si="25"/>
        <v/>
      </c>
      <c r="X18" s="34" t="str">
        <f t="shared" ca="1" si="25"/>
        <v/>
      </c>
      <c r="Y18" s="34" t="str">
        <f t="shared" ca="1" si="25"/>
        <v/>
      </c>
      <c r="Z18" s="34" t="str">
        <f t="shared" ca="1" si="26"/>
        <v/>
      </c>
      <c r="AA18" s="34" t="str">
        <f t="shared" ca="1" si="26"/>
        <v/>
      </c>
      <c r="AB18" s="34" t="str">
        <f t="shared" ca="1" si="26"/>
        <v/>
      </c>
      <c r="AC18" s="34" t="str">
        <f t="shared" ca="1" si="26"/>
        <v/>
      </c>
      <c r="AD18" s="34" t="str">
        <f t="shared" ca="1" si="26"/>
        <v/>
      </c>
      <c r="AE18" s="34" t="str">
        <f t="shared" ca="1" si="26"/>
        <v/>
      </c>
      <c r="AF18" s="34" t="str">
        <f t="shared" ca="1" si="26"/>
        <v/>
      </c>
      <c r="AG18" s="34" t="str">
        <f t="shared" ca="1" si="26"/>
        <v/>
      </c>
      <c r="AH18" s="34" t="str">
        <f t="shared" ca="1" si="26"/>
        <v/>
      </c>
      <c r="AI18" s="34" t="str">
        <f t="shared" ca="1" si="26"/>
        <v/>
      </c>
      <c r="AJ18" s="34" t="str">
        <f t="shared" ca="1" si="26"/>
        <v/>
      </c>
      <c r="AK18" s="34" t="str">
        <f t="shared" ca="1" si="26"/>
        <v/>
      </c>
      <c r="AL18" s="34" t="str">
        <f t="shared" ca="1" si="26"/>
        <v/>
      </c>
      <c r="AM18" s="34" t="str">
        <f t="shared" ca="1" si="26"/>
        <v/>
      </c>
      <c r="AN18" s="34" t="str">
        <f t="shared" ca="1" si="26"/>
        <v/>
      </c>
      <c r="AO18" s="34" t="str">
        <f t="shared" ref="Z18:AO21" ca="1" si="32">IF(AND($C18="Goal",AO$5&gt;=$F18,AO$5&lt;=$F18+$H18-1),2,IF(AND($C18="Milestone",AO$5&gt;=$F18,AO$5&lt;=$F18+$H18-1),1,""))</f>
        <v/>
      </c>
      <c r="AP18" s="34" t="str">
        <f t="shared" ca="1" si="27"/>
        <v/>
      </c>
      <c r="AQ18" s="34" t="str">
        <f t="shared" ca="1" si="27"/>
        <v/>
      </c>
      <c r="AR18" s="34" t="str">
        <f t="shared" ca="1" si="27"/>
        <v/>
      </c>
      <c r="AS18" s="34" t="str">
        <f t="shared" ca="1" si="27"/>
        <v/>
      </c>
      <c r="AT18" s="34" t="str">
        <f t="shared" ca="1" si="27"/>
        <v/>
      </c>
      <c r="AU18" s="34" t="str">
        <f t="shared" ca="1" si="27"/>
        <v/>
      </c>
      <c r="AV18" s="34" t="str">
        <f t="shared" ca="1" si="27"/>
        <v/>
      </c>
      <c r="AW18" s="34" t="str">
        <f t="shared" ca="1" si="27"/>
        <v/>
      </c>
      <c r="AX18" s="34" t="str">
        <f t="shared" ca="1" si="27"/>
        <v/>
      </c>
      <c r="AY18" s="34" t="str">
        <f t="shared" ca="1" si="27"/>
        <v/>
      </c>
      <c r="AZ18" s="34" t="str">
        <f t="shared" ca="1" si="27"/>
        <v/>
      </c>
      <c r="BA18" s="34" t="str">
        <f t="shared" ca="1" si="27"/>
        <v/>
      </c>
      <c r="BB18" s="34" t="str">
        <f t="shared" ca="1" si="27"/>
        <v/>
      </c>
      <c r="BC18" s="34" t="str">
        <f t="shared" ca="1" si="27"/>
        <v/>
      </c>
      <c r="BD18" s="34" t="str">
        <f t="shared" ca="1" si="27"/>
        <v/>
      </c>
      <c r="BE18" s="34" t="str">
        <f t="shared" ref="AP18:BE21" ca="1" si="33">IF(AND($C18="Goal",BE$5&gt;=$F18,BE$5&lt;=$F18+$H18-1),2,IF(AND($C18="Milestone",BE$5&gt;=$F18,BE$5&lt;=$F18+$H18-1),1,""))</f>
        <v/>
      </c>
      <c r="BF18" s="34" t="str">
        <f t="shared" ca="1" si="28"/>
        <v/>
      </c>
      <c r="BG18" s="34" t="str">
        <f t="shared" ca="1" si="28"/>
        <v/>
      </c>
      <c r="BH18" s="34" t="str">
        <f t="shared" ca="1" si="28"/>
        <v/>
      </c>
      <c r="BI18" s="34" t="str">
        <f t="shared" ca="1" si="28"/>
        <v/>
      </c>
      <c r="BJ18" s="34" t="str">
        <f t="shared" ca="1" si="28"/>
        <v/>
      </c>
      <c r="BK18" s="34" t="str">
        <f t="shared" ca="1" si="28"/>
        <v/>
      </c>
      <c r="BL18" s="34" t="str">
        <f t="shared" ca="1" si="28"/>
        <v/>
      </c>
      <c r="BM18" s="34" t="str">
        <f t="shared" ca="1" si="28"/>
        <v/>
      </c>
      <c r="BN18" s="34" t="str">
        <f t="shared" ref="BN18:CA21" ca="1" si="34">IF(AND($C18="Goal",BN$5&gt;=$F18,BN$5&lt;=$F18+$H18-1),2,IF(AND($C18="Milestone",BN$5&gt;=$F18,BN$5&lt;=$F18+$H18-1),1,""))</f>
        <v/>
      </c>
      <c r="BO18" s="34" t="str">
        <f t="shared" ca="1" si="34"/>
        <v/>
      </c>
      <c r="BP18" s="34" t="str">
        <f t="shared" ca="1" si="34"/>
        <v/>
      </c>
      <c r="BQ18" s="34" t="str">
        <f t="shared" ca="1" si="34"/>
        <v/>
      </c>
      <c r="BR18" s="34" t="str">
        <f t="shared" ca="1" si="34"/>
        <v/>
      </c>
      <c r="BS18" s="34" t="str">
        <f t="shared" ca="1" si="34"/>
        <v/>
      </c>
      <c r="BT18" s="34" t="str">
        <f t="shared" ca="1" si="34"/>
        <v/>
      </c>
      <c r="BU18" s="34" t="str">
        <f t="shared" ca="1" si="34"/>
        <v/>
      </c>
      <c r="BV18" s="34" t="str">
        <f t="shared" ca="1" si="34"/>
        <v/>
      </c>
      <c r="BW18" s="34" t="str">
        <f t="shared" ca="1" si="34"/>
        <v/>
      </c>
      <c r="BX18" s="34" t="str">
        <f t="shared" ca="1" si="34"/>
        <v/>
      </c>
      <c r="BY18" s="34" t="str">
        <f t="shared" ca="1" si="34"/>
        <v/>
      </c>
      <c r="BZ18" s="34" t="str">
        <f t="shared" ca="1" si="34"/>
        <v/>
      </c>
      <c r="CA18" s="34" t="str">
        <f t="shared" ca="1" si="34"/>
        <v/>
      </c>
    </row>
    <row r="19" spans="1:79" s="2" customFormat="1" ht="17.100000000000001" customHeight="1" x14ac:dyDescent="0.3">
      <c r="A19" s="14"/>
      <c r="B19" s="61" t="s">
        <v>78</v>
      </c>
      <c r="C19" s="32" t="s">
        <v>50</v>
      </c>
      <c r="D19" s="48" t="s">
        <v>75</v>
      </c>
      <c r="E19" s="29">
        <v>1</v>
      </c>
      <c r="F19" s="30">
        <v>44103</v>
      </c>
      <c r="G19" s="30">
        <v>44117</v>
      </c>
      <c r="H19" s="31">
        <f>Milestones[[#This Row],[End]]-Milestones[[#This Row],[Start]]+1</f>
        <v>15</v>
      </c>
      <c r="I19" s="25"/>
      <c r="J19" s="34"/>
      <c r="K19" s="34"/>
      <c r="L19" s="34"/>
      <c r="M19" s="34"/>
      <c r="N19" s="34"/>
      <c r="O19" s="34"/>
      <c r="P19" s="34"/>
      <c r="Q19" s="34"/>
      <c r="R19" s="34"/>
      <c r="S19" s="34"/>
      <c r="T19" s="34"/>
      <c r="U19" s="34"/>
      <c r="V19" s="34"/>
      <c r="W19" s="34"/>
      <c r="X19" s="34"/>
      <c r="Y19" s="34"/>
      <c r="Z19" s="34"/>
      <c r="AA19" s="34"/>
      <c r="AB19" s="34"/>
      <c r="AC19" s="34"/>
      <c r="AD19" s="34"/>
      <c r="AE19" s="34"/>
      <c r="AF19" s="34"/>
      <c r="AG19" s="34"/>
      <c r="AH19" s="34"/>
      <c r="AI19" s="34"/>
      <c r="AJ19" s="34"/>
      <c r="AK19" s="34"/>
      <c r="AL19" s="34"/>
      <c r="AM19" s="34"/>
      <c r="AN19" s="34"/>
      <c r="AO19" s="34"/>
      <c r="AP19" s="34"/>
      <c r="AQ19" s="34"/>
      <c r="AR19" s="34"/>
      <c r="AS19" s="34"/>
      <c r="AT19" s="34"/>
      <c r="AU19" s="34"/>
      <c r="AV19" s="34"/>
      <c r="AW19" s="34"/>
      <c r="AX19" s="34"/>
      <c r="AY19" s="34"/>
      <c r="AZ19" s="34"/>
      <c r="BA19" s="34"/>
      <c r="BB19" s="34"/>
      <c r="BC19" s="34"/>
      <c r="BD19" s="34"/>
      <c r="BE19" s="34"/>
      <c r="BF19" s="34"/>
      <c r="BG19" s="34"/>
      <c r="BH19" s="34"/>
      <c r="BI19" s="34"/>
      <c r="BJ19" s="34"/>
      <c r="BK19" s="34"/>
      <c r="BL19" s="34"/>
      <c r="BM19" s="34"/>
      <c r="BN19" s="34"/>
      <c r="BO19" s="34"/>
      <c r="BP19" s="34"/>
      <c r="BQ19" s="34"/>
      <c r="BR19" s="34"/>
      <c r="BS19" s="34"/>
      <c r="BT19" s="34"/>
      <c r="BU19" s="34"/>
      <c r="BV19" s="34"/>
      <c r="BW19" s="34"/>
      <c r="BX19" s="34"/>
      <c r="BY19" s="34"/>
      <c r="BZ19" s="34"/>
      <c r="CA19" s="34"/>
    </row>
    <row r="20" spans="1:79" s="2" customFormat="1" ht="17.100000000000001" customHeight="1" x14ac:dyDescent="0.3">
      <c r="A20" s="14"/>
      <c r="B20" s="62" t="s">
        <v>79</v>
      </c>
      <c r="C20" s="32" t="s">
        <v>50</v>
      </c>
      <c r="D20" s="48" t="s">
        <v>72</v>
      </c>
      <c r="E20" s="29">
        <v>1</v>
      </c>
      <c r="F20" s="30">
        <v>44103</v>
      </c>
      <c r="G20" s="30">
        <v>44117</v>
      </c>
      <c r="H20" s="31">
        <f>Milestones[[#This Row],[End]]-Milestones[[#This Row],[Start]]+1</f>
        <v>15</v>
      </c>
      <c r="I20" s="25"/>
      <c r="J20" s="34"/>
      <c r="K20" s="34"/>
      <c r="L20" s="34"/>
      <c r="M20" s="34"/>
      <c r="N20" s="34"/>
      <c r="O20" s="34"/>
      <c r="P20" s="34"/>
      <c r="Q20" s="34"/>
      <c r="R20" s="34"/>
      <c r="S20" s="34"/>
      <c r="T20" s="34"/>
      <c r="U20" s="34"/>
      <c r="V20" s="34"/>
      <c r="W20" s="34"/>
      <c r="X20" s="34"/>
      <c r="Y20" s="34"/>
      <c r="Z20" s="34"/>
      <c r="AA20" s="34"/>
      <c r="AB20" s="34"/>
      <c r="AC20" s="34"/>
      <c r="AD20" s="34"/>
      <c r="AE20" s="34"/>
      <c r="AF20" s="34"/>
      <c r="AG20" s="34"/>
      <c r="AH20" s="34"/>
      <c r="AI20" s="34"/>
      <c r="AJ20" s="34"/>
      <c r="AK20" s="34"/>
      <c r="AL20" s="34"/>
      <c r="AM20" s="34"/>
      <c r="AN20" s="34"/>
      <c r="AO20" s="34"/>
      <c r="AP20" s="34"/>
      <c r="AQ20" s="34"/>
      <c r="AR20" s="34"/>
      <c r="AS20" s="34"/>
      <c r="AT20" s="34"/>
      <c r="AU20" s="34"/>
      <c r="AV20" s="34"/>
      <c r="AW20" s="34"/>
      <c r="AX20" s="34"/>
      <c r="AY20" s="34"/>
      <c r="AZ20" s="34"/>
      <c r="BA20" s="34"/>
      <c r="BB20" s="34"/>
      <c r="BC20" s="34"/>
      <c r="BD20" s="34"/>
      <c r="BE20" s="34"/>
      <c r="BF20" s="34"/>
      <c r="BG20" s="34"/>
      <c r="BH20" s="34"/>
      <c r="BI20" s="34"/>
      <c r="BJ20" s="34"/>
      <c r="BK20" s="34"/>
      <c r="BL20" s="34"/>
      <c r="BM20" s="34"/>
      <c r="BN20" s="34"/>
      <c r="BO20" s="34"/>
      <c r="BP20" s="34"/>
      <c r="BQ20" s="34"/>
      <c r="BR20" s="34"/>
      <c r="BS20" s="34"/>
      <c r="BT20" s="34"/>
      <c r="BU20" s="34"/>
      <c r="BV20" s="34"/>
      <c r="BW20" s="34"/>
      <c r="BX20" s="34"/>
      <c r="BY20" s="34"/>
      <c r="BZ20" s="34"/>
      <c r="CA20" s="34"/>
    </row>
    <row r="21" spans="1:79" s="2" customFormat="1" ht="17.100000000000001" customHeight="1" x14ac:dyDescent="0.3">
      <c r="A21" s="14"/>
      <c r="B21" s="36" t="s">
        <v>80</v>
      </c>
      <c r="C21" s="32" t="s">
        <v>50</v>
      </c>
      <c r="D21" s="48" t="s">
        <v>71</v>
      </c>
      <c r="E21" s="29">
        <v>1</v>
      </c>
      <c r="F21" s="30">
        <v>44118</v>
      </c>
      <c r="G21" s="30">
        <v>44124</v>
      </c>
      <c r="H21" s="31">
        <f>Milestones[[#This Row],[End]]-Milestones[[#This Row],[Start]]+1</f>
        <v>7</v>
      </c>
      <c r="I21" s="25"/>
      <c r="J21" s="34" t="str">
        <f t="shared" ca="1" si="31"/>
        <v/>
      </c>
      <c r="K21" s="34" t="str">
        <f t="shared" ca="1" si="31"/>
        <v/>
      </c>
      <c r="L21" s="34" t="str">
        <f t="shared" ca="1" si="31"/>
        <v/>
      </c>
      <c r="M21" s="34" t="str">
        <f t="shared" ca="1" si="31"/>
        <v/>
      </c>
      <c r="N21" s="34" t="str">
        <f t="shared" ca="1" si="31"/>
        <v/>
      </c>
      <c r="O21" s="34" t="str">
        <f t="shared" ca="1" si="31"/>
        <v/>
      </c>
      <c r="P21" s="34" t="str">
        <f t="shared" ca="1" si="31"/>
        <v/>
      </c>
      <c r="Q21" s="34" t="str">
        <f t="shared" ca="1" si="31"/>
        <v/>
      </c>
      <c r="R21" s="34" t="str">
        <f t="shared" ca="1" si="31"/>
        <v/>
      </c>
      <c r="S21" s="34" t="str">
        <f t="shared" ca="1" si="31"/>
        <v/>
      </c>
      <c r="T21" s="34" t="str">
        <f t="shared" ca="1" si="25"/>
        <v/>
      </c>
      <c r="U21" s="34" t="str">
        <f t="shared" ca="1" si="25"/>
        <v/>
      </c>
      <c r="V21" s="34" t="str">
        <f t="shared" ca="1" si="25"/>
        <v/>
      </c>
      <c r="W21" s="34" t="str">
        <f t="shared" ca="1" si="25"/>
        <v/>
      </c>
      <c r="X21" s="34" t="str">
        <f t="shared" ca="1" si="25"/>
        <v/>
      </c>
      <c r="Y21" s="34" t="str">
        <f t="shared" ca="1" si="25"/>
        <v/>
      </c>
      <c r="Z21" s="34" t="str">
        <f t="shared" ca="1" si="32"/>
        <v/>
      </c>
      <c r="AA21" s="34" t="str">
        <f t="shared" ca="1" si="32"/>
        <v/>
      </c>
      <c r="AB21" s="34" t="str">
        <f t="shared" ca="1" si="32"/>
        <v/>
      </c>
      <c r="AC21" s="34" t="str">
        <f t="shared" ca="1" si="32"/>
        <v/>
      </c>
      <c r="AD21" s="34" t="str">
        <f t="shared" ca="1" si="32"/>
        <v/>
      </c>
      <c r="AE21" s="34" t="str">
        <f t="shared" ca="1" si="32"/>
        <v/>
      </c>
      <c r="AF21" s="34" t="str">
        <f t="shared" ca="1" si="32"/>
        <v/>
      </c>
      <c r="AG21" s="34" t="str">
        <f t="shared" ca="1" si="32"/>
        <v/>
      </c>
      <c r="AH21" s="34" t="str">
        <f t="shared" ca="1" si="32"/>
        <v/>
      </c>
      <c r="AI21" s="34" t="str">
        <f t="shared" ca="1" si="32"/>
        <v/>
      </c>
      <c r="AJ21" s="34" t="str">
        <f t="shared" ca="1" si="32"/>
        <v/>
      </c>
      <c r="AK21" s="34" t="str">
        <f t="shared" ca="1" si="32"/>
        <v/>
      </c>
      <c r="AL21" s="34" t="str">
        <f t="shared" ca="1" si="32"/>
        <v/>
      </c>
      <c r="AM21" s="34" t="str">
        <f t="shared" ca="1" si="32"/>
        <v/>
      </c>
      <c r="AN21" s="34" t="str">
        <f t="shared" ca="1" si="32"/>
        <v/>
      </c>
      <c r="AO21" s="34" t="str">
        <f t="shared" ca="1" si="32"/>
        <v/>
      </c>
      <c r="AP21" s="34" t="str">
        <f t="shared" ca="1" si="33"/>
        <v/>
      </c>
      <c r="AQ21" s="34" t="str">
        <f t="shared" ca="1" si="33"/>
        <v/>
      </c>
      <c r="AR21" s="34" t="str">
        <f t="shared" ca="1" si="33"/>
        <v/>
      </c>
      <c r="AS21" s="34" t="str">
        <f t="shared" ca="1" si="33"/>
        <v/>
      </c>
      <c r="AT21" s="34" t="str">
        <f t="shared" ca="1" si="33"/>
        <v/>
      </c>
      <c r="AU21" s="34" t="str">
        <f t="shared" ca="1" si="33"/>
        <v/>
      </c>
      <c r="AV21" s="34" t="str">
        <f t="shared" ca="1" si="33"/>
        <v/>
      </c>
      <c r="AW21" s="34" t="str">
        <f t="shared" ca="1" si="33"/>
        <v/>
      </c>
      <c r="AX21" s="34" t="str">
        <f t="shared" ca="1" si="33"/>
        <v/>
      </c>
      <c r="AY21" s="34" t="str">
        <f t="shared" ca="1" si="33"/>
        <v/>
      </c>
      <c r="AZ21" s="34" t="str">
        <f t="shared" ca="1" si="33"/>
        <v/>
      </c>
      <c r="BA21" s="34" t="str">
        <f t="shared" ca="1" si="33"/>
        <v/>
      </c>
      <c r="BB21" s="34" t="str">
        <f t="shared" ca="1" si="33"/>
        <v/>
      </c>
      <c r="BC21" s="34" t="str">
        <f t="shared" ca="1" si="33"/>
        <v/>
      </c>
      <c r="BD21" s="34" t="str">
        <f t="shared" ca="1" si="33"/>
        <v/>
      </c>
      <c r="BE21" s="34" t="str">
        <f t="shared" ca="1" si="33"/>
        <v/>
      </c>
      <c r="BF21" s="34" t="str">
        <f t="shared" ca="1" si="28"/>
        <v/>
      </c>
      <c r="BG21" s="34" t="str">
        <f t="shared" ca="1" si="28"/>
        <v/>
      </c>
      <c r="BH21" s="34" t="str">
        <f t="shared" ca="1" si="28"/>
        <v/>
      </c>
      <c r="BI21" s="34" t="str">
        <f t="shared" ca="1" si="28"/>
        <v/>
      </c>
      <c r="BJ21" s="34" t="str">
        <f t="shared" ca="1" si="28"/>
        <v/>
      </c>
      <c r="BK21" s="34" t="str">
        <f t="shared" ca="1" si="28"/>
        <v/>
      </c>
      <c r="BL21" s="34" t="str">
        <f t="shared" ca="1" si="28"/>
        <v/>
      </c>
      <c r="BM21" s="34" t="str">
        <f t="shared" ca="1" si="28"/>
        <v/>
      </c>
      <c r="BN21" s="34" t="str">
        <f t="shared" ca="1" si="34"/>
        <v/>
      </c>
      <c r="BO21" s="34" t="str">
        <f t="shared" ca="1" si="34"/>
        <v/>
      </c>
      <c r="BP21" s="34" t="str">
        <f t="shared" ca="1" si="34"/>
        <v/>
      </c>
      <c r="BQ21" s="34" t="str">
        <f t="shared" ca="1" si="34"/>
        <v/>
      </c>
      <c r="BR21" s="34" t="str">
        <f t="shared" ca="1" si="34"/>
        <v/>
      </c>
      <c r="BS21" s="34" t="str">
        <f t="shared" ca="1" si="34"/>
        <v/>
      </c>
      <c r="BT21" s="34" t="str">
        <f t="shared" ca="1" si="34"/>
        <v/>
      </c>
      <c r="BU21" s="34" t="str">
        <f t="shared" ca="1" si="34"/>
        <v/>
      </c>
      <c r="BV21" s="34" t="str">
        <f t="shared" ca="1" si="34"/>
        <v/>
      </c>
      <c r="BW21" s="34" t="str">
        <f t="shared" ca="1" si="34"/>
        <v/>
      </c>
      <c r="BX21" s="34" t="str">
        <f t="shared" ca="1" si="34"/>
        <v/>
      </c>
      <c r="BY21" s="34" t="str">
        <f t="shared" ca="1" si="34"/>
        <v/>
      </c>
      <c r="BZ21" s="34" t="str">
        <f t="shared" ca="1" si="34"/>
        <v/>
      </c>
      <c r="CA21" s="34" t="str">
        <f t="shared" ca="1" si="34"/>
        <v/>
      </c>
    </row>
    <row r="22" spans="1:79" s="2" customFormat="1" ht="17.100000000000001" customHeight="1" x14ac:dyDescent="0.3">
      <c r="A22" s="14"/>
      <c r="B22" s="55" t="s">
        <v>62</v>
      </c>
      <c r="C22" s="48" t="s">
        <v>50</v>
      </c>
      <c r="D22" s="48" t="s">
        <v>70</v>
      </c>
      <c r="E22" s="29">
        <v>1</v>
      </c>
      <c r="F22" s="57">
        <v>44125</v>
      </c>
      <c r="G22" s="57">
        <v>44128</v>
      </c>
      <c r="H22" s="31">
        <f>Milestones[[#This Row],[End]]-Milestones[[#This Row],[Start]]+1</f>
        <v>4</v>
      </c>
      <c r="I22" s="25"/>
      <c r="J22" s="34"/>
      <c r="K22" s="34"/>
      <c r="L22" s="34"/>
      <c r="M22" s="34"/>
      <c r="N22" s="34"/>
      <c r="O22" s="34"/>
      <c r="P22" s="34"/>
      <c r="Q22" s="34"/>
      <c r="R22" s="34"/>
      <c r="S22" s="34"/>
      <c r="T22" s="34"/>
      <c r="U22" s="34"/>
      <c r="V22" s="34"/>
      <c r="W22" s="34"/>
      <c r="X22" s="34"/>
      <c r="Y22" s="34"/>
      <c r="Z22" s="34"/>
      <c r="AA22" s="34"/>
      <c r="AB22" s="34"/>
      <c r="AC22" s="34"/>
      <c r="AD22" s="34"/>
      <c r="AE22" s="34"/>
      <c r="AF22" s="34"/>
      <c r="AG22" s="34"/>
      <c r="AH22" s="34"/>
      <c r="AI22" s="34"/>
      <c r="AJ22" s="34"/>
      <c r="AK22" s="34"/>
      <c r="AL22" s="34"/>
      <c r="AM22" s="34"/>
      <c r="AN22" s="34"/>
      <c r="AO22" s="34"/>
      <c r="AP22" s="34"/>
      <c r="AQ22" s="34"/>
      <c r="AR22" s="34"/>
      <c r="AS22" s="34"/>
      <c r="AT22" s="34"/>
      <c r="AU22" s="34"/>
      <c r="AV22" s="34"/>
      <c r="AW22" s="34"/>
      <c r="AX22" s="34"/>
      <c r="AY22" s="34"/>
      <c r="AZ22" s="34"/>
      <c r="BA22" s="34"/>
      <c r="BB22" s="34"/>
      <c r="BC22" s="34"/>
      <c r="BD22" s="34"/>
      <c r="BE22" s="34"/>
      <c r="BF22" s="34"/>
      <c r="BG22" s="34"/>
      <c r="BH22" s="34"/>
      <c r="BI22" s="34"/>
      <c r="BJ22" s="34"/>
      <c r="BK22" s="34"/>
      <c r="BL22" s="34"/>
      <c r="BM22" s="34"/>
      <c r="BN22" s="34"/>
      <c r="BO22" s="34"/>
      <c r="BP22" s="34"/>
      <c r="BQ22" s="34"/>
      <c r="BR22" s="34"/>
      <c r="BS22" s="34"/>
      <c r="BT22" s="34"/>
      <c r="BU22" s="34"/>
      <c r="BV22" s="34"/>
      <c r="BW22" s="34"/>
      <c r="BX22" s="34"/>
      <c r="BY22" s="34"/>
      <c r="BZ22" s="34"/>
      <c r="CA22" s="34"/>
    </row>
    <row r="23" spans="1:79" s="2" customFormat="1" ht="17.100000000000001" customHeight="1" x14ac:dyDescent="0.3">
      <c r="A23" s="14"/>
      <c r="B23" s="36" t="s">
        <v>41</v>
      </c>
      <c r="C23" s="32" t="s">
        <v>50</v>
      </c>
      <c r="D23" s="48" t="s">
        <v>73</v>
      </c>
      <c r="E23" s="29">
        <v>1</v>
      </c>
      <c r="F23" s="30">
        <v>44103</v>
      </c>
      <c r="G23" s="30">
        <v>44131</v>
      </c>
      <c r="H23" s="31">
        <f>Milestones[[#This Row],[End]]-Milestones[[#This Row],[Start]]+1</f>
        <v>29</v>
      </c>
      <c r="I23" s="25"/>
      <c r="J23" s="34" t="str">
        <f t="shared" ref="J23:S24" ca="1" si="35">IF(AND($C23="Goal",J$5&gt;=$F23,J$5&lt;=$F23+$H23-1),2,IF(AND($C23="Milestone",J$5&gt;=$F23,J$5&lt;=$F23+$H23-1),1,""))</f>
        <v/>
      </c>
      <c r="K23" s="34" t="str">
        <f t="shared" ca="1" si="35"/>
        <v/>
      </c>
      <c r="L23" s="34" t="str">
        <f t="shared" ca="1" si="35"/>
        <v/>
      </c>
      <c r="M23" s="34" t="str">
        <f t="shared" ca="1" si="35"/>
        <v/>
      </c>
      <c r="N23" s="34" t="str">
        <f t="shared" ca="1" si="35"/>
        <v/>
      </c>
      <c r="O23" s="34" t="str">
        <f t="shared" ca="1" si="35"/>
        <v/>
      </c>
      <c r="P23" s="34" t="str">
        <f t="shared" ca="1" si="35"/>
        <v/>
      </c>
      <c r="Q23" s="34" t="str">
        <f t="shared" ca="1" si="35"/>
        <v/>
      </c>
      <c r="R23" s="34" t="str">
        <f t="shared" ca="1" si="35"/>
        <v/>
      </c>
      <c r="S23" s="34" t="str">
        <f t="shared" ca="1" si="35"/>
        <v/>
      </c>
      <c r="T23" s="34" t="str">
        <f t="shared" ref="T23:AC24" ca="1" si="36">IF(AND($C23="Goal",T$5&gt;=$F23,T$5&lt;=$F23+$H23-1),2,IF(AND($C23="Milestone",T$5&gt;=$F23,T$5&lt;=$F23+$H23-1),1,""))</f>
        <v/>
      </c>
      <c r="U23" s="34" t="str">
        <f t="shared" ca="1" si="36"/>
        <v/>
      </c>
      <c r="V23" s="34" t="str">
        <f t="shared" ca="1" si="36"/>
        <v/>
      </c>
      <c r="W23" s="34" t="str">
        <f t="shared" ca="1" si="36"/>
        <v/>
      </c>
      <c r="X23" s="34" t="str">
        <f t="shared" ca="1" si="36"/>
        <v/>
      </c>
      <c r="Y23" s="34" t="str">
        <f t="shared" ca="1" si="36"/>
        <v/>
      </c>
      <c r="Z23" s="34" t="str">
        <f t="shared" ca="1" si="36"/>
        <v/>
      </c>
      <c r="AA23" s="34" t="str">
        <f t="shared" ca="1" si="36"/>
        <v/>
      </c>
      <c r="AB23" s="34" t="str">
        <f t="shared" ca="1" si="36"/>
        <v/>
      </c>
      <c r="AC23" s="34" t="str">
        <f t="shared" ca="1" si="36"/>
        <v/>
      </c>
      <c r="AD23" s="34" t="str">
        <f t="shared" ref="AD23:AM24" ca="1" si="37">IF(AND($C23="Goal",AD$5&gt;=$F23,AD$5&lt;=$F23+$H23-1),2,IF(AND($C23="Milestone",AD$5&gt;=$F23,AD$5&lt;=$F23+$H23-1),1,""))</f>
        <v/>
      </c>
      <c r="AE23" s="34" t="str">
        <f t="shared" ca="1" si="37"/>
        <v/>
      </c>
      <c r="AF23" s="34" t="str">
        <f t="shared" ca="1" si="37"/>
        <v/>
      </c>
      <c r="AG23" s="34" t="str">
        <f t="shared" ca="1" si="37"/>
        <v/>
      </c>
      <c r="AH23" s="34" t="str">
        <f t="shared" ca="1" si="37"/>
        <v/>
      </c>
      <c r="AI23" s="34" t="str">
        <f t="shared" ca="1" si="37"/>
        <v/>
      </c>
      <c r="AJ23" s="34" t="str">
        <f t="shared" ca="1" si="37"/>
        <v/>
      </c>
      <c r="AK23" s="34" t="str">
        <f t="shared" ca="1" si="37"/>
        <v/>
      </c>
      <c r="AL23" s="34" t="str">
        <f t="shared" ca="1" si="37"/>
        <v/>
      </c>
      <c r="AM23" s="34" t="str">
        <f t="shared" ca="1" si="37"/>
        <v/>
      </c>
      <c r="AN23" s="34" t="str">
        <f t="shared" ref="AN23:AW24" ca="1" si="38">IF(AND($C23="Goal",AN$5&gt;=$F23,AN$5&lt;=$F23+$H23-1),2,IF(AND($C23="Milestone",AN$5&gt;=$F23,AN$5&lt;=$F23+$H23-1),1,""))</f>
        <v/>
      </c>
      <c r="AO23" s="34" t="str">
        <f t="shared" ca="1" si="38"/>
        <v/>
      </c>
      <c r="AP23" s="34" t="str">
        <f t="shared" ca="1" si="38"/>
        <v/>
      </c>
      <c r="AQ23" s="34" t="str">
        <f t="shared" ca="1" si="38"/>
        <v/>
      </c>
      <c r="AR23" s="34" t="str">
        <f t="shared" ca="1" si="38"/>
        <v/>
      </c>
      <c r="AS23" s="34" t="str">
        <f t="shared" ca="1" si="38"/>
        <v/>
      </c>
      <c r="AT23" s="34" t="str">
        <f t="shared" ca="1" si="38"/>
        <v/>
      </c>
      <c r="AU23" s="34" t="str">
        <f t="shared" ca="1" si="38"/>
        <v/>
      </c>
      <c r="AV23" s="34" t="str">
        <f t="shared" ca="1" si="38"/>
        <v/>
      </c>
      <c r="AW23" s="34" t="str">
        <f t="shared" ca="1" si="38"/>
        <v/>
      </c>
      <c r="AX23" s="34" t="str">
        <f t="shared" ref="AX23:BG24" ca="1" si="39">IF(AND($C23="Goal",AX$5&gt;=$F23,AX$5&lt;=$F23+$H23-1),2,IF(AND($C23="Milestone",AX$5&gt;=$F23,AX$5&lt;=$F23+$H23-1),1,""))</f>
        <v/>
      </c>
      <c r="AY23" s="34" t="str">
        <f t="shared" ca="1" si="39"/>
        <v/>
      </c>
      <c r="AZ23" s="34" t="str">
        <f t="shared" ca="1" si="39"/>
        <v/>
      </c>
      <c r="BA23" s="34" t="str">
        <f t="shared" ca="1" si="39"/>
        <v/>
      </c>
      <c r="BB23" s="34" t="str">
        <f t="shared" ca="1" si="39"/>
        <v/>
      </c>
      <c r="BC23" s="34" t="str">
        <f t="shared" ca="1" si="39"/>
        <v/>
      </c>
      <c r="BD23" s="34" t="str">
        <f t="shared" ca="1" si="39"/>
        <v/>
      </c>
      <c r="BE23" s="34" t="str">
        <f t="shared" ca="1" si="39"/>
        <v/>
      </c>
      <c r="BF23" s="34" t="str">
        <f t="shared" ca="1" si="39"/>
        <v/>
      </c>
      <c r="BG23" s="34" t="str">
        <f t="shared" ca="1" si="39"/>
        <v/>
      </c>
      <c r="BH23" s="34" t="str">
        <f t="shared" ref="BH23:BQ24" ca="1" si="40">IF(AND($C23="Goal",BH$5&gt;=$F23,BH$5&lt;=$F23+$H23-1),2,IF(AND($C23="Milestone",BH$5&gt;=$F23,BH$5&lt;=$F23+$H23-1),1,""))</f>
        <v/>
      </c>
      <c r="BI23" s="34" t="str">
        <f t="shared" ca="1" si="40"/>
        <v/>
      </c>
      <c r="BJ23" s="34" t="str">
        <f t="shared" ca="1" si="40"/>
        <v/>
      </c>
      <c r="BK23" s="34" t="str">
        <f t="shared" ca="1" si="40"/>
        <v/>
      </c>
      <c r="BL23" s="34" t="str">
        <f t="shared" ca="1" si="40"/>
        <v/>
      </c>
      <c r="BM23" s="34" t="str">
        <f t="shared" ca="1" si="40"/>
        <v/>
      </c>
      <c r="BN23" s="34" t="str">
        <f t="shared" ca="1" si="40"/>
        <v/>
      </c>
      <c r="BO23" s="34" t="str">
        <f t="shared" ca="1" si="40"/>
        <v/>
      </c>
      <c r="BP23" s="34" t="str">
        <f t="shared" ca="1" si="40"/>
        <v/>
      </c>
      <c r="BQ23" s="34" t="str">
        <f t="shared" ca="1" si="40"/>
        <v/>
      </c>
      <c r="BR23" s="34" t="str">
        <f t="shared" ref="BR23:CA24" ca="1" si="41">IF(AND($C23="Goal",BR$5&gt;=$F23,BR$5&lt;=$F23+$H23-1),2,IF(AND($C23="Milestone",BR$5&gt;=$F23,BR$5&lt;=$F23+$H23-1),1,""))</f>
        <v/>
      </c>
      <c r="BS23" s="34" t="str">
        <f t="shared" ca="1" si="41"/>
        <v/>
      </c>
      <c r="BT23" s="34" t="str">
        <f t="shared" ca="1" si="41"/>
        <v/>
      </c>
      <c r="BU23" s="34" t="str">
        <f t="shared" ca="1" si="41"/>
        <v/>
      </c>
      <c r="BV23" s="34" t="str">
        <f t="shared" ca="1" si="41"/>
        <v/>
      </c>
      <c r="BW23" s="34" t="str">
        <f t="shared" ca="1" si="41"/>
        <v/>
      </c>
      <c r="BX23" s="34" t="str">
        <f t="shared" ca="1" si="41"/>
        <v/>
      </c>
      <c r="BY23" s="34" t="str">
        <f t="shared" ca="1" si="41"/>
        <v/>
      </c>
      <c r="BZ23" s="34" t="str">
        <f t="shared" ca="1" si="41"/>
        <v/>
      </c>
      <c r="CA23" s="34" t="str">
        <f t="shared" ca="1" si="41"/>
        <v/>
      </c>
    </row>
    <row r="24" spans="1:79" s="2" customFormat="1" ht="17.100000000000001" customHeight="1" x14ac:dyDescent="0.3">
      <c r="A24" s="14"/>
      <c r="B24" s="37" t="s">
        <v>35</v>
      </c>
      <c r="C24" s="32"/>
      <c r="D24" s="32"/>
      <c r="E24" s="29"/>
      <c r="F24" s="30"/>
      <c r="G24" s="30"/>
      <c r="H24" s="31"/>
      <c r="I24" s="25"/>
      <c r="J24" s="34" t="str">
        <f t="shared" ca="1" si="35"/>
        <v/>
      </c>
      <c r="K24" s="34" t="str">
        <f t="shared" ca="1" si="35"/>
        <v/>
      </c>
      <c r="L24" s="34" t="str">
        <f t="shared" ca="1" si="35"/>
        <v/>
      </c>
      <c r="M24" s="34" t="str">
        <f t="shared" ca="1" si="35"/>
        <v/>
      </c>
      <c r="N24" s="34" t="str">
        <f t="shared" ca="1" si="35"/>
        <v/>
      </c>
      <c r="O24" s="34" t="str">
        <f t="shared" ca="1" si="35"/>
        <v/>
      </c>
      <c r="P24" s="34" t="str">
        <f t="shared" ca="1" si="35"/>
        <v/>
      </c>
      <c r="Q24" s="34" t="str">
        <f t="shared" ca="1" si="35"/>
        <v/>
      </c>
      <c r="R24" s="34" t="str">
        <f t="shared" ca="1" si="35"/>
        <v/>
      </c>
      <c r="S24" s="34" t="str">
        <f t="shared" ca="1" si="35"/>
        <v/>
      </c>
      <c r="T24" s="34" t="str">
        <f t="shared" ca="1" si="36"/>
        <v/>
      </c>
      <c r="U24" s="34" t="str">
        <f t="shared" ca="1" si="36"/>
        <v/>
      </c>
      <c r="V24" s="34" t="str">
        <f t="shared" ca="1" si="36"/>
        <v/>
      </c>
      <c r="W24" s="34" t="str">
        <f t="shared" ca="1" si="36"/>
        <v/>
      </c>
      <c r="X24" s="34" t="str">
        <f t="shared" ca="1" si="36"/>
        <v/>
      </c>
      <c r="Y24" s="34" t="str">
        <f t="shared" ca="1" si="36"/>
        <v/>
      </c>
      <c r="Z24" s="34" t="str">
        <f t="shared" ca="1" si="36"/>
        <v/>
      </c>
      <c r="AA24" s="34" t="str">
        <f t="shared" ca="1" si="36"/>
        <v/>
      </c>
      <c r="AB24" s="34" t="str">
        <f t="shared" ca="1" si="36"/>
        <v/>
      </c>
      <c r="AC24" s="34" t="str">
        <f t="shared" ca="1" si="36"/>
        <v/>
      </c>
      <c r="AD24" s="34" t="str">
        <f t="shared" ca="1" si="37"/>
        <v/>
      </c>
      <c r="AE24" s="34" t="str">
        <f t="shared" ca="1" si="37"/>
        <v/>
      </c>
      <c r="AF24" s="34" t="str">
        <f t="shared" ca="1" si="37"/>
        <v/>
      </c>
      <c r="AG24" s="34" t="str">
        <f t="shared" ca="1" si="37"/>
        <v/>
      </c>
      <c r="AH24" s="34" t="str">
        <f t="shared" ca="1" si="37"/>
        <v/>
      </c>
      <c r="AI24" s="34" t="str">
        <f t="shared" ca="1" si="37"/>
        <v/>
      </c>
      <c r="AJ24" s="34" t="str">
        <f t="shared" ca="1" si="37"/>
        <v/>
      </c>
      <c r="AK24" s="34" t="str">
        <f t="shared" ca="1" si="37"/>
        <v/>
      </c>
      <c r="AL24" s="34" t="str">
        <f t="shared" ca="1" si="37"/>
        <v/>
      </c>
      <c r="AM24" s="34" t="str">
        <f t="shared" ca="1" si="37"/>
        <v/>
      </c>
      <c r="AN24" s="34" t="str">
        <f t="shared" ca="1" si="38"/>
        <v/>
      </c>
      <c r="AO24" s="34" t="str">
        <f t="shared" ca="1" si="38"/>
        <v/>
      </c>
      <c r="AP24" s="34" t="str">
        <f t="shared" ca="1" si="38"/>
        <v/>
      </c>
      <c r="AQ24" s="34" t="str">
        <f t="shared" ca="1" si="38"/>
        <v/>
      </c>
      <c r="AR24" s="34" t="str">
        <f t="shared" ca="1" si="38"/>
        <v/>
      </c>
      <c r="AS24" s="34" t="str">
        <f t="shared" ca="1" si="38"/>
        <v/>
      </c>
      <c r="AT24" s="34" t="str">
        <f t="shared" ca="1" si="38"/>
        <v/>
      </c>
      <c r="AU24" s="34" t="str">
        <f t="shared" ca="1" si="38"/>
        <v/>
      </c>
      <c r="AV24" s="34" t="str">
        <f t="shared" ca="1" si="38"/>
        <v/>
      </c>
      <c r="AW24" s="34" t="str">
        <f t="shared" ca="1" si="38"/>
        <v/>
      </c>
      <c r="AX24" s="34" t="str">
        <f t="shared" ca="1" si="39"/>
        <v/>
      </c>
      <c r="AY24" s="34" t="str">
        <f t="shared" ca="1" si="39"/>
        <v/>
      </c>
      <c r="AZ24" s="34" t="str">
        <f t="shared" ca="1" si="39"/>
        <v/>
      </c>
      <c r="BA24" s="34" t="str">
        <f t="shared" ca="1" si="39"/>
        <v/>
      </c>
      <c r="BB24" s="34" t="str">
        <f t="shared" ca="1" si="39"/>
        <v/>
      </c>
      <c r="BC24" s="34" t="str">
        <f t="shared" ca="1" si="39"/>
        <v/>
      </c>
      <c r="BD24" s="34" t="str">
        <f t="shared" ca="1" si="39"/>
        <v/>
      </c>
      <c r="BE24" s="34" t="str">
        <f t="shared" ca="1" si="39"/>
        <v/>
      </c>
      <c r="BF24" s="34" t="str">
        <f t="shared" ca="1" si="39"/>
        <v/>
      </c>
      <c r="BG24" s="34" t="str">
        <f t="shared" ca="1" si="39"/>
        <v/>
      </c>
      <c r="BH24" s="34" t="str">
        <f t="shared" ca="1" si="40"/>
        <v/>
      </c>
      <c r="BI24" s="34" t="str">
        <f t="shared" ca="1" si="40"/>
        <v/>
      </c>
      <c r="BJ24" s="34" t="str">
        <f t="shared" ca="1" si="40"/>
        <v/>
      </c>
      <c r="BK24" s="34" t="str">
        <f t="shared" ca="1" si="40"/>
        <v/>
      </c>
      <c r="BL24" s="34" t="str">
        <f t="shared" ca="1" si="40"/>
        <v/>
      </c>
      <c r="BM24" s="34" t="str">
        <f t="shared" ca="1" si="40"/>
        <v/>
      </c>
      <c r="BN24" s="34" t="str">
        <f t="shared" ca="1" si="40"/>
        <v/>
      </c>
      <c r="BO24" s="34" t="str">
        <f t="shared" ca="1" si="40"/>
        <v/>
      </c>
      <c r="BP24" s="34" t="str">
        <f t="shared" ca="1" si="40"/>
        <v/>
      </c>
      <c r="BQ24" s="34" t="str">
        <f t="shared" ca="1" si="40"/>
        <v/>
      </c>
      <c r="BR24" s="34" t="str">
        <f t="shared" ca="1" si="41"/>
        <v/>
      </c>
      <c r="BS24" s="34" t="str">
        <f t="shared" ca="1" si="41"/>
        <v/>
      </c>
      <c r="BT24" s="34" t="str">
        <f t="shared" ca="1" si="41"/>
        <v/>
      </c>
      <c r="BU24" s="34" t="str">
        <f t="shared" ca="1" si="41"/>
        <v/>
      </c>
      <c r="BV24" s="34" t="str">
        <f t="shared" ca="1" si="41"/>
        <v/>
      </c>
      <c r="BW24" s="34" t="str">
        <f t="shared" ca="1" si="41"/>
        <v/>
      </c>
      <c r="BX24" s="34" t="str">
        <f t="shared" ca="1" si="41"/>
        <v/>
      </c>
      <c r="BY24" s="34" t="str">
        <f t="shared" ca="1" si="41"/>
        <v/>
      </c>
      <c r="BZ24" s="34" t="str">
        <f t="shared" ca="1" si="41"/>
        <v/>
      </c>
      <c r="CA24" s="34" t="str">
        <f t="shared" ca="1" si="41"/>
        <v/>
      </c>
    </row>
    <row r="25" spans="1:79" s="2" customFormat="1" ht="17.100000000000001" customHeight="1" x14ac:dyDescent="0.3">
      <c r="A25" s="14"/>
      <c r="B25" s="55" t="s">
        <v>35</v>
      </c>
      <c r="C25" s="48" t="s">
        <v>50</v>
      </c>
      <c r="D25" s="48" t="s">
        <v>30</v>
      </c>
      <c r="E25" s="29">
        <v>1</v>
      </c>
      <c r="F25" s="57">
        <v>44132</v>
      </c>
      <c r="G25" s="57">
        <v>44159</v>
      </c>
      <c r="H25" s="31">
        <f>Milestones[[#This Row],[End]]-Milestones[[#This Row],[Start]]+1</f>
        <v>28</v>
      </c>
      <c r="I25" s="25"/>
      <c r="J25" s="34"/>
      <c r="K25" s="34"/>
      <c r="L25" s="34"/>
      <c r="M25" s="34"/>
      <c r="N25" s="34"/>
      <c r="O25" s="34"/>
      <c r="P25" s="34"/>
      <c r="Q25" s="34"/>
      <c r="R25" s="34"/>
      <c r="S25" s="34"/>
      <c r="T25" s="34"/>
      <c r="U25" s="34"/>
      <c r="V25" s="34"/>
      <c r="W25" s="34"/>
      <c r="X25" s="34"/>
      <c r="Y25" s="34"/>
      <c r="Z25" s="34"/>
      <c r="AA25" s="34"/>
      <c r="AB25" s="34"/>
      <c r="AC25" s="34"/>
      <c r="AD25" s="34"/>
      <c r="AE25" s="34"/>
      <c r="AF25" s="34"/>
      <c r="AG25" s="34"/>
      <c r="AH25" s="34"/>
      <c r="AI25" s="34"/>
      <c r="AJ25" s="34"/>
      <c r="AK25" s="34"/>
      <c r="AL25" s="34"/>
      <c r="AM25" s="34"/>
      <c r="AN25" s="34"/>
      <c r="AO25" s="34"/>
      <c r="AP25" s="34"/>
      <c r="AQ25" s="34"/>
      <c r="AR25" s="34"/>
      <c r="AS25" s="34"/>
      <c r="AT25" s="34"/>
      <c r="AU25" s="34"/>
      <c r="AV25" s="34"/>
      <c r="AW25" s="34"/>
      <c r="AX25" s="34"/>
      <c r="AY25" s="34"/>
      <c r="AZ25" s="34"/>
      <c r="BA25" s="34"/>
      <c r="BB25" s="34"/>
      <c r="BC25" s="34"/>
      <c r="BD25" s="34"/>
      <c r="BE25" s="34"/>
      <c r="BF25" s="34"/>
      <c r="BG25" s="34"/>
      <c r="BH25" s="34"/>
      <c r="BI25" s="34"/>
      <c r="BJ25" s="34"/>
      <c r="BK25" s="34"/>
      <c r="BL25" s="34"/>
      <c r="BM25" s="34"/>
      <c r="BN25" s="34"/>
      <c r="BO25" s="34"/>
      <c r="BP25" s="34"/>
      <c r="BQ25" s="34"/>
      <c r="BR25" s="34"/>
      <c r="BS25" s="34"/>
      <c r="BT25" s="34"/>
      <c r="BU25" s="34"/>
      <c r="BV25" s="34"/>
      <c r="BW25" s="34"/>
      <c r="BX25" s="34"/>
      <c r="BY25" s="34"/>
      <c r="BZ25" s="34"/>
      <c r="CA25" s="34"/>
    </row>
    <row r="26" spans="1:79" s="2" customFormat="1" ht="17.100000000000001" customHeight="1" x14ac:dyDescent="0.3">
      <c r="A26" s="14"/>
      <c r="B26" s="55" t="s">
        <v>57</v>
      </c>
      <c r="C26" s="48" t="s">
        <v>50</v>
      </c>
      <c r="D26" s="48" t="s">
        <v>71</v>
      </c>
      <c r="E26" s="29">
        <v>1</v>
      </c>
      <c r="F26" s="57">
        <v>44132</v>
      </c>
      <c r="G26" s="57">
        <v>44138</v>
      </c>
      <c r="H26" s="31">
        <f>Milestones[[#This Row],[End]]-Milestones[[#This Row],[Start]]+1</f>
        <v>7</v>
      </c>
      <c r="I26" s="25"/>
      <c r="J26" s="34"/>
      <c r="K26" s="34"/>
      <c r="L26" s="34"/>
      <c r="M26" s="34"/>
      <c r="N26" s="34"/>
      <c r="O26" s="34"/>
      <c r="P26" s="34"/>
      <c r="Q26" s="34"/>
      <c r="R26" s="34"/>
      <c r="S26" s="34"/>
      <c r="T26" s="34"/>
      <c r="U26" s="34"/>
      <c r="V26" s="34"/>
      <c r="W26" s="34"/>
      <c r="X26" s="34"/>
      <c r="Y26" s="34"/>
      <c r="Z26" s="34"/>
      <c r="AA26" s="34"/>
      <c r="AB26" s="34"/>
      <c r="AC26" s="34"/>
      <c r="AD26" s="34"/>
      <c r="AE26" s="34"/>
      <c r="AF26" s="34"/>
      <c r="AG26" s="34"/>
      <c r="AH26" s="34"/>
      <c r="AI26" s="34"/>
      <c r="AJ26" s="34"/>
      <c r="AK26" s="34"/>
      <c r="AL26" s="34"/>
      <c r="AM26" s="34"/>
      <c r="AN26" s="34"/>
      <c r="AO26" s="34"/>
      <c r="AP26" s="34"/>
      <c r="AQ26" s="34"/>
      <c r="AR26" s="34"/>
      <c r="AS26" s="34"/>
      <c r="AT26" s="34"/>
      <c r="AU26" s="34"/>
      <c r="AV26" s="34"/>
      <c r="AW26" s="34"/>
      <c r="AX26" s="34"/>
      <c r="AY26" s="34"/>
      <c r="AZ26" s="34"/>
      <c r="BA26" s="34"/>
      <c r="BB26" s="34"/>
      <c r="BC26" s="34"/>
      <c r="BD26" s="34"/>
      <c r="BE26" s="34"/>
      <c r="BF26" s="34"/>
      <c r="BG26" s="34"/>
      <c r="BH26" s="34"/>
      <c r="BI26" s="34"/>
      <c r="BJ26" s="34"/>
      <c r="BK26" s="34"/>
      <c r="BL26" s="34"/>
      <c r="BM26" s="34"/>
      <c r="BN26" s="34"/>
      <c r="BO26" s="34"/>
      <c r="BP26" s="34"/>
      <c r="BQ26" s="34"/>
      <c r="BR26" s="34"/>
      <c r="BS26" s="34"/>
      <c r="BT26" s="34"/>
      <c r="BU26" s="34"/>
      <c r="BV26" s="34"/>
      <c r="BW26" s="34"/>
      <c r="BX26" s="34"/>
      <c r="BY26" s="34"/>
      <c r="BZ26" s="34"/>
      <c r="CA26" s="34"/>
    </row>
    <row r="27" spans="1:79" s="2" customFormat="1" ht="17.100000000000001" customHeight="1" x14ac:dyDescent="0.3">
      <c r="A27" s="14"/>
      <c r="B27" s="55" t="s">
        <v>58</v>
      </c>
      <c r="C27" s="48" t="s">
        <v>50</v>
      </c>
      <c r="D27" s="48" t="s">
        <v>81</v>
      </c>
      <c r="E27" s="29">
        <v>1</v>
      </c>
      <c r="F27" s="57">
        <v>44132</v>
      </c>
      <c r="G27" s="57">
        <v>44159</v>
      </c>
      <c r="H27" s="31">
        <f>Milestones[[#This Row],[End]]-Milestones[[#This Row],[Start]]+1</f>
        <v>28</v>
      </c>
      <c r="I27" s="25"/>
      <c r="J27" s="34" t="str">
        <f t="shared" ref="J27:AO27" ca="1" si="42">IF(AND($C25="Goal",J$5&gt;=$F25,J$5&lt;=$F25+$H25-1),2,IF(AND($C25="Milestone",J$5&gt;=$F25,J$5&lt;=$F25+$H25-1),1,""))</f>
        <v/>
      </c>
      <c r="K27" s="34" t="str">
        <f t="shared" ca="1" si="42"/>
        <v/>
      </c>
      <c r="L27" s="34" t="str">
        <f t="shared" ca="1" si="42"/>
        <v/>
      </c>
      <c r="M27" s="34" t="str">
        <f t="shared" ca="1" si="42"/>
        <v/>
      </c>
      <c r="N27" s="34" t="str">
        <f t="shared" ca="1" si="42"/>
        <v/>
      </c>
      <c r="O27" s="34" t="str">
        <f t="shared" ca="1" si="42"/>
        <v/>
      </c>
      <c r="P27" s="34" t="str">
        <f t="shared" ca="1" si="42"/>
        <v/>
      </c>
      <c r="Q27" s="34" t="str">
        <f t="shared" ca="1" si="42"/>
        <v/>
      </c>
      <c r="R27" s="34" t="str">
        <f t="shared" ca="1" si="42"/>
        <v/>
      </c>
      <c r="S27" s="34" t="str">
        <f t="shared" ca="1" si="42"/>
        <v/>
      </c>
      <c r="T27" s="34" t="str">
        <f t="shared" ca="1" si="42"/>
        <v/>
      </c>
      <c r="U27" s="34" t="str">
        <f t="shared" ca="1" si="42"/>
        <v/>
      </c>
      <c r="V27" s="34" t="str">
        <f t="shared" ca="1" si="42"/>
        <v/>
      </c>
      <c r="W27" s="34" t="str">
        <f t="shared" ca="1" si="42"/>
        <v/>
      </c>
      <c r="X27" s="34" t="str">
        <f t="shared" ca="1" si="42"/>
        <v/>
      </c>
      <c r="Y27" s="34" t="str">
        <f t="shared" ca="1" si="42"/>
        <v/>
      </c>
      <c r="Z27" s="34" t="str">
        <f t="shared" ca="1" si="42"/>
        <v/>
      </c>
      <c r="AA27" s="34" t="str">
        <f t="shared" ca="1" si="42"/>
        <v/>
      </c>
      <c r="AB27" s="34" t="str">
        <f t="shared" ca="1" si="42"/>
        <v/>
      </c>
      <c r="AC27" s="34" t="str">
        <f t="shared" ca="1" si="42"/>
        <v/>
      </c>
      <c r="AD27" s="34" t="str">
        <f t="shared" ca="1" si="42"/>
        <v/>
      </c>
      <c r="AE27" s="34" t="str">
        <f t="shared" ca="1" si="42"/>
        <v/>
      </c>
      <c r="AF27" s="34" t="str">
        <f t="shared" ca="1" si="42"/>
        <v/>
      </c>
      <c r="AG27" s="34" t="str">
        <f t="shared" ca="1" si="42"/>
        <v/>
      </c>
      <c r="AH27" s="34" t="str">
        <f t="shared" ca="1" si="42"/>
        <v/>
      </c>
      <c r="AI27" s="34" t="str">
        <f t="shared" ca="1" si="42"/>
        <v/>
      </c>
      <c r="AJ27" s="34" t="str">
        <f t="shared" ca="1" si="42"/>
        <v/>
      </c>
      <c r="AK27" s="34" t="str">
        <f t="shared" ca="1" si="42"/>
        <v/>
      </c>
      <c r="AL27" s="34" t="str">
        <f t="shared" ca="1" si="42"/>
        <v/>
      </c>
      <c r="AM27" s="34" t="str">
        <f t="shared" ca="1" si="42"/>
        <v/>
      </c>
      <c r="AN27" s="34" t="str">
        <f t="shared" ca="1" si="42"/>
        <v/>
      </c>
      <c r="AO27" s="34" t="str">
        <f t="shared" ca="1" si="42"/>
        <v/>
      </c>
      <c r="AP27" s="34" t="str">
        <f t="shared" ref="AP27:BU27" ca="1" si="43">IF(AND($C25="Goal",AP$5&gt;=$F25,AP$5&lt;=$F25+$H25-1),2,IF(AND($C25="Milestone",AP$5&gt;=$F25,AP$5&lt;=$F25+$H25-1),1,""))</f>
        <v/>
      </c>
      <c r="AQ27" s="34" t="str">
        <f t="shared" ca="1" si="43"/>
        <v/>
      </c>
      <c r="AR27" s="34" t="str">
        <f t="shared" ca="1" si="43"/>
        <v/>
      </c>
      <c r="AS27" s="34" t="str">
        <f t="shared" ca="1" si="43"/>
        <v/>
      </c>
      <c r="AT27" s="34" t="str">
        <f t="shared" ca="1" si="43"/>
        <v/>
      </c>
      <c r="AU27" s="34" t="str">
        <f t="shared" ca="1" si="43"/>
        <v/>
      </c>
      <c r="AV27" s="34" t="str">
        <f t="shared" ca="1" si="43"/>
        <v/>
      </c>
      <c r="AW27" s="34" t="str">
        <f t="shared" ca="1" si="43"/>
        <v/>
      </c>
      <c r="AX27" s="34" t="str">
        <f t="shared" ca="1" si="43"/>
        <v/>
      </c>
      <c r="AY27" s="34" t="str">
        <f t="shared" ca="1" si="43"/>
        <v/>
      </c>
      <c r="AZ27" s="34" t="str">
        <f t="shared" ca="1" si="43"/>
        <v/>
      </c>
      <c r="BA27" s="34" t="str">
        <f t="shared" ca="1" si="43"/>
        <v/>
      </c>
      <c r="BB27" s="34" t="str">
        <f t="shared" ca="1" si="43"/>
        <v/>
      </c>
      <c r="BC27" s="34" t="str">
        <f t="shared" ca="1" si="43"/>
        <v/>
      </c>
      <c r="BD27" s="34" t="str">
        <f t="shared" ca="1" si="43"/>
        <v/>
      </c>
      <c r="BE27" s="34" t="str">
        <f t="shared" ca="1" si="43"/>
        <v/>
      </c>
      <c r="BF27" s="34" t="str">
        <f t="shared" ca="1" si="43"/>
        <v/>
      </c>
      <c r="BG27" s="34" t="str">
        <f t="shared" ca="1" si="43"/>
        <v/>
      </c>
      <c r="BH27" s="34" t="str">
        <f t="shared" ca="1" si="43"/>
        <v/>
      </c>
      <c r="BI27" s="34" t="str">
        <f t="shared" ca="1" si="43"/>
        <v/>
      </c>
      <c r="BJ27" s="34" t="str">
        <f t="shared" ca="1" si="43"/>
        <v/>
      </c>
      <c r="BK27" s="34" t="str">
        <f t="shared" ca="1" si="43"/>
        <v/>
      </c>
      <c r="BL27" s="34" t="str">
        <f t="shared" ca="1" si="43"/>
        <v/>
      </c>
      <c r="BM27" s="34" t="str">
        <f t="shared" ca="1" si="43"/>
        <v/>
      </c>
      <c r="BN27" s="34" t="str">
        <f t="shared" ca="1" si="43"/>
        <v/>
      </c>
      <c r="BO27" s="34" t="str">
        <f t="shared" ca="1" si="43"/>
        <v/>
      </c>
      <c r="BP27" s="34" t="str">
        <f t="shared" ca="1" si="43"/>
        <v/>
      </c>
      <c r="BQ27" s="34" t="str">
        <f t="shared" ca="1" si="43"/>
        <v/>
      </c>
      <c r="BR27" s="34" t="str">
        <f t="shared" ca="1" si="43"/>
        <v/>
      </c>
      <c r="BS27" s="34" t="str">
        <f t="shared" ca="1" si="43"/>
        <v/>
      </c>
      <c r="BT27" s="34" t="str">
        <f t="shared" ca="1" si="43"/>
        <v/>
      </c>
      <c r="BU27" s="34" t="str">
        <f t="shared" ca="1" si="43"/>
        <v/>
      </c>
      <c r="BV27" s="34" t="str">
        <f t="shared" ref="BV27:CA27" ca="1" si="44">IF(AND($C25="Goal",BV$5&gt;=$F25,BV$5&lt;=$F25+$H25-1),2,IF(AND($C25="Milestone",BV$5&gt;=$F25,BV$5&lt;=$F25+$H25-1),1,""))</f>
        <v/>
      </c>
      <c r="BW27" s="34" t="str">
        <f t="shared" ca="1" si="44"/>
        <v/>
      </c>
      <c r="BX27" s="34" t="str">
        <f t="shared" ca="1" si="44"/>
        <v/>
      </c>
      <c r="BY27" s="34" t="str">
        <f t="shared" ca="1" si="44"/>
        <v/>
      </c>
      <c r="BZ27" s="34" t="str">
        <f t="shared" ca="1" si="44"/>
        <v/>
      </c>
      <c r="CA27" s="34" t="str">
        <f t="shared" ca="1" si="44"/>
        <v/>
      </c>
    </row>
    <row r="28" spans="1:79" s="2" customFormat="1" ht="23.5" customHeight="1" x14ac:dyDescent="0.3">
      <c r="A28" s="14"/>
      <c r="B28" s="55" t="s">
        <v>59</v>
      </c>
      <c r="C28" s="48" t="s">
        <v>50</v>
      </c>
      <c r="D28" s="48" t="s">
        <v>70</v>
      </c>
      <c r="E28" s="29">
        <v>1</v>
      </c>
      <c r="F28" s="57">
        <v>44139</v>
      </c>
      <c r="G28" s="57">
        <v>44159</v>
      </c>
      <c r="H28" s="31">
        <f>Milestones[[#This Row],[End]]-Milestones[[#This Row],[Start]]+1</f>
        <v>21</v>
      </c>
      <c r="I28" s="25"/>
      <c r="J28" s="34"/>
      <c r="K28" s="34"/>
      <c r="L28" s="34"/>
      <c r="M28" s="34"/>
      <c r="N28" s="34"/>
      <c r="O28" s="34"/>
      <c r="P28" s="34"/>
      <c r="Q28" s="34"/>
      <c r="R28" s="34"/>
      <c r="S28" s="34"/>
      <c r="T28" s="34"/>
      <c r="U28" s="34"/>
      <c r="V28" s="34"/>
      <c r="W28" s="34"/>
      <c r="X28" s="34"/>
      <c r="Y28" s="34"/>
      <c r="Z28" s="34"/>
      <c r="AA28" s="34"/>
      <c r="AB28" s="34"/>
      <c r="AC28" s="34"/>
      <c r="AD28" s="34"/>
      <c r="AE28" s="34"/>
      <c r="AF28" s="34"/>
      <c r="AG28" s="34"/>
      <c r="AH28" s="34"/>
      <c r="AI28" s="34"/>
      <c r="AJ28" s="34"/>
      <c r="AK28" s="34"/>
      <c r="AL28" s="34"/>
      <c r="AM28" s="34"/>
      <c r="AN28" s="34"/>
      <c r="AO28" s="34"/>
      <c r="AP28" s="34"/>
      <c r="AQ28" s="34"/>
      <c r="AR28" s="34"/>
      <c r="AS28" s="34"/>
      <c r="AT28" s="34"/>
      <c r="AU28" s="34"/>
      <c r="AV28" s="34"/>
      <c r="AW28" s="34"/>
      <c r="AX28" s="34"/>
      <c r="AY28" s="34"/>
      <c r="AZ28" s="34"/>
      <c r="BA28" s="34"/>
      <c r="BB28" s="34"/>
      <c r="BC28" s="34"/>
      <c r="BD28" s="34"/>
      <c r="BE28" s="34"/>
      <c r="BF28" s="34"/>
      <c r="BG28" s="34"/>
      <c r="BH28" s="34"/>
      <c r="BI28" s="34"/>
      <c r="BJ28" s="34"/>
      <c r="BK28" s="34"/>
      <c r="BL28" s="34"/>
      <c r="BM28" s="34"/>
      <c r="BN28" s="34"/>
      <c r="BO28" s="34"/>
      <c r="BP28" s="34"/>
      <c r="BQ28" s="34"/>
      <c r="BR28" s="34"/>
      <c r="BS28" s="34"/>
      <c r="BT28" s="34"/>
      <c r="BU28" s="34"/>
      <c r="BV28" s="34"/>
      <c r="BW28" s="34"/>
      <c r="BX28" s="34"/>
      <c r="BY28" s="34"/>
      <c r="BZ28" s="34"/>
      <c r="CA28" s="34"/>
    </row>
    <row r="29" spans="1:79" s="2" customFormat="1" ht="17.100000000000001" customHeight="1" x14ac:dyDescent="0.3">
      <c r="A29" s="14"/>
      <c r="B29" s="55" t="s">
        <v>60</v>
      </c>
      <c r="C29" s="48" t="s">
        <v>50</v>
      </c>
      <c r="D29" s="48" t="s">
        <v>81</v>
      </c>
      <c r="E29" s="29">
        <v>1</v>
      </c>
      <c r="F29" s="57">
        <v>44146</v>
      </c>
      <c r="G29" s="57">
        <v>44159</v>
      </c>
      <c r="H29" s="31">
        <f>Milestones[[#This Row],[End]]-Milestones[[#This Row],[Start]]+1</f>
        <v>14</v>
      </c>
      <c r="I29" s="25"/>
      <c r="J29" s="34"/>
      <c r="K29" s="34"/>
      <c r="L29" s="34"/>
      <c r="M29" s="34"/>
      <c r="N29" s="34"/>
      <c r="O29" s="34"/>
      <c r="P29" s="34"/>
      <c r="Q29" s="34"/>
      <c r="R29" s="34"/>
      <c r="S29" s="34"/>
      <c r="T29" s="34"/>
      <c r="U29" s="34"/>
      <c r="V29" s="34"/>
      <c r="W29" s="34"/>
      <c r="X29" s="34"/>
      <c r="Y29" s="34"/>
      <c r="Z29" s="34"/>
      <c r="AA29" s="34"/>
      <c r="AB29" s="34"/>
      <c r="AC29" s="34"/>
      <c r="AD29" s="34"/>
      <c r="AE29" s="34"/>
      <c r="AF29" s="34"/>
      <c r="AG29" s="34"/>
      <c r="AH29" s="34"/>
      <c r="AI29" s="34"/>
      <c r="AJ29" s="34"/>
      <c r="AK29" s="34"/>
      <c r="AL29" s="34"/>
      <c r="AM29" s="34"/>
      <c r="AN29" s="34"/>
      <c r="AO29" s="34"/>
      <c r="AP29" s="34"/>
      <c r="AQ29" s="34"/>
      <c r="AR29" s="34"/>
      <c r="AS29" s="34"/>
      <c r="AT29" s="34"/>
      <c r="AU29" s="34"/>
      <c r="AV29" s="34"/>
      <c r="AW29" s="34"/>
      <c r="AX29" s="34"/>
      <c r="AY29" s="34"/>
      <c r="AZ29" s="34"/>
      <c r="BA29" s="34"/>
      <c r="BB29" s="34"/>
      <c r="BC29" s="34"/>
      <c r="BD29" s="34"/>
      <c r="BE29" s="34"/>
      <c r="BF29" s="34"/>
      <c r="BG29" s="34"/>
      <c r="BH29" s="34"/>
      <c r="BI29" s="34"/>
      <c r="BJ29" s="34"/>
      <c r="BK29" s="34"/>
      <c r="BL29" s="34"/>
      <c r="BM29" s="34"/>
      <c r="BN29" s="34"/>
      <c r="BO29" s="34"/>
      <c r="BP29" s="34"/>
      <c r="BQ29" s="34"/>
      <c r="BR29" s="34"/>
      <c r="BS29" s="34"/>
      <c r="BT29" s="34"/>
      <c r="BU29" s="34"/>
      <c r="BV29" s="34"/>
      <c r="BW29" s="34"/>
      <c r="BX29" s="34"/>
      <c r="BY29" s="34"/>
      <c r="BZ29" s="34"/>
      <c r="CA29" s="34"/>
    </row>
    <row r="30" spans="1:79" s="2" customFormat="1" ht="17.100000000000001" customHeight="1" x14ac:dyDescent="0.3">
      <c r="A30" s="14"/>
      <c r="B30" s="55" t="s">
        <v>61</v>
      </c>
      <c r="C30" s="48" t="s">
        <v>50</v>
      </c>
      <c r="D30" s="48" t="s">
        <v>71</v>
      </c>
      <c r="E30" s="29">
        <v>1</v>
      </c>
      <c r="F30" s="57">
        <v>44152</v>
      </c>
      <c r="G30" s="57">
        <v>44159</v>
      </c>
      <c r="H30" s="31">
        <f>Milestones[[#This Row],[End]]-Milestones[[#This Row],[Start]]+1</f>
        <v>8</v>
      </c>
      <c r="I30" s="25"/>
      <c r="J30" s="34"/>
      <c r="K30" s="34"/>
      <c r="L30" s="34"/>
      <c r="M30" s="34"/>
      <c r="N30" s="34"/>
      <c r="O30" s="34"/>
      <c r="P30" s="34"/>
      <c r="Q30" s="34"/>
      <c r="R30" s="34"/>
      <c r="S30" s="34"/>
      <c r="T30" s="34"/>
      <c r="U30" s="34"/>
      <c r="V30" s="34"/>
      <c r="W30" s="34"/>
      <c r="X30" s="34"/>
      <c r="Y30" s="34"/>
      <c r="Z30" s="34"/>
      <c r="AA30" s="34"/>
      <c r="AB30" s="34"/>
      <c r="AC30" s="34"/>
      <c r="AD30" s="34"/>
      <c r="AE30" s="34"/>
      <c r="AF30" s="34"/>
      <c r="AG30" s="34"/>
      <c r="AH30" s="34"/>
      <c r="AI30" s="34"/>
      <c r="AJ30" s="34"/>
      <c r="AK30" s="34"/>
      <c r="AL30" s="34"/>
      <c r="AM30" s="34"/>
      <c r="AN30" s="34"/>
      <c r="AO30" s="34"/>
      <c r="AP30" s="34"/>
      <c r="AQ30" s="34"/>
      <c r="AR30" s="34"/>
      <c r="AS30" s="34"/>
      <c r="AT30" s="34"/>
      <c r="AU30" s="34"/>
      <c r="AV30" s="34"/>
      <c r="AW30" s="34"/>
      <c r="AX30" s="34"/>
      <c r="AY30" s="34"/>
      <c r="AZ30" s="34"/>
      <c r="BA30" s="34"/>
      <c r="BB30" s="34"/>
      <c r="BC30" s="34"/>
      <c r="BD30" s="34"/>
      <c r="BE30" s="34"/>
      <c r="BF30" s="34"/>
      <c r="BG30" s="34"/>
      <c r="BH30" s="34"/>
      <c r="BI30" s="34"/>
      <c r="BJ30" s="34"/>
      <c r="BK30" s="34"/>
      <c r="BL30" s="34"/>
      <c r="BM30" s="34"/>
      <c r="BN30" s="34"/>
      <c r="BO30" s="34"/>
      <c r="BP30" s="34"/>
      <c r="BQ30" s="34"/>
      <c r="BR30" s="34"/>
      <c r="BS30" s="34"/>
      <c r="BT30" s="34"/>
      <c r="BU30" s="34"/>
      <c r="BV30" s="34"/>
      <c r="BW30" s="34"/>
      <c r="BX30" s="34"/>
      <c r="BY30" s="34"/>
      <c r="BZ30" s="34"/>
      <c r="CA30" s="34"/>
    </row>
    <row r="31" spans="1:79" s="2" customFormat="1" ht="17.100000000000001" customHeight="1" x14ac:dyDescent="0.3">
      <c r="A31" s="14"/>
      <c r="B31" s="55" t="s">
        <v>42</v>
      </c>
      <c r="C31" s="48" t="s">
        <v>50</v>
      </c>
      <c r="D31" s="48" t="s">
        <v>81</v>
      </c>
      <c r="E31" s="29">
        <v>1</v>
      </c>
      <c r="F31" s="57">
        <v>44160</v>
      </c>
      <c r="G31" s="57">
        <v>44173</v>
      </c>
      <c r="H31" s="31">
        <f>Milestones[[#This Row],[End]]-Milestones[[#This Row],[Start]]+1</f>
        <v>14</v>
      </c>
      <c r="I31" s="25"/>
      <c r="J31" s="34"/>
      <c r="K31" s="34"/>
      <c r="L31" s="34"/>
      <c r="M31" s="34"/>
      <c r="N31" s="34"/>
      <c r="O31" s="34"/>
      <c r="P31" s="34"/>
      <c r="Q31" s="34"/>
      <c r="R31" s="34"/>
      <c r="S31" s="34"/>
      <c r="T31" s="34"/>
      <c r="U31" s="34"/>
      <c r="V31" s="34"/>
      <c r="W31" s="34"/>
      <c r="X31" s="34"/>
      <c r="Y31" s="34"/>
      <c r="Z31" s="34"/>
      <c r="AA31" s="34"/>
      <c r="AB31" s="34"/>
      <c r="AC31" s="34"/>
      <c r="AD31" s="34"/>
      <c r="AE31" s="34"/>
      <c r="AF31" s="34"/>
      <c r="AG31" s="34"/>
      <c r="AH31" s="34"/>
      <c r="AI31" s="34"/>
      <c r="AJ31" s="34"/>
      <c r="AK31" s="34"/>
      <c r="AL31" s="34"/>
      <c r="AM31" s="34"/>
      <c r="AN31" s="34"/>
      <c r="AO31" s="34"/>
      <c r="AP31" s="34"/>
      <c r="AQ31" s="34"/>
      <c r="AR31" s="34"/>
      <c r="AS31" s="34"/>
      <c r="AT31" s="34"/>
      <c r="AU31" s="34"/>
      <c r="AV31" s="34"/>
      <c r="AW31" s="34"/>
      <c r="AX31" s="34"/>
      <c r="AY31" s="34"/>
      <c r="AZ31" s="34"/>
      <c r="BA31" s="34"/>
      <c r="BB31" s="34"/>
      <c r="BC31" s="34"/>
      <c r="BD31" s="34"/>
      <c r="BE31" s="34"/>
      <c r="BF31" s="34"/>
      <c r="BG31" s="34"/>
      <c r="BH31" s="34"/>
      <c r="BI31" s="34"/>
      <c r="BJ31" s="34"/>
      <c r="BK31" s="34"/>
      <c r="BL31" s="34"/>
      <c r="BM31" s="34"/>
      <c r="BN31" s="34"/>
      <c r="BO31" s="34"/>
      <c r="BP31" s="34"/>
      <c r="BQ31" s="34"/>
      <c r="BR31" s="34"/>
      <c r="BS31" s="34"/>
      <c r="BT31" s="34"/>
      <c r="BU31" s="34"/>
      <c r="BV31" s="34"/>
      <c r="BW31" s="34"/>
      <c r="BX31" s="34"/>
      <c r="BY31" s="34"/>
      <c r="BZ31" s="34"/>
      <c r="CA31" s="34"/>
    </row>
    <row r="32" spans="1:79" s="2" customFormat="1" ht="17.100000000000001" customHeight="1" x14ac:dyDescent="0.3">
      <c r="A32" s="14"/>
      <c r="B32" s="55" t="s">
        <v>63</v>
      </c>
      <c r="C32" s="48" t="s">
        <v>5</v>
      </c>
      <c r="D32" s="48" t="s">
        <v>30</v>
      </c>
      <c r="E32" s="29">
        <v>1</v>
      </c>
      <c r="F32" s="57">
        <v>44160</v>
      </c>
      <c r="G32" s="57">
        <v>44173</v>
      </c>
      <c r="H32" s="31">
        <f>Milestones[[#This Row],[End]]-Milestones[[#This Row],[Start]]+1</f>
        <v>14</v>
      </c>
      <c r="I32" s="25"/>
      <c r="J32" s="34" t="str">
        <f t="shared" ref="J32:AO32" ca="1" si="45">IF(AND($C31="Goal",J$5&gt;=$F31,J$5&lt;=$F31+$H31-1),2,IF(AND($C31="Milestone",J$5&gt;=$F31,J$5&lt;=$F31+$H31-1),1,""))</f>
        <v/>
      </c>
      <c r="K32" s="34" t="str">
        <f t="shared" ca="1" si="45"/>
        <v/>
      </c>
      <c r="L32" s="34" t="str">
        <f t="shared" ca="1" si="45"/>
        <v/>
      </c>
      <c r="M32" s="34" t="str">
        <f t="shared" ca="1" si="45"/>
        <v/>
      </c>
      <c r="N32" s="34" t="str">
        <f t="shared" ca="1" si="45"/>
        <v/>
      </c>
      <c r="O32" s="34" t="str">
        <f t="shared" ca="1" si="45"/>
        <v/>
      </c>
      <c r="P32" s="34" t="str">
        <f t="shared" ca="1" si="45"/>
        <v/>
      </c>
      <c r="Q32" s="34" t="str">
        <f t="shared" ca="1" si="45"/>
        <v/>
      </c>
      <c r="R32" s="34" t="str">
        <f t="shared" ca="1" si="45"/>
        <v/>
      </c>
      <c r="S32" s="34" t="str">
        <f t="shared" ca="1" si="45"/>
        <v/>
      </c>
      <c r="T32" s="34" t="str">
        <f t="shared" ca="1" si="45"/>
        <v/>
      </c>
      <c r="U32" s="34" t="str">
        <f t="shared" ca="1" si="45"/>
        <v/>
      </c>
      <c r="V32" s="34" t="str">
        <f t="shared" ca="1" si="45"/>
        <v/>
      </c>
      <c r="W32" s="34" t="str">
        <f t="shared" ca="1" si="45"/>
        <v/>
      </c>
      <c r="X32" s="34" t="str">
        <f t="shared" ca="1" si="45"/>
        <v/>
      </c>
      <c r="Y32" s="34" t="str">
        <f t="shared" ca="1" si="45"/>
        <v/>
      </c>
      <c r="Z32" s="34" t="str">
        <f t="shared" ca="1" si="45"/>
        <v/>
      </c>
      <c r="AA32" s="34" t="str">
        <f t="shared" ca="1" si="45"/>
        <v/>
      </c>
      <c r="AB32" s="34" t="str">
        <f t="shared" ca="1" si="45"/>
        <v/>
      </c>
      <c r="AC32" s="34" t="str">
        <f t="shared" ca="1" si="45"/>
        <v/>
      </c>
      <c r="AD32" s="34" t="str">
        <f t="shared" ca="1" si="45"/>
        <v/>
      </c>
      <c r="AE32" s="34" t="str">
        <f t="shared" ca="1" si="45"/>
        <v/>
      </c>
      <c r="AF32" s="34" t="str">
        <f t="shared" ca="1" si="45"/>
        <v/>
      </c>
      <c r="AG32" s="34" t="str">
        <f t="shared" ca="1" si="45"/>
        <v/>
      </c>
      <c r="AH32" s="34" t="str">
        <f t="shared" ca="1" si="45"/>
        <v/>
      </c>
      <c r="AI32" s="34" t="str">
        <f t="shared" ca="1" si="45"/>
        <v/>
      </c>
      <c r="AJ32" s="34" t="str">
        <f t="shared" ca="1" si="45"/>
        <v/>
      </c>
      <c r="AK32" s="34" t="str">
        <f t="shared" ca="1" si="45"/>
        <v/>
      </c>
      <c r="AL32" s="34" t="str">
        <f t="shared" ca="1" si="45"/>
        <v/>
      </c>
      <c r="AM32" s="34" t="str">
        <f t="shared" ca="1" si="45"/>
        <v/>
      </c>
      <c r="AN32" s="34" t="str">
        <f t="shared" ca="1" si="45"/>
        <v/>
      </c>
      <c r="AO32" s="34" t="str">
        <f t="shared" ca="1" si="45"/>
        <v/>
      </c>
      <c r="AP32" s="34" t="str">
        <f t="shared" ref="AP32:BU32" ca="1" si="46">IF(AND($C31="Goal",AP$5&gt;=$F31,AP$5&lt;=$F31+$H31-1),2,IF(AND($C31="Milestone",AP$5&gt;=$F31,AP$5&lt;=$F31+$H31-1),1,""))</f>
        <v/>
      </c>
      <c r="AQ32" s="34" t="str">
        <f t="shared" ca="1" si="46"/>
        <v/>
      </c>
      <c r="AR32" s="34" t="str">
        <f t="shared" ca="1" si="46"/>
        <v/>
      </c>
      <c r="AS32" s="34" t="str">
        <f t="shared" ca="1" si="46"/>
        <v/>
      </c>
      <c r="AT32" s="34" t="str">
        <f t="shared" ca="1" si="46"/>
        <v/>
      </c>
      <c r="AU32" s="34" t="str">
        <f t="shared" ca="1" si="46"/>
        <v/>
      </c>
      <c r="AV32" s="34" t="str">
        <f t="shared" ca="1" si="46"/>
        <v/>
      </c>
      <c r="AW32" s="34" t="str">
        <f t="shared" ca="1" si="46"/>
        <v/>
      </c>
      <c r="AX32" s="34" t="str">
        <f t="shared" ca="1" si="46"/>
        <v/>
      </c>
      <c r="AY32" s="34" t="str">
        <f t="shared" ca="1" si="46"/>
        <v/>
      </c>
      <c r="AZ32" s="34" t="str">
        <f t="shared" ca="1" si="46"/>
        <v/>
      </c>
      <c r="BA32" s="34" t="str">
        <f t="shared" ca="1" si="46"/>
        <v/>
      </c>
      <c r="BB32" s="34" t="str">
        <f t="shared" ca="1" si="46"/>
        <v/>
      </c>
      <c r="BC32" s="34" t="str">
        <f t="shared" ca="1" si="46"/>
        <v/>
      </c>
      <c r="BD32" s="34" t="str">
        <f t="shared" ca="1" si="46"/>
        <v/>
      </c>
      <c r="BE32" s="34" t="str">
        <f t="shared" ca="1" si="46"/>
        <v/>
      </c>
      <c r="BF32" s="34" t="str">
        <f t="shared" ca="1" si="46"/>
        <v/>
      </c>
      <c r="BG32" s="34" t="str">
        <f t="shared" ca="1" si="46"/>
        <v/>
      </c>
      <c r="BH32" s="34" t="str">
        <f t="shared" ca="1" si="46"/>
        <v/>
      </c>
      <c r="BI32" s="34" t="str">
        <f t="shared" ca="1" si="46"/>
        <v/>
      </c>
      <c r="BJ32" s="34" t="str">
        <f t="shared" ca="1" si="46"/>
        <v/>
      </c>
      <c r="BK32" s="34" t="str">
        <f t="shared" ca="1" si="46"/>
        <v/>
      </c>
      <c r="BL32" s="34" t="str">
        <f t="shared" ca="1" si="46"/>
        <v/>
      </c>
      <c r="BM32" s="34" t="str">
        <f t="shared" ca="1" si="46"/>
        <v/>
      </c>
      <c r="BN32" s="34" t="str">
        <f t="shared" ca="1" si="46"/>
        <v/>
      </c>
      <c r="BO32" s="34" t="str">
        <f t="shared" ca="1" si="46"/>
        <v/>
      </c>
      <c r="BP32" s="34" t="str">
        <f t="shared" ca="1" si="46"/>
        <v/>
      </c>
      <c r="BQ32" s="34" t="str">
        <f t="shared" ca="1" si="46"/>
        <v/>
      </c>
      <c r="BR32" s="34" t="str">
        <f t="shared" ca="1" si="46"/>
        <v/>
      </c>
      <c r="BS32" s="34" t="str">
        <f t="shared" ca="1" si="46"/>
        <v/>
      </c>
      <c r="BT32" s="34" t="str">
        <f t="shared" ca="1" si="46"/>
        <v/>
      </c>
      <c r="BU32" s="34" t="str">
        <f t="shared" ca="1" si="46"/>
        <v/>
      </c>
      <c r="BV32" s="34" t="str">
        <f t="shared" ref="BV32:CA32" ca="1" si="47">IF(AND($C31="Goal",BV$5&gt;=$F31,BV$5&lt;=$F31+$H31-1),2,IF(AND($C31="Milestone",BV$5&gt;=$F31,BV$5&lt;=$F31+$H31-1),1,""))</f>
        <v/>
      </c>
      <c r="BW32" s="34" t="str">
        <f t="shared" ca="1" si="47"/>
        <v/>
      </c>
      <c r="BX32" s="34" t="str">
        <f t="shared" ca="1" si="47"/>
        <v/>
      </c>
      <c r="BY32" s="34" t="str">
        <f t="shared" ca="1" si="47"/>
        <v/>
      </c>
      <c r="BZ32" s="34" t="str">
        <f t="shared" ca="1" si="47"/>
        <v/>
      </c>
      <c r="CA32" s="34" t="str">
        <f t="shared" ca="1" si="47"/>
        <v/>
      </c>
    </row>
    <row r="33" spans="1:79" s="2" customFormat="1" ht="17.100000000000001" customHeight="1" x14ac:dyDescent="0.3">
      <c r="A33" s="14"/>
      <c r="B33" s="49" t="s">
        <v>43</v>
      </c>
      <c r="C33" s="50"/>
      <c r="D33" s="50"/>
      <c r="E33" s="51"/>
      <c r="F33" s="52"/>
      <c r="G33" s="52"/>
      <c r="H33" s="53"/>
      <c r="I33" s="25"/>
      <c r="J33" s="34" t="str">
        <f t="shared" ref="J33:AO33" ca="1" si="48">IF(AND($C33="Goal",J$5&gt;=$F33,J$5&lt;=$F33+$H33-1),2,IF(AND($C33="Milestone",J$5&gt;=$F33,J$5&lt;=$F33+$H33-1),1,""))</f>
        <v/>
      </c>
      <c r="K33" s="34" t="str">
        <f t="shared" ca="1" si="48"/>
        <v/>
      </c>
      <c r="L33" s="34" t="str">
        <f t="shared" ca="1" si="48"/>
        <v/>
      </c>
      <c r="M33" s="34" t="str">
        <f t="shared" ca="1" si="48"/>
        <v/>
      </c>
      <c r="N33" s="34" t="str">
        <f t="shared" ca="1" si="48"/>
        <v/>
      </c>
      <c r="O33" s="34" t="str">
        <f t="shared" ca="1" si="48"/>
        <v/>
      </c>
      <c r="P33" s="34" t="str">
        <f t="shared" ca="1" si="48"/>
        <v/>
      </c>
      <c r="Q33" s="34" t="str">
        <f t="shared" ca="1" si="48"/>
        <v/>
      </c>
      <c r="R33" s="34" t="str">
        <f t="shared" ca="1" si="48"/>
        <v/>
      </c>
      <c r="S33" s="34" t="str">
        <f t="shared" ca="1" si="48"/>
        <v/>
      </c>
      <c r="T33" s="34" t="str">
        <f t="shared" ca="1" si="48"/>
        <v/>
      </c>
      <c r="U33" s="34" t="str">
        <f t="shared" ca="1" si="48"/>
        <v/>
      </c>
      <c r="V33" s="34" t="str">
        <f t="shared" ca="1" si="48"/>
        <v/>
      </c>
      <c r="W33" s="34" t="str">
        <f t="shared" ca="1" si="48"/>
        <v/>
      </c>
      <c r="X33" s="34" t="str">
        <f t="shared" ca="1" si="48"/>
        <v/>
      </c>
      <c r="Y33" s="34" t="str">
        <f t="shared" ca="1" si="48"/>
        <v/>
      </c>
      <c r="Z33" s="34" t="str">
        <f t="shared" ca="1" si="48"/>
        <v/>
      </c>
      <c r="AA33" s="34" t="str">
        <f t="shared" ca="1" si="48"/>
        <v/>
      </c>
      <c r="AB33" s="34" t="str">
        <f t="shared" ca="1" si="48"/>
        <v/>
      </c>
      <c r="AC33" s="34" t="str">
        <f t="shared" ca="1" si="48"/>
        <v/>
      </c>
      <c r="AD33" s="34" t="str">
        <f t="shared" ca="1" si="48"/>
        <v/>
      </c>
      <c r="AE33" s="34" t="str">
        <f t="shared" ca="1" si="48"/>
        <v/>
      </c>
      <c r="AF33" s="34" t="str">
        <f t="shared" ca="1" si="48"/>
        <v/>
      </c>
      <c r="AG33" s="34" t="str">
        <f t="shared" ca="1" si="48"/>
        <v/>
      </c>
      <c r="AH33" s="34" t="str">
        <f t="shared" ca="1" si="48"/>
        <v/>
      </c>
      <c r="AI33" s="34" t="str">
        <f t="shared" ca="1" si="48"/>
        <v/>
      </c>
      <c r="AJ33" s="34" t="str">
        <f t="shared" ca="1" si="48"/>
        <v/>
      </c>
      <c r="AK33" s="34" t="str">
        <f t="shared" ca="1" si="48"/>
        <v/>
      </c>
      <c r="AL33" s="34" t="str">
        <f t="shared" ca="1" si="48"/>
        <v/>
      </c>
      <c r="AM33" s="34" t="str">
        <f t="shared" ca="1" si="48"/>
        <v/>
      </c>
      <c r="AN33" s="34" t="str">
        <f t="shared" ca="1" si="48"/>
        <v/>
      </c>
      <c r="AO33" s="34" t="str">
        <f t="shared" ca="1" si="48"/>
        <v/>
      </c>
      <c r="AP33" s="34" t="str">
        <f t="shared" ref="AP33:BU33" ca="1" si="49">IF(AND($C33="Goal",AP$5&gt;=$F33,AP$5&lt;=$F33+$H33-1),2,IF(AND($C33="Milestone",AP$5&gt;=$F33,AP$5&lt;=$F33+$H33-1),1,""))</f>
        <v/>
      </c>
      <c r="AQ33" s="34" t="str">
        <f t="shared" ca="1" si="49"/>
        <v/>
      </c>
      <c r="AR33" s="34" t="str">
        <f t="shared" ca="1" si="49"/>
        <v/>
      </c>
      <c r="AS33" s="34" t="str">
        <f t="shared" ca="1" si="49"/>
        <v/>
      </c>
      <c r="AT33" s="34" t="str">
        <f t="shared" ca="1" si="49"/>
        <v/>
      </c>
      <c r="AU33" s="34" t="str">
        <f t="shared" ca="1" si="49"/>
        <v/>
      </c>
      <c r="AV33" s="34" t="str">
        <f t="shared" ca="1" si="49"/>
        <v/>
      </c>
      <c r="AW33" s="34" t="str">
        <f t="shared" ca="1" si="49"/>
        <v/>
      </c>
      <c r="AX33" s="34" t="str">
        <f t="shared" ca="1" si="49"/>
        <v/>
      </c>
      <c r="AY33" s="34" t="str">
        <f t="shared" ca="1" si="49"/>
        <v/>
      </c>
      <c r="AZ33" s="34" t="str">
        <f t="shared" ca="1" si="49"/>
        <v/>
      </c>
      <c r="BA33" s="34" t="str">
        <f t="shared" ca="1" si="49"/>
        <v/>
      </c>
      <c r="BB33" s="34" t="str">
        <f t="shared" ca="1" si="49"/>
        <v/>
      </c>
      <c r="BC33" s="34" t="str">
        <f t="shared" ca="1" si="49"/>
        <v/>
      </c>
      <c r="BD33" s="34" t="str">
        <f t="shared" ca="1" si="49"/>
        <v/>
      </c>
      <c r="BE33" s="34" t="str">
        <f t="shared" ca="1" si="49"/>
        <v/>
      </c>
      <c r="BF33" s="34" t="str">
        <f t="shared" ca="1" si="49"/>
        <v/>
      </c>
      <c r="BG33" s="34" t="str">
        <f t="shared" ca="1" si="49"/>
        <v/>
      </c>
      <c r="BH33" s="34" t="str">
        <f t="shared" ca="1" si="49"/>
        <v/>
      </c>
      <c r="BI33" s="34" t="str">
        <f t="shared" ca="1" si="49"/>
        <v/>
      </c>
      <c r="BJ33" s="34" t="str">
        <f t="shared" ca="1" si="49"/>
        <v/>
      </c>
      <c r="BK33" s="34" t="str">
        <f t="shared" ca="1" si="49"/>
        <v/>
      </c>
      <c r="BL33" s="34" t="str">
        <f t="shared" ca="1" si="49"/>
        <v/>
      </c>
      <c r="BM33" s="34" t="str">
        <f t="shared" ca="1" si="49"/>
        <v/>
      </c>
      <c r="BN33" s="34" t="str">
        <f t="shared" ca="1" si="49"/>
        <v/>
      </c>
      <c r="BO33" s="34" t="str">
        <f t="shared" ca="1" si="49"/>
        <v/>
      </c>
      <c r="BP33" s="34" t="str">
        <f t="shared" ca="1" si="49"/>
        <v/>
      </c>
      <c r="BQ33" s="34" t="str">
        <f t="shared" ca="1" si="49"/>
        <v/>
      </c>
      <c r="BR33" s="34" t="str">
        <f t="shared" ca="1" si="49"/>
        <v/>
      </c>
      <c r="BS33" s="34" t="str">
        <f t="shared" ca="1" si="49"/>
        <v/>
      </c>
      <c r="BT33" s="34" t="str">
        <f t="shared" ca="1" si="49"/>
        <v/>
      </c>
      <c r="BU33" s="34" t="str">
        <f t="shared" ca="1" si="49"/>
        <v/>
      </c>
      <c r="BV33" s="34" t="str">
        <f t="shared" ref="BV33:CA33" ca="1" si="50">IF(AND($C33="Goal",BV$5&gt;=$F33,BV$5&lt;=$F33+$H33-1),2,IF(AND($C33="Milestone",BV$5&gt;=$F33,BV$5&lt;=$F33+$H33-1),1,""))</f>
        <v/>
      </c>
      <c r="BW33" s="34" t="str">
        <f t="shared" ca="1" si="50"/>
        <v/>
      </c>
      <c r="BX33" s="34" t="str">
        <f t="shared" ca="1" si="50"/>
        <v/>
      </c>
      <c r="BY33" s="34" t="str">
        <f t="shared" ca="1" si="50"/>
        <v/>
      </c>
      <c r="BZ33" s="34" t="str">
        <f t="shared" ca="1" si="50"/>
        <v/>
      </c>
      <c r="CA33" s="34" t="str">
        <f t="shared" ca="1" si="50"/>
        <v/>
      </c>
    </row>
    <row r="34" spans="1:79" s="2" customFormat="1" ht="17.100000000000001" customHeight="1" x14ac:dyDescent="0.3">
      <c r="A34" s="14"/>
      <c r="B34" s="55" t="s">
        <v>46</v>
      </c>
      <c r="C34" s="48" t="s">
        <v>51</v>
      </c>
      <c r="D34" s="48" t="s">
        <v>75</v>
      </c>
      <c r="E34" s="29">
        <v>1</v>
      </c>
      <c r="F34" s="57">
        <v>44110</v>
      </c>
      <c r="G34" s="57">
        <v>44117</v>
      </c>
      <c r="H34" s="31">
        <f>Milestones[[#This Row],[End]]-Milestones[[#This Row],[Start]]+1</f>
        <v>8</v>
      </c>
      <c r="I34" s="25"/>
      <c r="J34" s="34"/>
      <c r="K34" s="34"/>
      <c r="L34" s="34"/>
      <c r="M34" s="34"/>
      <c r="N34" s="34"/>
      <c r="O34" s="34"/>
      <c r="P34" s="34"/>
      <c r="Q34" s="34"/>
      <c r="R34" s="34"/>
      <c r="S34" s="34"/>
      <c r="T34" s="34"/>
      <c r="U34" s="34"/>
      <c r="V34" s="34"/>
      <c r="W34" s="34"/>
      <c r="X34" s="34"/>
      <c r="Y34" s="34"/>
      <c r="Z34" s="34"/>
      <c r="AA34" s="34"/>
      <c r="AB34" s="34"/>
      <c r="AC34" s="34"/>
      <c r="AD34" s="34"/>
      <c r="AE34" s="34"/>
      <c r="AF34" s="34"/>
      <c r="AG34" s="34"/>
      <c r="AH34" s="34"/>
      <c r="AI34" s="34"/>
      <c r="AJ34" s="34"/>
      <c r="AK34" s="34"/>
      <c r="AL34" s="34"/>
      <c r="AM34" s="34"/>
      <c r="AN34" s="34"/>
      <c r="AO34" s="34"/>
      <c r="AP34" s="34"/>
      <c r="AQ34" s="34"/>
      <c r="AR34" s="34"/>
      <c r="AS34" s="34"/>
      <c r="AT34" s="34"/>
      <c r="AU34" s="34"/>
      <c r="AV34" s="34"/>
      <c r="AW34" s="34"/>
      <c r="AX34" s="34"/>
      <c r="AY34" s="34"/>
      <c r="AZ34" s="34"/>
      <c r="BA34" s="34"/>
      <c r="BB34" s="34"/>
      <c r="BC34" s="34"/>
      <c r="BD34" s="34"/>
      <c r="BE34" s="34"/>
      <c r="BF34" s="34"/>
      <c r="BG34" s="34"/>
      <c r="BH34" s="34"/>
      <c r="BI34" s="34"/>
      <c r="BJ34" s="34"/>
      <c r="BK34" s="34"/>
      <c r="BL34" s="34"/>
      <c r="BM34" s="34"/>
      <c r="BN34" s="34"/>
      <c r="BO34" s="34"/>
      <c r="BP34" s="34"/>
      <c r="BQ34" s="34"/>
      <c r="BR34" s="34"/>
      <c r="BS34" s="34"/>
      <c r="BT34" s="34"/>
      <c r="BU34" s="34"/>
      <c r="BV34" s="34"/>
      <c r="BW34" s="34"/>
      <c r="BX34" s="34"/>
      <c r="BY34" s="34"/>
      <c r="BZ34" s="34"/>
      <c r="CA34" s="34"/>
    </row>
    <row r="35" spans="1:79" s="2" customFormat="1" ht="17.100000000000001" customHeight="1" x14ac:dyDescent="0.3">
      <c r="A35" s="14"/>
      <c r="B35" s="55" t="s">
        <v>44</v>
      </c>
      <c r="C35" s="48" t="s">
        <v>51</v>
      </c>
      <c r="D35" s="48" t="s">
        <v>77</v>
      </c>
      <c r="E35" s="29">
        <v>1</v>
      </c>
      <c r="F35" s="57">
        <v>44118</v>
      </c>
      <c r="G35" s="57">
        <v>44124</v>
      </c>
      <c r="H35" s="31">
        <f>Milestones[[#This Row],[End]]-Milestones[[#This Row],[Start]]+1</f>
        <v>7</v>
      </c>
      <c r="I35" s="25"/>
      <c r="J35" s="34"/>
      <c r="K35" s="34"/>
      <c r="L35" s="34"/>
      <c r="M35" s="34"/>
      <c r="N35" s="34"/>
      <c r="O35" s="34"/>
      <c r="P35" s="34"/>
      <c r="Q35" s="34"/>
      <c r="R35" s="34"/>
      <c r="S35" s="34"/>
      <c r="T35" s="34"/>
      <c r="U35" s="34"/>
      <c r="V35" s="34"/>
      <c r="W35" s="34"/>
      <c r="X35" s="34"/>
      <c r="Y35" s="34"/>
      <c r="Z35" s="34"/>
      <c r="AA35" s="34"/>
      <c r="AB35" s="34"/>
      <c r="AC35" s="34"/>
      <c r="AD35" s="34"/>
      <c r="AE35" s="34"/>
      <c r="AF35" s="34"/>
      <c r="AG35" s="34"/>
      <c r="AH35" s="34"/>
      <c r="AI35" s="34"/>
      <c r="AJ35" s="34"/>
      <c r="AK35" s="34"/>
      <c r="AL35" s="34"/>
      <c r="AM35" s="34"/>
      <c r="AN35" s="34"/>
      <c r="AO35" s="34"/>
      <c r="AP35" s="34"/>
      <c r="AQ35" s="34"/>
      <c r="AR35" s="34"/>
      <c r="AS35" s="34"/>
      <c r="AT35" s="34"/>
      <c r="AU35" s="34"/>
      <c r="AV35" s="34"/>
      <c r="AW35" s="34"/>
      <c r="AX35" s="34"/>
      <c r="AY35" s="34"/>
      <c r="AZ35" s="34"/>
      <c r="BA35" s="34"/>
      <c r="BB35" s="34"/>
      <c r="BC35" s="34"/>
      <c r="BD35" s="34"/>
      <c r="BE35" s="34"/>
      <c r="BF35" s="34"/>
      <c r="BG35" s="34"/>
      <c r="BH35" s="34"/>
      <c r="BI35" s="34"/>
      <c r="BJ35" s="34"/>
      <c r="BK35" s="34"/>
      <c r="BL35" s="34"/>
      <c r="BM35" s="34"/>
      <c r="BN35" s="34"/>
      <c r="BO35" s="34"/>
      <c r="BP35" s="34"/>
      <c r="BQ35" s="34"/>
      <c r="BR35" s="34"/>
      <c r="BS35" s="34"/>
      <c r="BT35" s="34"/>
      <c r="BU35" s="34"/>
      <c r="BV35" s="34"/>
      <c r="BW35" s="34"/>
      <c r="BX35" s="34"/>
      <c r="BY35" s="34"/>
      <c r="BZ35" s="34"/>
      <c r="CA35" s="34"/>
    </row>
    <row r="36" spans="1:79" s="2" customFormat="1" ht="17.100000000000001" customHeight="1" x14ac:dyDescent="0.3">
      <c r="A36" s="14"/>
      <c r="B36" s="55" t="s">
        <v>45</v>
      </c>
      <c r="C36" s="48" t="s">
        <v>51</v>
      </c>
      <c r="D36" s="48" t="s">
        <v>82</v>
      </c>
      <c r="E36" s="29">
        <v>1</v>
      </c>
      <c r="F36" s="57">
        <v>44125</v>
      </c>
      <c r="G36" s="57">
        <v>44176</v>
      </c>
      <c r="H36" s="31">
        <f>Milestones[[#This Row],[End]]-Milestones[[#This Row],[Start]]+1</f>
        <v>52</v>
      </c>
      <c r="I36" s="25"/>
      <c r="J36" s="34"/>
      <c r="K36" s="34"/>
      <c r="L36" s="34"/>
      <c r="M36" s="34"/>
      <c r="N36" s="34"/>
      <c r="O36" s="34"/>
      <c r="P36" s="34"/>
      <c r="Q36" s="34"/>
      <c r="R36" s="34"/>
      <c r="S36" s="34"/>
      <c r="T36" s="34"/>
      <c r="U36" s="34"/>
      <c r="V36" s="34"/>
      <c r="W36" s="34"/>
      <c r="X36" s="34"/>
      <c r="Y36" s="34"/>
      <c r="Z36" s="34"/>
      <c r="AA36" s="34"/>
      <c r="AB36" s="34"/>
      <c r="AC36" s="34"/>
      <c r="AD36" s="34"/>
      <c r="AE36" s="34"/>
      <c r="AF36" s="34"/>
      <c r="AG36" s="34"/>
      <c r="AH36" s="34"/>
      <c r="AI36" s="34"/>
      <c r="AJ36" s="34"/>
      <c r="AK36" s="34"/>
      <c r="AL36" s="34"/>
      <c r="AM36" s="34"/>
      <c r="AN36" s="34"/>
      <c r="AO36" s="34"/>
      <c r="AP36" s="34"/>
      <c r="AQ36" s="34"/>
      <c r="AR36" s="34"/>
      <c r="AS36" s="34"/>
      <c r="AT36" s="34"/>
      <c r="AU36" s="34"/>
      <c r="AV36" s="34"/>
      <c r="AW36" s="34"/>
      <c r="AX36" s="34"/>
      <c r="AY36" s="34"/>
      <c r="AZ36" s="34"/>
      <c r="BA36" s="34"/>
      <c r="BB36" s="34"/>
      <c r="BC36" s="34"/>
      <c r="BD36" s="34"/>
      <c r="BE36" s="34"/>
      <c r="BF36" s="34"/>
      <c r="BG36" s="34"/>
      <c r="BH36" s="34"/>
      <c r="BI36" s="34"/>
      <c r="BJ36" s="34"/>
      <c r="BK36" s="34"/>
      <c r="BL36" s="34"/>
      <c r="BM36" s="34"/>
      <c r="BN36" s="34"/>
      <c r="BO36" s="34"/>
      <c r="BP36" s="34"/>
      <c r="BQ36" s="34"/>
      <c r="BR36" s="34"/>
      <c r="BS36" s="34"/>
      <c r="BT36" s="34"/>
      <c r="BU36" s="34"/>
      <c r="BV36" s="34"/>
      <c r="BW36" s="34"/>
      <c r="BX36" s="34"/>
      <c r="BY36" s="34"/>
      <c r="BZ36" s="34"/>
      <c r="CA36" s="34"/>
    </row>
    <row r="37" spans="1:79" s="2" customFormat="1" ht="17.100000000000001" customHeight="1" x14ac:dyDescent="0.3">
      <c r="A37" s="14"/>
      <c r="B37" s="55" t="s">
        <v>47</v>
      </c>
      <c r="C37" s="48" t="s">
        <v>51</v>
      </c>
      <c r="D37" s="48" t="s">
        <v>82</v>
      </c>
      <c r="E37" s="29">
        <v>1</v>
      </c>
      <c r="F37" s="57">
        <v>44176</v>
      </c>
      <c r="G37" s="57">
        <v>44207</v>
      </c>
      <c r="H37" s="31">
        <f>Milestones[[#This Row],[End]]-Milestones[[#This Row],[Start]]+1</f>
        <v>32</v>
      </c>
      <c r="I37" s="25"/>
      <c r="J37" s="34"/>
      <c r="K37" s="34"/>
      <c r="L37" s="34"/>
      <c r="M37" s="34"/>
      <c r="N37" s="34"/>
      <c r="O37" s="34"/>
      <c r="P37" s="34"/>
      <c r="Q37" s="34"/>
      <c r="R37" s="34"/>
      <c r="S37" s="34"/>
      <c r="T37" s="34"/>
      <c r="U37" s="34"/>
      <c r="V37" s="34"/>
      <c r="W37" s="34"/>
      <c r="X37" s="34"/>
      <c r="Y37" s="34"/>
      <c r="Z37" s="34"/>
      <c r="AA37" s="34"/>
      <c r="AB37" s="34"/>
      <c r="AC37" s="34"/>
      <c r="AD37" s="34"/>
      <c r="AE37" s="34"/>
      <c r="AF37" s="34"/>
      <c r="AG37" s="34"/>
      <c r="AH37" s="34"/>
      <c r="AI37" s="34"/>
      <c r="AJ37" s="34"/>
      <c r="AK37" s="34"/>
      <c r="AL37" s="34"/>
      <c r="AM37" s="34"/>
      <c r="AN37" s="34"/>
      <c r="AO37" s="34"/>
      <c r="AP37" s="34"/>
      <c r="AQ37" s="34"/>
      <c r="AR37" s="34"/>
      <c r="AS37" s="34"/>
      <c r="AT37" s="34"/>
      <c r="AU37" s="34"/>
      <c r="AV37" s="34"/>
      <c r="AW37" s="34"/>
      <c r="AX37" s="34"/>
      <c r="AY37" s="34"/>
      <c r="AZ37" s="34"/>
      <c r="BA37" s="34"/>
      <c r="BB37" s="34"/>
      <c r="BC37" s="34"/>
      <c r="BD37" s="34"/>
      <c r="BE37" s="34"/>
      <c r="BF37" s="34"/>
      <c r="BG37" s="34"/>
      <c r="BH37" s="34"/>
      <c r="BI37" s="34"/>
      <c r="BJ37" s="34"/>
      <c r="BK37" s="34"/>
      <c r="BL37" s="34"/>
      <c r="BM37" s="34"/>
      <c r="BN37" s="34"/>
      <c r="BO37" s="34"/>
      <c r="BP37" s="34"/>
      <c r="BQ37" s="34"/>
      <c r="BR37" s="34"/>
      <c r="BS37" s="34"/>
      <c r="BT37" s="34"/>
      <c r="BU37" s="34"/>
      <c r="BV37" s="34"/>
      <c r="BW37" s="34"/>
      <c r="BX37" s="34"/>
      <c r="BY37" s="34"/>
      <c r="BZ37" s="34"/>
      <c r="CA37" s="34"/>
    </row>
    <row r="38" spans="1:79" s="2" customFormat="1" ht="17.100000000000001" customHeight="1" x14ac:dyDescent="0.3">
      <c r="A38" s="14"/>
      <c r="B38" s="49" t="s">
        <v>89</v>
      </c>
      <c r="C38" s="50"/>
      <c r="D38" s="50"/>
      <c r="E38" s="51"/>
      <c r="F38" s="52"/>
      <c r="G38" s="52"/>
      <c r="H38" s="53"/>
      <c r="I38" s="25"/>
      <c r="J38" s="34"/>
      <c r="K38" s="34"/>
      <c r="L38" s="34"/>
      <c r="M38" s="34"/>
      <c r="N38" s="34"/>
      <c r="O38" s="34"/>
      <c r="P38" s="34"/>
      <c r="Q38" s="34"/>
      <c r="R38" s="34"/>
      <c r="S38" s="34"/>
      <c r="T38" s="34"/>
      <c r="U38" s="34"/>
      <c r="V38" s="34"/>
      <c r="W38" s="34"/>
      <c r="X38" s="34"/>
      <c r="Y38" s="34"/>
      <c r="Z38" s="34"/>
      <c r="AA38" s="34"/>
      <c r="AB38" s="34"/>
      <c r="AC38" s="34"/>
      <c r="AD38" s="34"/>
      <c r="AE38" s="34"/>
      <c r="AF38" s="34"/>
      <c r="AG38" s="34"/>
      <c r="AH38" s="34"/>
      <c r="AI38" s="34"/>
      <c r="AJ38" s="34"/>
      <c r="AK38" s="34"/>
      <c r="AL38" s="34"/>
      <c r="AM38" s="34"/>
      <c r="AN38" s="34"/>
      <c r="AO38" s="34"/>
      <c r="AP38" s="34"/>
      <c r="AQ38" s="34"/>
      <c r="AR38" s="34"/>
      <c r="AS38" s="34"/>
      <c r="AT38" s="34"/>
      <c r="AU38" s="34"/>
      <c r="AV38" s="34"/>
      <c r="AW38" s="34"/>
      <c r="AX38" s="34"/>
      <c r="AY38" s="34"/>
      <c r="AZ38" s="34"/>
      <c r="BA38" s="34"/>
      <c r="BB38" s="34"/>
      <c r="BC38" s="34"/>
      <c r="BD38" s="34"/>
      <c r="BE38" s="34"/>
      <c r="BF38" s="34"/>
      <c r="BG38" s="34"/>
      <c r="BH38" s="34"/>
      <c r="BI38" s="34"/>
      <c r="BJ38" s="34"/>
      <c r="BK38" s="34"/>
      <c r="BL38" s="34"/>
      <c r="BM38" s="34"/>
      <c r="BN38" s="34"/>
      <c r="BO38" s="34"/>
      <c r="BP38" s="34"/>
      <c r="BQ38" s="34"/>
      <c r="BR38" s="34"/>
      <c r="BS38" s="34"/>
      <c r="BT38" s="34"/>
      <c r="BU38" s="34"/>
      <c r="BV38" s="34"/>
      <c r="BW38" s="34"/>
      <c r="BX38" s="34"/>
      <c r="BY38" s="34"/>
      <c r="BZ38" s="34"/>
      <c r="CA38" s="34"/>
    </row>
    <row r="39" spans="1:79" s="2" customFormat="1" ht="17.100000000000001" customHeight="1" x14ac:dyDescent="0.3">
      <c r="A39" s="14"/>
      <c r="B39" s="55" t="s">
        <v>84</v>
      </c>
      <c r="C39" s="48" t="s">
        <v>50</v>
      </c>
      <c r="D39" s="48" t="s">
        <v>30</v>
      </c>
      <c r="E39" s="29">
        <v>1</v>
      </c>
      <c r="F39" s="57">
        <v>44216</v>
      </c>
      <c r="G39" s="57">
        <v>44236</v>
      </c>
      <c r="H39" s="31">
        <f>Milestones[[#This Row],[End]]-Milestones[[#This Row],[Start]]+1</f>
        <v>21</v>
      </c>
      <c r="I39" s="25"/>
      <c r="J39" s="34"/>
      <c r="K39" s="34"/>
      <c r="L39" s="34"/>
      <c r="M39" s="34"/>
      <c r="N39" s="34"/>
      <c r="O39" s="34"/>
      <c r="P39" s="34"/>
      <c r="Q39" s="34"/>
      <c r="R39" s="34"/>
      <c r="S39" s="34"/>
      <c r="T39" s="34"/>
      <c r="U39" s="34"/>
      <c r="V39" s="34"/>
      <c r="W39" s="34"/>
      <c r="X39" s="34"/>
      <c r="Y39" s="34"/>
      <c r="Z39" s="34"/>
      <c r="AA39" s="34"/>
      <c r="AB39" s="34"/>
      <c r="AC39" s="34"/>
      <c r="AD39" s="34"/>
      <c r="AE39" s="34"/>
      <c r="AF39" s="34"/>
      <c r="AG39" s="34"/>
      <c r="AH39" s="34"/>
      <c r="AI39" s="34"/>
      <c r="AJ39" s="34"/>
      <c r="AK39" s="34"/>
      <c r="AL39" s="34"/>
      <c r="AM39" s="34"/>
      <c r="AN39" s="34"/>
      <c r="AO39" s="34"/>
      <c r="AP39" s="34"/>
      <c r="AQ39" s="34"/>
      <c r="AR39" s="34"/>
      <c r="AS39" s="34"/>
      <c r="AT39" s="34"/>
      <c r="AU39" s="34"/>
      <c r="AV39" s="34"/>
      <c r="AW39" s="34"/>
      <c r="AX39" s="34"/>
      <c r="AY39" s="34"/>
      <c r="AZ39" s="34"/>
      <c r="BA39" s="34"/>
      <c r="BB39" s="34"/>
      <c r="BC39" s="34"/>
      <c r="BD39" s="34"/>
      <c r="BE39" s="34"/>
      <c r="BF39" s="34"/>
      <c r="BG39" s="34"/>
      <c r="BH39" s="34"/>
      <c r="BI39" s="34"/>
      <c r="BJ39" s="34"/>
      <c r="BK39" s="34"/>
      <c r="BL39" s="34"/>
      <c r="BM39" s="34"/>
      <c r="BN39" s="34"/>
      <c r="BO39" s="34"/>
      <c r="BP39" s="34"/>
      <c r="BQ39" s="34"/>
      <c r="BR39" s="34"/>
      <c r="BS39" s="34"/>
      <c r="BT39" s="34"/>
      <c r="BU39" s="34"/>
      <c r="BV39" s="34"/>
      <c r="BW39" s="34"/>
      <c r="BX39" s="34"/>
      <c r="BY39" s="34"/>
      <c r="BZ39" s="34"/>
      <c r="CA39" s="34"/>
    </row>
    <row r="40" spans="1:79" s="2" customFormat="1" ht="17.100000000000001" customHeight="1" x14ac:dyDescent="0.3">
      <c r="A40" s="14"/>
      <c r="B40" s="55" t="s">
        <v>57</v>
      </c>
      <c r="C40" s="48" t="s">
        <v>50</v>
      </c>
      <c r="D40" s="48" t="s">
        <v>70</v>
      </c>
      <c r="E40" s="29">
        <v>1</v>
      </c>
      <c r="F40" s="63">
        <v>44216</v>
      </c>
      <c r="G40" s="57">
        <v>44218</v>
      </c>
      <c r="H40" s="31">
        <f>Milestones[[#This Row],[End]]-Milestones[[#This Row],[Start]]+1</f>
        <v>3</v>
      </c>
      <c r="I40" s="25"/>
      <c r="J40" s="34"/>
      <c r="K40" s="34"/>
      <c r="L40" s="34"/>
      <c r="M40" s="34"/>
      <c r="N40" s="34"/>
      <c r="O40" s="34"/>
      <c r="P40" s="34"/>
      <c r="Q40" s="34"/>
      <c r="R40" s="34"/>
      <c r="S40" s="34"/>
      <c r="T40" s="34"/>
      <c r="U40" s="34"/>
      <c r="V40" s="34"/>
      <c r="W40" s="34"/>
      <c r="X40" s="34"/>
      <c r="Y40" s="34"/>
      <c r="Z40" s="34"/>
      <c r="AA40" s="34"/>
      <c r="AB40" s="34"/>
      <c r="AC40" s="34"/>
      <c r="AD40" s="34"/>
      <c r="AE40" s="34"/>
      <c r="AF40" s="34"/>
      <c r="AG40" s="34"/>
      <c r="AH40" s="34"/>
      <c r="AI40" s="34"/>
      <c r="AJ40" s="34"/>
      <c r="AK40" s="34"/>
      <c r="AL40" s="34"/>
      <c r="AM40" s="34"/>
      <c r="AN40" s="34"/>
      <c r="AO40" s="34"/>
      <c r="AP40" s="34"/>
      <c r="AQ40" s="34"/>
      <c r="AR40" s="34"/>
      <c r="AS40" s="34"/>
      <c r="AT40" s="34"/>
      <c r="AU40" s="34"/>
      <c r="AV40" s="34"/>
      <c r="AW40" s="34"/>
      <c r="AX40" s="34"/>
      <c r="AY40" s="34"/>
      <c r="AZ40" s="34"/>
      <c r="BA40" s="34"/>
      <c r="BB40" s="34"/>
      <c r="BC40" s="34"/>
      <c r="BD40" s="34"/>
      <c r="BE40" s="34"/>
      <c r="BF40" s="34"/>
      <c r="BG40" s="34"/>
      <c r="BH40" s="34"/>
      <c r="BI40" s="34"/>
      <c r="BJ40" s="34"/>
      <c r="BK40" s="34"/>
      <c r="BL40" s="34"/>
      <c r="BM40" s="34"/>
      <c r="BN40" s="34"/>
      <c r="BO40" s="34"/>
      <c r="BP40" s="34"/>
      <c r="BQ40" s="34"/>
      <c r="BR40" s="34"/>
      <c r="BS40" s="34"/>
      <c r="BT40" s="34"/>
      <c r="BU40" s="34"/>
      <c r="BV40" s="34"/>
      <c r="BW40" s="34"/>
      <c r="BX40" s="34"/>
      <c r="BY40" s="34"/>
      <c r="BZ40" s="34"/>
      <c r="CA40" s="34"/>
    </row>
    <row r="41" spans="1:79" s="2" customFormat="1" ht="17.100000000000001" customHeight="1" x14ac:dyDescent="0.3">
      <c r="A41" s="14"/>
      <c r="B41" s="55" t="s">
        <v>86</v>
      </c>
      <c r="C41" s="48" t="s">
        <v>50</v>
      </c>
      <c r="D41" s="48" t="s">
        <v>97</v>
      </c>
      <c r="E41" s="29">
        <v>1</v>
      </c>
      <c r="F41" s="57">
        <v>44216</v>
      </c>
      <c r="G41" s="57">
        <v>44225</v>
      </c>
      <c r="H41" s="31">
        <f>Milestones[[#This Row],[End]]-Milestones[[#This Row],[Start]]+1</f>
        <v>10</v>
      </c>
      <c r="I41" s="25"/>
      <c r="J41" s="34"/>
      <c r="K41" s="34"/>
      <c r="L41" s="34"/>
      <c r="M41" s="34"/>
      <c r="N41" s="34"/>
      <c r="O41" s="34"/>
      <c r="P41" s="34"/>
      <c r="Q41" s="34"/>
      <c r="R41" s="34"/>
      <c r="S41" s="34"/>
      <c r="T41" s="34"/>
      <c r="U41" s="34"/>
      <c r="V41" s="34"/>
      <c r="W41" s="34"/>
      <c r="X41" s="34"/>
      <c r="Y41" s="34"/>
      <c r="Z41" s="34"/>
      <c r="AA41" s="34"/>
      <c r="AB41" s="34"/>
      <c r="AC41" s="34"/>
      <c r="AD41" s="34"/>
      <c r="AE41" s="34"/>
      <c r="AF41" s="34"/>
      <c r="AG41" s="34"/>
      <c r="AH41" s="34"/>
      <c r="AI41" s="34"/>
      <c r="AJ41" s="34"/>
      <c r="AK41" s="34"/>
      <c r="AL41" s="34"/>
      <c r="AM41" s="34"/>
      <c r="AN41" s="34"/>
      <c r="AO41" s="34"/>
      <c r="AP41" s="34"/>
      <c r="AQ41" s="34"/>
      <c r="AR41" s="34"/>
      <c r="AS41" s="34"/>
      <c r="AT41" s="34"/>
      <c r="AU41" s="34"/>
      <c r="AV41" s="34"/>
      <c r="AW41" s="34"/>
      <c r="AX41" s="34"/>
      <c r="AY41" s="34"/>
      <c r="AZ41" s="34"/>
      <c r="BA41" s="34"/>
      <c r="BB41" s="34"/>
      <c r="BC41" s="34"/>
      <c r="BD41" s="34"/>
      <c r="BE41" s="34"/>
      <c r="BF41" s="34"/>
      <c r="BG41" s="34"/>
      <c r="BH41" s="34"/>
      <c r="BI41" s="34"/>
      <c r="BJ41" s="34"/>
      <c r="BK41" s="34"/>
      <c r="BL41" s="34"/>
      <c r="BM41" s="34"/>
      <c r="BN41" s="34"/>
      <c r="BO41" s="34"/>
      <c r="BP41" s="34"/>
      <c r="BQ41" s="34"/>
      <c r="BR41" s="34"/>
      <c r="BS41" s="34"/>
      <c r="BT41" s="34"/>
      <c r="BU41" s="34"/>
      <c r="BV41" s="34"/>
      <c r="BW41" s="34"/>
      <c r="BX41" s="34"/>
      <c r="BY41" s="34"/>
      <c r="BZ41" s="34"/>
      <c r="CA41" s="34"/>
    </row>
    <row r="42" spans="1:79" s="2" customFormat="1" ht="17.100000000000001" customHeight="1" x14ac:dyDescent="0.3">
      <c r="A42" s="14"/>
      <c r="B42" s="55" t="s">
        <v>87</v>
      </c>
      <c r="C42" s="48" t="s">
        <v>50</v>
      </c>
      <c r="D42" s="48" t="s">
        <v>30</v>
      </c>
      <c r="E42" s="29">
        <v>1</v>
      </c>
      <c r="F42" s="57">
        <v>44223</v>
      </c>
      <c r="G42" s="57">
        <v>44236</v>
      </c>
      <c r="H42" s="31">
        <f>Milestones[[#This Row],[End]]-Milestones[[#This Row],[Start]]+1</f>
        <v>14</v>
      </c>
      <c r="I42" s="25"/>
      <c r="J42" s="34"/>
      <c r="K42" s="34"/>
      <c r="L42" s="34"/>
      <c r="M42" s="34"/>
      <c r="N42" s="34"/>
      <c r="O42" s="34"/>
      <c r="P42" s="34"/>
      <c r="Q42" s="34"/>
      <c r="R42" s="34"/>
      <c r="S42" s="34"/>
      <c r="T42" s="34"/>
      <c r="U42" s="34"/>
      <c r="V42" s="34"/>
      <c r="W42" s="34"/>
      <c r="X42" s="34"/>
      <c r="Y42" s="34"/>
      <c r="Z42" s="34"/>
      <c r="AA42" s="34"/>
      <c r="AB42" s="34"/>
      <c r="AC42" s="34"/>
      <c r="AD42" s="34"/>
      <c r="AE42" s="34"/>
      <c r="AF42" s="34"/>
      <c r="AG42" s="34"/>
      <c r="AH42" s="34"/>
      <c r="AI42" s="34"/>
      <c r="AJ42" s="34"/>
      <c r="AK42" s="34"/>
      <c r="AL42" s="34"/>
      <c r="AM42" s="34"/>
      <c r="AN42" s="34"/>
      <c r="AO42" s="34"/>
      <c r="AP42" s="34"/>
      <c r="AQ42" s="34"/>
      <c r="AR42" s="34"/>
      <c r="AS42" s="34"/>
      <c r="AT42" s="34"/>
      <c r="AU42" s="34"/>
      <c r="AV42" s="34"/>
      <c r="AW42" s="34"/>
      <c r="AX42" s="34"/>
      <c r="AY42" s="34"/>
      <c r="AZ42" s="34"/>
      <c r="BA42" s="34"/>
      <c r="BB42" s="34"/>
      <c r="BC42" s="34"/>
      <c r="BD42" s="34"/>
      <c r="BE42" s="34"/>
      <c r="BF42" s="34"/>
      <c r="BG42" s="34"/>
      <c r="BH42" s="34"/>
      <c r="BI42" s="34"/>
      <c r="BJ42" s="34"/>
      <c r="BK42" s="34"/>
      <c r="BL42" s="34"/>
      <c r="BM42" s="34"/>
      <c r="BN42" s="34"/>
      <c r="BO42" s="34"/>
      <c r="BP42" s="34"/>
      <c r="BQ42" s="34"/>
      <c r="BR42" s="34"/>
      <c r="BS42" s="34"/>
      <c r="BT42" s="34"/>
      <c r="BU42" s="34"/>
      <c r="BV42" s="34"/>
      <c r="BW42" s="34"/>
      <c r="BX42" s="34"/>
      <c r="BY42" s="34"/>
      <c r="BZ42" s="34"/>
      <c r="CA42" s="34"/>
    </row>
    <row r="43" spans="1:79" s="2" customFormat="1" ht="17.100000000000001" customHeight="1" x14ac:dyDescent="0.3">
      <c r="A43" s="14"/>
      <c r="B43" s="55" t="s">
        <v>98</v>
      </c>
      <c r="C43" s="48" t="s">
        <v>50</v>
      </c>
      <c r="D43" s="48" t="s">
        <v>101</v>
      </c>
      <c r="E43" s="29">
        <v>1</v>
      </c>
      <c r="F43" s="57">
        <v>44223</v>
      </c>
      <c r="G43" s="57">
        <v>44236</v>
      </c>
      <c r="H43" s="31">
        <f>Milestones[[#This Row],[End]]-Milestones[[#This Row],[Start]]+1</f>
        <v>14</v>
      </c>
      <c r="I43" s="25"/>
      <c r="J43" s="34"/>
      <c r="K43" s="34"/>
      <c r="L43" s="34"/>
      <c r="M43" s="34"/>
      <c r="N43" s="34"/>
      <c r="O43" s="34"/>
      <c r="P43" s="34"/>
      <c r="Q43" s="34"/>
      <c r="R43" s="34"/>
      <c r="S43" s="34"/>
      <c r="T43" s="34"/>
      <c r="U43" s="34"/>
      <c r="V43" s="34"/>
      <c r="W43" s="34"/>
      <c r="X43" s="34"/>
      <c r="Y43" s="34"/>
      <c r="Z43" s="34"/>
      <c r="AA43" s="34"/>
      <c r="AB43" s="34"/>
      <c r="AC43" s="34"/>
      <c r="AD43" s="34"/>
      <c r="AE43" s="34"/>
      <c r="AF43" s="34"/>
      <c r="AG43" s="34"/>
      <c r="AH43" s="34"/>
      <c r="AI43" s="34"/>
      <c r="AJ43" s="34"/>
      <c r="AK43" s="34"/>
      <c r="AL43" s="34"/>
      <c r="AM43" s="34"/>
      <c r="AN43" s="34"/>
      <c r="AO43" s="34"/>
      <c r="AP43" s="34"/>
      <c r="AQ43" s="34"/>
      <c r="AR43" s="34"/>
      <c r="AS43" s="34"/>
      <c r="AT43" s="34"/>
      <c r="AU43" s="34"/>
      <c r="AV43" s="34"/>
      <c r="AW43" s="34"/>
      <c r="AX43" s="34"/>
      <c r="AY43" s="34"/>
      <c r="AZ43" s="34"/>
      <c r="BA43" s="34"/>
      <c r="BB43" s="34"/>
      <c r="BC43" s="34"/>
      <c r="BD43" s="34"/>
      <c r="BE43" s="34"/>
      <c r="BF43" s="34"/>
      <c r="BG43" s="34"/>
      <c r="BH43" s="34"/>
      <c r="BI43" s="34"/>
      <c r="BJ43" s="34"/>
      <c r="BK43" s="34"/>
      <c r="BL43" s="34"/>
      <c r="BM43" s="34"/>
      <c r="BN43" s="34"/>
      <c r="BO43" s="34"/>
      <c r="BP43" s="34"/>
      <c r="BQ43" s="34"/>
      <c r="BR43" s="34"/>
      <c r="BS43" s="34"/>
      <c r="BT43" s="34"/>
      <c r="BU43" s="34"/>
      <c r="BV43" s="34"/>
      <c r="BW43" s="34"/>
      <c r="BX43" s="34"/>
      <c r="BY43" s="34"/>
      <c r="BZ43" s="34"/>
      <c r="CA43" s="34"/>
    </row>
    <row r="44" spans="1:79" s="2" customFormat="1" ht="17.100000000000001" customHeight="1" x14ac:dyDescent="0.3">
      <c r="A44" s="14"/>
      <c r="B44" s="55" t="s">
        <v>99</v>
      </c>
      <c r="C44" s="48" t="s">
        <v>50</v>
      </c>
      <c r="D44" s="48" t="s">
        <v>102</v>
      </c>
      <c r="E44" s="29">
        <v>1</v>
      </c>
      <c r="F44" s="57">
        <v>44223</v>
      </c>
      <c r="G44" s="57">
        <v>44236</v>
      </c>
      <c r="H44" s="31">
        <f>Milestones[[#This Row],[End]]-Milestones[[#This Row],[Start]]+1</f>
        <v>14</v>
      </c>
      <c r="I44" s="25"/>
      <c r="J44" s="34"/>
      <c r="K44" s="34"/>
      <c r="L44" s="34"/>
      <c r="M44" s="34"/>
      <c r="N44" s="34"/>
      <c r="O44" s="34"/>
      <c r="P44" s="34"/>
      <c r="Q44" s="34"/>
      <c r="R44" s="34"/>
      <c r="S44" s="34"/>
      <c r="T44" s="34"/>
      <c r="U44" s="34"/>
      <c r="V44" s="34"/>
      <c r="W44" s="34"/>
      <c r="X44" s="34"/>
      <c r="Y44" s="34"/>
      <c r="Z44" s="34"/>
      <c r="AA44" s="34"/>
      <c r="AB44" s="34"/>
      <c r="AC44" s="34"/>
      <c r="AD44" s="34"/>
      <c r="AE44" s="34"/>
      <c r="AF44" s="34"/>
      <c r="AG44" s="34"/>
      <c r="AH44" s="34"/>
      <c r="AI44" s="34"/>
      <c r="AJ44" s="34"/>
      <c r="AK44" s="34"/>
      <c r="AL44" s="34"/>
      <c r="AM44" s="34"/>
      <c r="AN44" s="34"/>
      <c r="AO44" s="34"/>
      <c r="AP44" s="34"/>
      <c r="AQ44" s="34"/>
      <c r="AR44" s="34"/>
      <c r="AS44" s="34"/>
      <c r="AT44" s="34"/>
      <c r="AU44" s="34"/>
      <c r="AV44" s="34"/>
      <c r="AW44" s="34"/>
      <c r="AX44" s="34"/>
      <c r="AY44" s="34"/>
      <c r="AZ44" s="34"/>
      <c r="BA44" s="34"/>
      <c r="BB44" s="34"/>
      <c r="BC44" s="34"/>
      <c r="BD44" s="34"/>
      <c r="BE44" s="34"/>
      <c r="BF44" s="34"/>
      <c r="BG44" s="34"/>
      <c r="BH44" s="34"/>
      <c r="BI44" s="34"/>
      <c r="BJ44" s="34"/>
      <c r="BK44" s="34"/>
      <c r="BL44" s="34"/>
      <c r="BM44" s="34"/>
      <c r="BN44" s="34"/>
      <c r="BO44" s="34"/>
      <c r="BP44" s="34"/>
      <c r="BQ44" s="34"/>
      <c r="BR44" s="34"/>
      <c r="BS44" s="34"/>
      <c r="BT44" s="34"/>
      <c r="BU44" s="34"/>
      <c r="BV44" s="34"/>
      <c r="BW44" s="34"/>
      <c r="BX44" s="34"/>
      <c r="BY44" s="34"/>
      <c r="BZ44" s="34"/>
      <c r="CA44" s="34"/>
    </row>
    <row r="45" spans="1:79" s="2" customFormat="1" ht="17.100000000000001" customHeight="1" x14ac:dyDescent="0.3">
      <c r="A45" s="14"/>
      <c r="B45" s="55" t="s">
        <v>100</v>
      </c>
      <c r="C45" s="48" t="s">
        <v>50</v>
      </c>
      <c r="D45" s="48" t="s">
        <v>103</v>
      </c>
      <c r="E45" s="29">
        <v>1</v>
      </c>
      <c r="F45" s="57">
        <v>44223</v>
      </c>
      <c r="G45" s="57">
        <v>44236</v>
      </c>
      <c r="H45" s="31">
        <f>Milestones[[#This Row],[End]]-Milestones[[#This Row],[Start]]+1</f>
        <v>14</v>
      </c>
      <c r="I45" s="25"/>
      <c r="J45" s="34"/>
      <c r="K45" s="34"/>
      <c r="L45" s="34"/>
      <c r="M45" s="34"/>
      <c r="N45" s="34"/>
      <c r="O45" s="34"/>
      <c r="P45" s="34"/>
      <c r="Q45" s="34"/>
      <c r="R45" s="34"/>
      <c r="S45" s="34"/>
      <c r="T45" s="34"/>
      <c r="U45" s="34"/>
      <c r="V45" s="34"/>
      <c r="W45" s="34"/>
      <c r="X45" s="34"/>
      <c r="Y45" s="34"/>
      <c r="Z45" s="34"/>
      <c r="AA45" s="34"/>
      <c r="AB45" s="34"/>
      <c r="AC45" s="34"/>
      <c r="AD45" s="34"/>
      <c r="AE45" s="34"/>
      <c r="AF45" s="34"/>
      <c r="AG45" s="34"/>
      <c r="AH45" s="34"/>
      <c r="AI45" s="34"/>
      <c r="AJ45" s="34"/>
      <c r="AK45" s="34"/>
      <c r="AL45" s="34"/>
      <c r="AM45" s="34"/>
      <c r="AN45" s="34"/>
      <c r="AO45" s="34"/>
      <c r="AP45" s="34"/>
      <c r="AQ45" s="34"/>
      <c r="AR45" s="34"/>
      <c r="AS45" s="34"/>
      <c r="AT45" s="34"/>
      <c r="AU45" s="34"/>
      <c r="AV45" s="34"/>
      <c r="AW45" s="34"/>
      <c r="AX45" s="34"/>
      <c r="AY45" s="34"/>
      <c r="AZ45" s="34"/>
      <c r="BA45" s="34"/>
      <c r="BB45" s="34"/>
      <c r="BC45" s="34"/>
      <c r="BD45" s="34"/>
      <c r="BE45" s="34"/>
      <c r="BF45" s="34"/>
      <c r="BG45" s="34"/>
      <c r="BH45" s="34"/>
      <c r="BI45" s="34"/>
      <c r="BJ45" s="34"/>
      <c r="BK45" s="34"/>
      <c r="BL45" s="34"/>
      <c r="BM45" s="34"/>
      <c r="BN45" s="34"/>
      <c r="BO45" s="34"/>
      <c r="BP45" s="34"/>
      <c r="BQ45" s="34"/>
      <c r="BR45" s="34"/>
      <c r="BS45" s="34"/>
      <c r="BT45" s="34"/>
      <c r="BU45" s="34"/>
      <c r="BV45" s="34"/>
      <c r="BW45" s="34"/>
      <c r="BX45" s="34"/>
      <c r="BY45" s="34"/>
      <c r="BZ45" s="34"/>
      <c r="CA45" s="34"/>
    </row>
    <row r="46" spans="1:79" s="2" customFormat="1" ht="17.100000000000001" customHeight="1" x14ac:dyDescent="0.3">
      <c r="A46" s="14"/>
      <c r="B46" s="55" t="s">
        <v>88</v>
      </c>
      <c r="C46" s="48" t="s">
        <v>50</v>
      </c>
      <c r="D46" s="48" t="s">
        <v>102</v>
      </c>
      <c r="E46" s="29">
        <v>1</v>
      </c>
      <c r="F46" s="57">
        <v>44230</v>
      </c>
      <c r="G46" s="57">
        <v>44236</v>
      </c>
      <c r="H46" s="31">
        <f>Milestones[[#This Row],[End]]-Milestones[[#This Row],[Start]]+1</f>
        <v>7</v>
      </c>
      <c r="I46" s="25"/>
      <c r="J46" s="34"/>
      <c r="K46" s="34"/>
      <c r="L46" s="34"/>
      <c r="M46" s="34"/>
      <c r="N46" s="34"/>
      <c r="O46" s="34"/>
      <c r="P46" s="34"/>
      <c r="Q46" s="34"/>
      <c r="R46" s="34"/>
      <c r="S46" s="34"/>
      <c r="T46" s="34"/>
      <c r="U46" s="34"/>
      <c r="V46" s="34"/>
      <c r="W46" s="34"/>
      <c r="X46" s="34"/>
      <c r="Y46" s="34"/>
      <c r="Z46" s="34"/>
      <c r="AA46" s="34"/>
      <c r="AB46" s="34"/>
      <c r="AC46" s="34"/>
      <c r="AD46" s="34"/>
      <c r="AE46" s="34"/>
      <c r="AF46" s="34"/>
      <c r="AG46" s="34"/>
      <c r="AH46" s="34"/>
      <c r="AI46" s="34"/>
      <c r="AJ46" s="34"/>
      <c r="AK46" s="34"/>
      <c r="AL46" s="34"/>
      <c r="AM46" s="34"/>
      <c r="AN46" s="34"/>
      <c r="AO46" s="34"/>
      <c r="AP46" s="34"/>
      <c r="AQ46" s="34"/>
      <c r="AR46" s="34"/>
      <c r="AS46" s="34"/>
      <c r="AT46" s="34"/>
      <c r="AU46" s="34"/>
      <c r="AV46" s="34"/>
      <c r="AW46" s="34"/>
      <c r="AX46" s="34"/>
      <c r="AY46" s="34"/>
      <c r="AZ46" s="34"/>
      <c r="BA46" s="34"/>
      <c r="BB46" s="34"/>
      <c r="BC46" s="34"/>
      <c r="BD46" s="34"/>
      <c r="BE46" s="34"/>
      <c r="BF46" s="34"/>
      <c r="BG46" s="34"/>
      <c r="BH46" s="34"/>
      <c r="BI46" s="34"/>
      <c r="BJ46" s="34"/>
      <c r="BK46" s="34"/>
      <c r="BL46" s="34"/>
      <c r="BM46" s="34"/>
      <c r="BN46" s="34"/>
      <c r="BO46" s="34"/>
      <c r="BP46" s="34"/>
      <c r="BQ46" s="34"/>
      <c r="BR46" s="34"/>
      <c r="BS46" s="34"/>
      <c r="BT46" s="34"/>
      <c r="BU46" s="34"/>
      <c r="BV46" s="34"/>
      <c r="BW46" s="34"/>
      <c r="BX46" s="34"/>
      <c r="BY46" s="34"/>
      <c r="BZ46" s="34"/>
      <c r="CA46" s="34"/>
    </row>
    <row r="47" spans="1:79" s="2" customFormat="1" ht="17.100000000000001" customHeight="1" x14ac:dyDescent="0.3">
      <c r="A47" s="14"/>
      <c r="B47" s="49" t="s">
        <v>85</v>
      </c>
      <c r="C47" s="50"/>
      <c r="D47" s="50"/>
      <c r="E47" s="51"/>
      <c r="F47" s="52"/>
      <c r="G47" s="52"/>
      <c r="H47" s="53"/>
      <c r="I47" s="25"/>
      <c r="J47" s="34"/>
      <c r="K47" s="34"/>
      <c r="L47" s="34"/>
      <c r="M47" s="34"/>
      <c r="N47" s="34"/>
      <c r="O47" s="34"/>
      <c r="P47" s="34"/>
      <c r="Q47" s="34"/>
      <c r="R47" s="34"/>
      <c r="S47" s="34"/>
      <c r="T47" s="34"/>
      <c r="U47" s="34"/>
      <c r="V47" s="34"/>
      <c r="W47" s="34"/>
      <c r="X47" s="34"/>
      <c r="Y47" s="34"/>
      <c r="Z47" s="34"/>
      <c r="AA47" s="34"/>
      <c r="AB47" s="34"/>
      <c r="AC47" s="34"/>
      <c r="AD47" s="34"/>
      <c r="AE47" s="34"/>
      <c r="AF47" s="34"/>
      <c r="AG47" s="34"/>
      <c r="AH47" s="34"/>
      <c r="AI47" s="34"/>
      <c r="AJ47" s="34"/>
      <c r="AK47" s="34"/>
      <c r="AL47" s="34"/>
      <c r="AM47" s="34"/>
      <c r="AN47" s="34"/>
      <c r="AO47" s="34"/>
      <c r="AP47" s="34"/>
      <c r="AQ47" s="34"/>
      <c r="AR47" s="34"/>
      <c r="AS47" s="34"/>
      <c r="AT47" s="34"/>
      <c r="AU47" s="34"/>
      <c r="AV47" s="34"/>
      <c r="AW47" s="34"/>
      <c r="AX47" s="34"/>
      <c r="AY47" s="34"/>
      <c r="AZ47" s="34"/>
      <c r="BA47" s="34"/>
      <c r="BB47" s="34"/>
      <c r="BC47" s="34"/>
      <c r="BD47" s="34"/>
      <c r="BE47" s="34"/>
      <c r="BF47" s="34"/>
      <c r="BG47" s="34"/>
      <c r="BH47" s="34"/>
      <c r="BI47" s="34"/>
      <c r="BJ47" s="34"/>
      <c r="BK47" s="34"/>
      <c r="BL47" s="34"/>
      <c r="BM47" s="34"/>
      <c r="BN47" s="34"/>
      <c r="BO47" s="34"/>
      <c r="BP47" s="34"/>
      <c r="BQ47" s="34"/>
      <c r="BR47" s="34"/>
      <c r="BS47" s="34"/>
      <c r="BT47" s="34"/>
      <c r="BU47" s="34"/>
      <c r="BV47" s="34"/>
      <c r="BW47" s="34"/>
      <c r="BX47" s="34"/>
      <c r="BY47" s="34"/>
      <c r="BZ47" s="34"/>
      <c r="CA47" s="34"/>
    </row>
    <row r="48" spans="1:79" s="2" customFormat="1" ht="17.100000000000001" customHeight="1" x14ac:dyDescent="0.3">
      <c r="A48" s="14"/>
      <c r="B48" s="37" t="s">
        <v>108</v>
      </c>
      <c r="C48" s="54"/>
      <c r="D48" s="54"/>
      <c r="E48" s="58"/>
      <c r="F48" s="60"/>
      <c r="G48" s="30"/>
      <c r="H48" s="31"/>
      <c r="I48" s="25"/>
      <c r="J48" s="34"/>
      <c r="K48" s="34"/>
      <c r="L48" s="34"/>
      <c r="M48" s="34"/>
      <c r="N48" s="34"/>
      <c r="O48" s="34"/>
      <c r="P48" s="34"/>
      <c r="Q48" s="34"/>
      <c r="R48" s="34"/>
      <c r="S48" s="34"/>
      <c r="T48" s="34"/>
      <c r="U48" s="34"/>
      <c r="V48" s="34"/>
      <c r="W48" s="34"/>
      <c r="X48" s="34"/>
      <c r="Y48" s="34"/>
      <c r="Z48" s="34"/>
      <c r="AA48" s="34"/>
      <c r="AB48" s="34"/>
      <c r="AC48" s="34"/>
      <c r="AD48" s="34"/>
      <c r="AE48" s="34"/>
      <c r="AF48" s="34"/>
      <c r="AG48" s="34"/>
      <c r="AH48" s="34"/>
      <c r="AI48" s="34"/>
      <c r="AJ48" s="34"/>
      <c r="AK48" s="34"/>
      <c r="AL48" s="34"/>
      <c r="AM48" s="34"/>
      <c r="AN48" s="34"/>
      <c r="AO48" s="34"/>
      <c r="AP48" s="34"/>
      <c r="AQ48" s="34"/>
      <c r="AR48" s="34"/>
      <c r="AS48" s="34"/>
      <c r="AT48" s="34"/>
      <c r="AU48" s="34"/>
      <c r="AV48" s="34"/>
      <c r="AW48" s="34"/>
      <c r="AX48" s="34"/>
      <c r="AY48" s="34"/>
      <c r="AZ48" s="34"/>
      <c r="BA48" s="34"/>
      <c r="BB48" s="34"/>
      <c r="BC48" s="34"/>
      <c r="BD48" s="34"/>
      <c r="BE48" s="34"/>
      <c r="BF48" s="34"/>
      <c r="BG48" s="34"/>
      <c r="BH48" s="34"/>
      <c r="BI48" s="34"/>
      <c r="BJ48" s="34"/>
      <c r="BK48" s="34"/>
      <c r="BL48" s="34"/>
      <c r="BM48" s="34"/>
      <c r="BN48" s="34"/>
      <c r="BO48" s="34"/>
      <c r="BP48" s="34"/>
      <c r="BQ48" s="34"/>
      <c r="BR48" s="34"/>
      <c r="BS48" s="34"/>
      <c r="BT48" s="34"/>
      <c r="BU48" s="34"/>
      <c r="BV48" s="34"/>
      <c r="BW48" s="34"/>
      <c r="BX48" s="34"/>
      <c r="BY48" s="34"/>
      <c r="BZ48" s="34"/>
      <c r="CA48" s="34"/>
    </row>
    <row r="49" spans="1:79" s="2" customFormat="1" ht="17.100000000000001" customHeight="1" x14ac:dyDescent="0.3">
      <c r="A49" s="14"/>
      <c r="B49" s="55" t="s">
        <v>109</v>
      </c>
      <c r="C49" s="54" t="s">
        <v>50</v>
      </c>
      <c r="D49" s="54" t="s">
        <v>101</v>
      </c>
      <c r="E49" s="56">
        <v>1</v>
      </c>
      <c r="F49" s="57">
        <v>44237</v>
      </c>
      <c r="G49" s="30">
        <v>44243</v>
      </c>
      <c r="H49" s="31">
        <f>Milestones[[#This Row],[End]]-Milestones[[#This Row],[Start]]+1</f>
        <v>7</v>
      </c>
      <c r="I49" s="25"/>
      <c r="J49" s="34"/>
      <c r="K49" s="34"/>
      <c r="L49" s="34"/>
      <c r="M49" s="34"/>
      <c r="N49" s="34"/>
      <c r="O49" s="34"/>
      <c r="P49" s="34"/>
      <c r="Q49" s="34"/>
      <c r="R49" s="34"/>
      <c r="S49" s="34"/>
      <c r="T49" s="34"/>
      <c r="U49" s="34"/>
      <c r="V49" s="34"/>
      <c r="W49" s="34"/>
      <c r="X49" s="34"/>
      <c r="Y49" s="34"/>
      <c r="Z49" s="34"/>
      <c r="AA49" s="34"/>
      <c r="AB49" s="34"/>
      <c r="AC49" s="34"/>
      <c r="AD49" s="34"/>
      <c r="AE49" s="34"/>
      <c r="AF49" s="34"/>
      <c r="AG49" s="34"/>
      <c r="AH49" s="34"/>
      <c r="AI49" s="34"/>
      <c r="AJ49" s="34"/>
      <c r="AK49" s="34"/>
      <c r="AL49" s="34"/>
      <c r="AM49" s="34"/>
      <c r="AN49" s="34"/>
      <c r="AO49" s="34"/>
      <c r="AP49" s="34"/>
      <c r="AQ49" s="34"/>
      <c r="AR49" s="34"/>
      <c r="AS49" s="34"/>
      <c r="AT49" s="34"/>
      <c r="AU49" s="34"/>
      <c r="AV49" s="34"/>
      <c r="AW49" s="34"/>
      <c r="AX49" s="34"/>
      <c r="AY49" s="34"/>
      <c r="AZ49" s="34"/>
      <c r="BA49" s="34"/>
      <c r="BB49" s="34"/>
      <c r="BC49" s="34"/>
      <c r="BD49" s="34"/>
      <c r="BE49" s="34"/>
      <c r="BF49" s="34"/>
      <c r="BG49" s="34"/>
      <c r="BH49" s="34"/>
      <c r="BI49" s="34"/>
      <c r="BJ49" s="34"/>
      <c r="BK49" s="34"/>
      <c r="BL49" s="34"/>
      <c r="BM49" s="34"/>
      <c r="BN49" s="34"/>
      <c r="BO49" s="34"/>
      <c r="BP49" s="34"/>
      <c r="BQ49" s="34"/>
      <c r="BR49" s="34"/>
      <c r="BS49" s="34"/>
      <c r="BT49" s="34"/>
      <c r="BU49" s="34"/>
      <c r="BV49" s="34"/>
      <c r="BW49" s="34"/>
      <c r="BX49" s="34"/>
      <c r="BY49" s="34"/>
      <c r="BZ49" s="34"/>
      <c r="CA49" s="34"/>
    </row>
    <row r="50" spans="1:79" s="2" customFormat="1" ht="17.100000000000001" customHeight="1" x14ac:dyDescent="0.3">
      <c r="A50" s="14"/>
      <c r="B50" s="55" t="s">
        <v>110</v>
      </c>
      <c r="C50" s="54" t="s">
        <v>50</v>
      </c>
      <c r="D50" s="54" t="s">
        <v>103</v>
      </c>
      <c r="E50" s="56">
        <v>1</v>
      </c>
      <c r="F50" s="57">
        <v>44237</v>
      </c>
      <c r="G50" s="30">
        <v>44243</v>
      </c>
      <c r="H50" s="31">
        <f>Milestones[[#This Row],[End]]-Milestones[[#This Row],[Start]]+1</f>
        <v>7</v>
      </c>
      <c r="I50" s="25"/>
      <c r="J50" s="34"/>
      <c r="K50" s="34"/>
      <c r="L50" s="34"/>
      <c r="M50" s="34"/>
      <c r="N50" s="34"/>
      <c r="O50" s="34"/>
      <c r="P50" s="34"/>
      <c r="Q50" s="34"/>
      <c r="R50" s="34"/>
      <c r="S50" s="34"/>
      <c r="T50" s="34"/>
      <c r="U50" s="34"/>
      <c r="V50" s="34"/>
      <c r="W50" s="34"/>
      <c r="X50" s="34"/>
      <c r="Y50" s="34"/>
      <c r="Z50" s="34"/>
      <c r="AA50" s="34"/>
      <c r="AB50" s="34"/>
      <c r="AC50" s="34"/>
      <c r="AD50" s="34"/>
      <c r="AE50" s="34"/>
      <c r="AF50" s="34"/>
      <c r="AG50" s="34"/>
      <c r="AH50" s="34"/>
      <c r="AI50" s="34"/>
      <c r="AJ50" s="34"/>
      <c r="AK50" s="34"/>
      <c r="AL50" s="34"/>
      <c r="AM50" s="34"/>
      <c r="AN50" s="34"/>
      <c r="AO50" s="34"/>
      <c r="AP50" s="34"/>
      <c r="AQ50" s="34"/>
      <c r="AR50" s="34"/>
      <c r="AS50" s="34"/>
      <c r="AT50" s="34"/>
      <c r="AU50" s="34"/>
      <c r="AV50" s="34"/>
      <c r="AW50" s="34"/>
      <c r="AX50" s="34"/>
      <c r="AY50" s="34"/>
      <c r="AZ50" s="34"/>
      <c r="BA50" s="34"/>
      <c r="BB50" s="34"/>
      <c r="BC50" s="34"/>
      <c r="BD50" s="34"/>
      <c r="BE50" s="34"/>
      <c r="BF50" s="34"/>
      <c r="BG50" s="34"/>
      <c r="BH50" s="34"/>
      <c r="BI50" s="34"/>
      <c r="BJ50" s="34"/>
      <c r="BK50" s="34"/>
      <c r="BL50" s="34"/>
      <c r="BM50" s="34"/>
      <c r="BN50" s="34"/>
      <c r="BO50" s="34"/>
      <c r="BP50" s="34"/>
      <c r="BQ50" s="34"/>
      <c r="BR50" s="34"/>
      <c r="BS50" s="34"/>
      <c r="BT50" s="34"/>
      <c r="BU50" s="34"/>
      <c r="BV50" s="34"/>
      <c r="BW50" s="34"/>
      <c r="BX50" s="34"/>
      <c r="BY50" s="34"/>
      <c r="BZ50" s="34"/>
      <c r="CA50" s="34"/>
    </row>
    <row r="51" spans="1:79" s="2" customFormat="1" ht="17.100000000000001" customHeight="1" x14ac:dyDescent="0.3">
      <c r="A51" s="14"/>
      <c r="B51" s="55" t="s">
        <v>65</v>
      </c>
      <c r="C51" s="48" t="s">
        <v>50</v>
      </c>
      <c r="D51" s="48" t="s">
        <v>102</v>
      </c>
      <c r="E51" s="56">
        <v>1</v>
      </c>
      <c r="F51" s="57">
        <v>44237</v>
      </c>
      <c r="G51" s="30">
        <v>44243</v>
      </c>
      <c r="H51" s="31">
        <f>Milestones[[#This Row],[End]]-Milestones[[#This Row],[Start]]+1</f>
        <v>7</v>
      </c>
      <c r="I51" s="25"/>
      <c r="J51" s="34" t="str">
        <f t="shared" ref="J51:AO51" ca="1" si="51">IF(AND($C51="Goal",J$5&gt;=$F51,J$5&lt;=$F51+$H51-1),2,IF(AND($C51="Milestone",J$5&gt;=$F51,J$5&lt;=$F51+$H51-1),1,""))</f>
        <v/>
      </c>
      <c r="K51" s="34" t="str">
        <f t="shared" ca="1" si="51"/>
        <v/>
      </c>
      <c r="L51" s="34" t="str">
        <f t="shared" ca="1" si="51"/>
        <v/>
      </c>
      <c r="M51" s="34" t="str">
        <f t="shared" ca="1" si="51"/>
        <v/>
      </c>
      <c r="N51" s="34" t="str">
        <f t="shared" ca="1" si="51"/>
        <v/>
      </c>
      <c r="O51" s="34" t="str">
        <f t="shared" ca="1" si="51"/>
        <v/>
      </c>
      <c r="P51" s="34" t="str">
        <f t="shared" ca="1" si="51"/>
        <v/>
      </c>
      <c r="Q51" s="34" t="str">
        <f t="shared" ca="1" si="51"/>
        <v/>
      </c>
      <c r="R51" s="34" t="str">
        <f t="shared" ca="1" si="51"/>
        <v/>
      </c>
      <c r="S51" s="34" t="str">
        <f t="shared" ca="1" si="51"/>
        <v/>
      </c>
      <c r="T51" s="34" t="str">
        <f t="shared" ca="1" si="51"/>
        <v/>
      </c>
      <c r="U51" s="34" t="str">
        <f t="shared" ca="1" si="51"/>
        <v/>
      </c>
      <c r="V51" s="34" t="str">
        <f t="shared" ca="1" si="51"/>
        <v/>
      </c>
      <c r="W51" s="34" t="str">
        <f t="shared" ca="1" si="51"/>
        <v/>
      </c>
      <c r="X51" s="34" t="str">
        <f t="shared" ca="1" si="51"/>
        <v/>
      </c>
      <c r="Y51" s="34" t="str">
        <f t="shared" ca="1" si="51"/>
        <v/>
      </c>
      <c r="Z51" s="34" t="str">
        <f t="shared" ca="1" si="51"/>
        <v/>
      </c>
      <c r="AA51" s="34" t="str">
        <f t="shared" ca="1" si="51"/>
        <v/>
      </c>
      <c r="AB51" s="34" t="str">
        <f t="shared" ca="1" si="51"/>
        <v/>
      </c>
      <c r="AC51" s="34" t="str">
        <f t="shared" ca="1" si="51"/>
        <v/>
      </c>
      <c r="AD51" s="34" t="str">
        <f t="shared" ca="1" si="51"/>
        <v/>
      </c>
      <c r="AE51" s="34" t="str">
        <f t="shared" ca="1" si="51"/>
        <v/>
      </c>
      <c r="AF51" s="34" t="str">
        <f t="shared" ca="1" si="51"/>
        <v/>
      </c>
      <c r="AG51" s="34" t="str">
        <f t="shared" ca="1" si="51"/>
        <v/>
      </c>
      <c r="AH51" s="34" t="str">
        <f t="shared" ca="1" si="51"/>
        <v/>
      </c>
      <c r="AI51" s="34" t="str">
        <f t="shared" ca="1" si="51"/>
        <v/>
      </c>
      <c r="AJ51" s="34" t="str">
        <f t="shared" ca="1" si="51"/>
        <v/>
      </c>
      <c r="AK51" s="34" t="str">
        <f t="shared" ca="1" si="51"/>
        <v/>
      </c>
      <c r="AL51" s="34" t="str">
        <f t="shared" ca="1" si="51"/>
        <v/>
      </c>
      <c r="AM51" s="34" t="str">
        <f t="shared" ca="1" si="51"/>
        <v/>
      </c>
      <c r="AN51" s="34" t="str">
        <f t="shared" ca="1" si="51"/>
        <v/>
      </c>
      <c r="AO51" s="34" t="str">
        <f t="shared" ca="1" si="51"/>
        <v/>
      </c>
      <c r="AP51" s="34" t="str">
        <f t="shared" ref="AP51:BU51" ca="1" si="52">IF(AND($C51="Goal",AP$5&gt;=$F51,AP$5&lt;=$F51+$H51-1),2,IF(AND($C51="Milestone",AP$5&gt;=$F51,AP$5&lt;=$F51+$H51-1),1,""))</f>
        <v/>
      </c>
      <c r="AQ51" s="34" t="str">
        <f t="shared" ca="1" si="52"/>
        <v/>
      </c>
      <c r="AR51" s="34" t="str">
        <f t="shared" ca="1" si="52"/>
        <v/>
      </c>
      <c r="AS51" s="34" t="str">
        <f t="shared" ca="1" si="52"/>
        <v/>
      </c>
      <c r="AT51" s="34" t="str">
        <f t="shared" ca="1" si="52"/>
        <v/>
      </c>
      <c r="AU51" s="34" t="str">
        <f t="shared" ca="1" si="52"/>
        <v/>
      </c>
      <c r="AV51" s="34" t="str">
        <f t="shared" ca="1" si="52"/>
        <v/>
      </c>
      <c r="AW51" s="34" t="str">
        <f t="shared" ca="1" si="52"/>
        <v/>
      </c>
      <c r="AX51" s="34" t="str">
        <f t="shared" ca="1" si="52"/>
        <v/>
      </c>
      <c r="AY51" s="34" t="str">
        <f t="shared" ca="1" si="52"/>
        <v/>
      </c>
      <c r="AZ51" s="34" t="str">
        <f t="shared" ca="1" si="52"/>
        <v/>
      </c>
      <c r="BA51" s="34" t="str">
        <f t="shared" ca="1" si="52"/>
        <v/>
      </c>
      <c r="BB51" s="34" t="str">
        <f t="shared" ca="1" si="52"/>
        <v/>
      </c>
      <c r="BC51" s="34" t="str">
        <f t="shared" ca="1" si="52"/>
        <v/>
      </c>
      <c r="BD51" s="34" t="str">
        <f t="shared" ca="1" si="52"/>
        <v/>
      </c>
      <c r="BE51" s="34" t="str">
        <f t="shared" ca="1" si="52"/>
        <v/>
      </c>
      <c r="BF51" s="34" t="str">
        <f t="shared" ca="1" si="52"/>
        <v/>
      </c>
      <c r="BG51" s="34" t="str">
        <f t="shared" ca="1" si="52"/>
        <v/>
      </c>
      <c r="BH51" s="34" t="str">
        <f t="shared" ca="1" si="52"/>
        <v/>
      </c>
      <c r="BI51" s="34" t="str">
        <f t="shared" ca="1" si="52"/>
        <v/>
      </c>
      <c r="BJ51" s="34" t="str">
        <f t="shared" ca="1" si="52"/>
        <v/>
      </c>
      <c r="BK51" s="34" t="str">
        <f t="shared" ca="1" si="52"/>
        <v/>
      </c>
      <c r="BL51" s="34" t="str">
        <f t="shared" ca="1" si="52"/>
        <v/>
      </c>
      <c r="BM51" s="34" t="str">
        <f t="shared" ca="1" si="52"/>
        <v/>
      </c>
      <c r="BN51" s="34" t="str">
        <f t="shared" ca="1" si="52"/>
        <v/>
      </c>
      <c r="BO51" s="34" t="str">
        <f t="shared" ca="1" si="52"/>
        <v/>
      </c>
      <c r="BP51" s="34" t="str">
        <f t="shared" ca="1" si="52"/>
        <v/>
      </c>
      <c r="BQ51" s="34" t="str">
        <f t="shared" ca="1" si="52"/>
        <v/>
      </c>
      <c r="BR51" s="34" t="str">
        <f t="shared" ca="1" si="52"/>
        <v/>
      </c>
      <c r="BS51" s="34" t="str">
        <f t="shared" ca="1" si="52"/>
        <v/>
      </c>
      <c r="BT51" s="34" t="str">
        <f t="shared" ca="1" si="52"/>
        <v/>
      </c>
      <c r="BU51" s="34" t="str">
        <f t="shared" ca="1" si="52"/>
        <v/>
      </c>
      <c r="BV51" s="34" t="str">
        <f t="shared" ref="BV51:CA51" ca="1" si="53">IF(AND($C51="Goal",BV$5&gt;=$F51,BV$5&lt;=$F51+$H51-1),2,IF(AND($C51="Milestone",BV$5&gt;=$F51,BV$5&lt;=$F51+$H51-1),1,""))</f>
        <v/>
      </c>
      <c r="BW51" s="34" t="str">
        <f t="shared" ca="1" si="53"/>
        <v/>
      </c>
      <c r="BX51" s="34" t="str">
        <f t="shared" ca="1" si="53"/>
        <v/>
      </c>
      <c r="BY51" s="34" t="str">
        <f t="shared" ca="1" si="53"/>
        <v/>
      </c>
      <c r="BZ51" s="34" t="str">
        <f t="shared" ca="1" si="53"/>
        <v/>
      </c>
      <c r="CA51" s="34" t="str">
        <f t="shared" ca="1" si="53"/>
        <v/>
      </c>
    </row>
    <row r="52" spans="1:79" s="2" customFormat="1" ht="17.100000000000001" customHeight="1" x14ac:dyDescent="0.3">
      <c r="A52" s="14"/>
      <c r="B52" s="55" t="s">
        <v>111</v>
      </c>
      <c r="C52" s="54" t="s">
        <v>51</v>
      </c>
      <c r="D52" s="54" t="s">
        <v>102</v>
      </c>
      <c r="E52" s="56">
        <v>1</v>
      </c>
      <c r="F52" s="57">
        <v>44237</v>
      </c>
      <c r="G52" s="30">
        <v>44243</v>
      </c>
      <c r="H52" s="31">
        <f>Milestones[[#This Row],[End]]-Milestones[[#This Row],[Start]]+1</f>
        <v>7</v>
      </c>
      <c r="I52" s="25"/>
      <c r="J52" s="34"/>
      <c r="K52" s="34"/>
      <c r="L52" s="34"/>
      <c r="M52" s="34"/>
      <c r="N52" s="34"/>
      <c r="O52" s="34"/>
      <c r="P52" s="34"/>
      <c r="Q52" s="34"/>
      <c r="R52" s="34"/>
      <c r="S52" s="34"/>
      <c r="T52" s="34"/>
      <c r="U52" s="34"/>
      <c r="V52" s="34"/>
      <c r="W52" s="34"/>
      <c r="X52" s="34"/>
      <c r="Y52" s="34"/>
      <c r="Z52" s="34"/>
      <c r="AA52" s="34"/>
      <c r="AB52" s="34"/>
      <c r="AC52" s="34"/>
      <c r="AD52" s="34"/>
      <c r="AE52" s="34"/>
      <c r="AF52" s="34"/>
      <c r="AG52" s="34"/>
      <c r="AH52" s="34"/>
      <c r="AI52" s="34"/>
      <c r="AJ52" s="34"/>
      <c r="AK52" s="34"/>
      <c r="AL52" s="34"/>
      <c r="AM52" s="34"/>
      <c r="AN52" s="34"/>
      <c r="AO52" s="34"/>
      <c r="AP52" s="34"/>
      <c r="AQ52" s="34"/>
      <c r="AR52" s="34"/>
      <c r="AS52" s="34"/>
      <c r="AT52" s="34"/>
      <c r="AU52" s="34"/>
      <c r="AV52" s="34"/>
      <c r="AW52" s="34"/>
      <c r="AX52" s="34"/>
      <c r="AY52" s="34"/>
      <c r="AZ52" s="34"/>
      <c r="BA52" s="34"/>
      <c r="BB52" s="34"/>
      <c r="BC52" s="34"/>
      <c r="BD52" s="34"/>
      <c r="BE52" s="34"/>
      <c r="BF52" s="34"/>
      <c r="BG52" s="34"/>
      <c r="BH52" s="34"/>
      <c r="BI52" s="34"/>
      <c r="BJ52" s="34"/>
      <c r="BK52" s="34"/>
      <c r="BL52" s="34"/>
      <c r="BM52" s="34"/>
      <c r="BN52" s="34"/>
      <c r="BO52" s="34"/>
      <c r="BP52" s="34"/>
      <c r="BQ52" s="34"/>
      <c r="BR52" s="34"/>
      <c r="BS52" s="34"/>
      <c r="BT52" s="34"/>
      <c r="BU52" s="34"/>
      <c r="BV52" s="34"/>
      <c r="BW52" s="34"/>
      <c r="BX52" s="34"/>
      <c r="BY52" s="34"/>
      <c r="BZ52" s="34"/>
      <c r="CA52" s="34"/>
    </row>
    <row r="53" spans="1:79" s="2" customFormat="1" ht="17.100000000000001" customHeight="1" x14ac:dyDescent="0.3">
      <c r="A53" s="14"/>
      <c r="B53" s="70" t="s">
        <v>93</v>
      </c>
      <c r="C53" s="66" t="s">
        <v>50</v>
      </c>
      <c r="D53" s="66" t="s">
        <v>112</v>
      </c>
      <c r="E53" s="67">
        <v>0</v>
      </c>
      <c r="F53" s="68">
        <v>44286</v>
      </c>
      <c r="G53" s="68">
        <v>44292</v>
      </c>
      <c r="H53" s="69">
        <f>Milestones[[#This Row],[End]]-Milestones[[#This Row],[Start]]+1</f>
        <v>7</v>
      </c>
      <c r="I53" s="25"/>
      <c r="J53" s="34"/>
      <c r="K53" s="34"/>
      <c r="L53" s="34"/>
      <c r="M53" s="34"/>
      <c r="N53" s="34"/>
      <c r="O53" s="34"/>
      <c r="P53" s="34"/>
      <c r="Q53" s="34"/>
      <c r="R53" s="34"/>
      <c r="S53" s="34"/>
      <c r="T53" s="34"/>
      <c r="U53" s="34"/>
      <c r="V53" s="34"/>
      <c r="W53" s="34"/>
      <c r="X53" s="34"/>
      <c r="Y53" s="34"/>
      <c r="Z53" s="34"/>
      <c r="AA53" s="34"/>
      <c r="AB53" s="34"/>
      <c r="AC53" s="34"/>
      <c r="AD53" s="34"/>
      <c r="AE53" s="34"/>
      <c r="AF53" s="34"/>
      <c r="AG53" s="34"/>
      <c r="AH53" s="34"/>
      <c r="AI53" s="34"/>
      <c r="AJ53" s="34"/>
      <c r="AK53" s="34"/>
      <c r="AL53" s="34"/>
      <c r="AM53" s="34"/>
      <c r="AN53" s="34"/>
      <c r="AO53" s="34"/>
      <c r="AP53" s="34"/>
      <c r="AQ53" s="34"/>
      <c r="AR53" s="34"/>
      <c r="AS53" s="34"/>
      <c r="AT53" s="34"/>
      <c r="AU53" s="34"/>
      <c r="AV53" s="34"/>
      <c r="AW53" s="34"/>
      <c r="AX53" s="34"/>
      <c r="AY53" s="34"/>
      <c r="AZ53" s="34"/>
      <c r="BA53" s="34"/>
      <c r="BB53" s="34"/>
      <c r="BC53" s="34"/>
      <c r="BD53" s="34"/>
      <c r="BE53" s="34"/>
      <c r="BF53" s="34"/>
      <c r="BG53" s="34"/>
      <c r="BH53" s="34"/>
      <c r="BI53" s="34"/>
      <c r="BJ53" s="34"/>
      <c r="BK53" s="34"/>
      <c r="BL53" s="34"/>
      <c r="BM53" s="34"/>
      <c r="BN53" s="34"/>
      <c r="BO53" s="34"/>
      <c r="BP53" s="34"/>
      <c r="BQ53" s="34"/>
      <c r="BR53" s="34"/>
      <c r="BS53" s="34"/>
      <c r="BT53" s="34"/>
      <c r="BU53" s="34"/>
      <c r="BV53" s="34"/>
      <c r="BW53" s="34"/>
      <c r="BX53" s="34"/>
      <c r="BY53" s="34"/>
      <c r="BZ53" s="34"/>
      <c r="CA53" s="34"/>
    </row>
    <row r="54" spans="1:79" s="2" customFormat="1" ht="17.100000000000001" customHeight="1" x14ac:dyDescent="0.3">
      <c r="A54" s="14"/>
      <c r="B54" s="55" t="s">
        <v>66</v>
      </c>
      <c r="C54" s="48" t="s">
        <v>50</v>
      </c>
      <c r="D54" s="48" t="s">
        <v>102</v>
      </c>
      <c r="E54" s="56">
        <v>0.8</v>
      </c>
      <c r="F54" s="57">
        <v>44244</v>
      </c>
      <c r="G54" s="57">
        <v>44262</v>
      </c>
      <c r="H54" s="31">
        <f>Milestones[[#This Row],[End]]-Milestones[[#This Row],[Start]]+1</f>
        <v>19</v>
      </c>
      <c r="I54" s="25"/>
      <c r="J54" s="34"/>
      <c r="K54" s="34"/>
      <c r="L54" s="34"/>
      <c r="M54" s="34"/>
      <c r="N54" s="34"/>
      <c r="O54" s="34"/>
      <c r="P54" s="34"/>
      <c r="Q54" s="34"/>
      <c r="R54" s="34"/>
      <c r="S54" s="34"/>
      <c r="T54" s="34"/>
      <c r="U54" s="34"/>
      <c r="V54" s="34"/>
      <c r="W54" s="34"/>
      <c r="X54" s="34"/>
      <c r="Y54" s="34"/>
      <c r="Z54" s="34"/>
      <c r="AA54" s="34"/>
      <c r="AB54" s="34"/>
      <c r="AC54" s="34"/>
      <c r="AD54" s="34"/>
      <c r="AE54" s="34"/>
      <c r="AF54" s="34"/>
      <c r="AG54" s="34"/>
      <c r="AH54" s="34"/>
      <c r="AI54" s="34"/>
      <c r="AJ54" s="34"/>
      <c r="AK54" s="34"/>
      <c r="AL54" s="34"/>
      <c r="AM54" s="34"/>
      <c r="AN54" s="34"/>
      <c r="AO54" s="34"/>
      <c r="AP54" s="34"/>
      <c r="AQ54" s="34"/>
      <c r="AR54" s="34"/>
      <c r="AS54" s="34"/>
      <c r="AT54" s="34"/>
      <c r="AU54" s="34"/>
      <c r="AV54" s="34"/>
      <c r="AW54" s="34"/>
      <c r="AX54" s="34"/>
      <c r="AY54" s="34"/>
      <c r="AZ54" s="34"/>
      <c r="BA54" s="34"/>
      <c r="BB54" s="34"/>
      <c r="BC54" s="34"/>
      <c r="BD54" s="34"/>
      <c r="BE54" s="34"/>
      <c r="BF54" s="34"/>
      <c r="BG54" s="34"/>
      <c r="BH54" s="34"/>
      <c r="BI54" s="34"/>
      <c r="BJ54" s="34"/>
      <c r="BK54" s="34"/>
      <c r="BL54" s="34"/>
      <c r="BM54" s="34"/>
      <c r="BN54" s="34"/>
      <c r="BO54" s="34"/>
      <c r="BP54" s="34"/>
      <c r="BQ54" s="34"/>
      <c r="BR54" s="34"/>
      <c r="BS54" s="34"/>
      <c r="BT54" s="34"/>
      <c r="BU54" s="34"/>
      <c r="BV54" s="34"/>
      <c r="BW54" s="34"/>
      <c r="BX54" s="34"/>
      <c r="BY54" s="34"/>
      <c r="BZ54" s="34"/>
      <c r="CA54" s="34"/>
    </row>
    <row r="55" spans="1:79" s="2" customFormat="1" ht="17.100000000000001" customHeight="1" x14ac:dyDescent="0.3">
      <c r="A55" s="14"/>
      <c r="B55" s="70" t="s">
        <v>91</v>
      </c>
      <c r="C55" s="66" t="s">
        <v>50</v>
      </c>
      <c r="D55" s="66" t="s">
        <v>30</v>
      </c>
      <c r="E55" s="67">
        <v>0</v>
      </c>
      <c r="F55" s="68">
        <v>44293</v>
      </c>
      <c r="G55" s="68">
        <v>44299</v>
      </c>
      <c r="H55" s="69">
        <f>Milestones[[#This Row],[End]]-Milestones[[#This Row],[Start]]+1</f>
        <v>7</v>
      </c>
      <c r="I55" s="25"/>
      <c r="J55" s="34"/>
      <c r="K55" s="34"/>
      <c r="L55" s="34"/>
      <c r="M55" s="34"/>
      <c r="N55" s="34"/>
      <c r="O55" s="34"/>
      <c r="P55" s="34"/>
      <c r="Q55" s="34"/>
      <c r="R55" s="34"/>
      <c r="S55" s="34"/>
      <c r="T55" s="34"/>
      <c r="U55" s="34"/>
      <c r="V55" s="34"/>
      <c r="W55" s="34"/>
      <c r="X55" s="34"/>
      <c r="Y55" s="34"/>
      <c r="Z55" s="34"/>
      <c r="AA55" s="34"/>
      <c r="AB55" s="34"/>
      <c r="AC55" s="34"/>
      <c r="AD55" s="34"/>
      <c r="AE55" s="34"/>
      <c r="AF55" s="34"/>
      <c r="AG55" s="34"/>
      <c r="AH55" s="34"/>
      <c r="AI55" s="34"/>
      <c r="AJ55" s="34"/>
      <c r="AK55" s="34"/>
      <c r="AL55" s="34"/>
      <c r="AM55" s="34"/>
      <c r="AN55" s="34"/>
      <c r="AO55" s="34"/>
      <c r="AP55" s="34"/>
      <c r="AQ55" s="34"/>
      <c r="AR55" s="34"/>
      <c r="AS55" s="34"/>
      <c r="AT55" s="34"/>
      <c r="AU55" s="34"/>
      <c r="AV55" s="34"/>
      <c r="AW55" s="34"/>
      <c r="AX55" s="34"/>
      <c r="AY55" s="34"/>
      <c r="AZ55" s="34"/>
      <c r="BA55" s="34"/>
      <c r="BB55" s="34"/>
      <c r="BC55" s="34"/>
      <c r="BD55" s="34"/>
      <c r="BE55" s="34"/>
      <c r="BF55" s="34"/>
      <c r="BG55" s="34"/>
      <c r="BH55" s="34"/>
      <c r="BI55" s="34"/>
      <c r="BJ55" s="34"/>
      <c r="BK55" s="34"/>
      <c r="BL55" s="34"/>
      <c r="BM55" s="34"/>
      <c r="BN55" s="34"/>
      <c r="BO55" s="34"/>
      <c r="BP55" s="34"/>
      <c r="BQ55" s="34"/>
      <c r="BR55" s="34"/>
      <c r="BS55" s="34"/>
      <c r="BT55" s="34"/>
      <c r="BU55" s="34"/>
      <c r="BV55" s="34"/>
      <c r="BW55" s="34"/>
      <c r="BX55" s="34"/>
      <c r="BY55" s="34"/>
      <c r="BZ55" s="34"/>
      <c r="CA55" s="34"/>
    </row>
    <row r="56" spans="1:79" s="2" customFormat="1" ht="17.100000000000001" customHeight="1" x14ac:dyDescent="0.3">
      <c r="A56" s="14"/>
      <c r="B56" s="37" t="s">
        <v>114</v>
      </c>
      <c r="C56" s="54" t="s">
        <v>50</v>
      </c>
      <c r="D56" s="48" t="s">
        <v>30</v>
      </c>
      <c r="E56" s="56">
        <f>SUM(E57:E59)/3</f>
        <v>1</v>
      </c>
      <c r="F56" s="57">
        <v>44237</v>
      </c>
      <c r="G56" s="30">
        <v>44250</v>
      </c>
      <c r="H56" s="31">
        <f>Milestones[[#This Row],[End]]-Milestones[[#This Row],[Start]]+1</f>
        <v>14</v>
      </c>
      <c r="I56" s="25"/>
      <c r="J56" s="34"/>
      <c r="K56" s="34"/>
      <c r="L56" s="34"/>
      <c r="M56" s="34"/>
      <c r="N56" s="34"/>
      <c r="O56" s="34"/>
      <c r="P56" s="34"/>
      <c r="Q56" s="34"/>
      <c r="R56" s="34"/>
      <c r="S56" s="34"/>
      <c r="T56" s="34"/>
      <c r="U56" s="34"/>
      <c r="V56" s="34"/>
      <c r="W56" s="34"/>
      <c r="X56" s="34"/>
      <c r="Y56" s="34"/>
      <c r="Z56" s="34"/>
      <c r="AA56" s="34"/>
      <c r="AB56" s="34"/>
      <c r="AC56" s="34"/>
      <c r="AD56" s="34"/>
      <c r="AE56" s="34"/>
      <c r="AF56" s="34"/>
      <c r="AG56" s="34"/>
      <c r="AH56" s="34"/>
      <c r="AI56" s="34"/>
      <c r="AJ56" s="34"/>
      <c r="AK56" s="34"/>
      <c r="AL56" s="34"/>
      <c r="AM56" s="34"/>
      <c r="AN56" s="34"/>
      <c r="AO56" s="34"/>
      <c r="AP56" s="34"/>
      <c r="AQ56" s="34"/>
      <c r="AR56" s="34"/>
      <c r="AS56" s="34"/>
      <c r="AT56" s="34"/>
      <c r="AU56" s="34"/>
      <c r="AV56" s="34"/>
      <c r="AW56" s="34"/>
      <c r="AX56" s="34"/>
      <c r="AY56" s="34"/>
      <c r="AZ56" s="34"/>
      <c r="BA56" s="34"/>
      <c r="BB56" s="34"/>
      <c r="BC56" s="34"/>
      <c r="BD56" s="34"/>
      <c r="BE56" s="34"/>
      <c r="BF56" s="34"/>
      <c r="BG56" s="34"/>
      <c r="BH56" s="34"/>
      <c r="BI56" s="34"/>
      <c r="BJ56" s="34"/>
      <c r="BK56" s="34"/>
      <c r="BL56" s="34"/>
      <c r="BM56" s="34"/>
      <c r="BN56" s="34"/>
      <c r="BO56" s="34"/>
      <c r="BP56" s="34"/>
      <c r="BQ56" s="34"/>
      <c r="BR56" s="34"/>
      <c r="BS56" s="34"/>
      <c r="BT56" s="34"/>
      <c r="BU56" s="34"/>
      <c r="BV56" s="34"/>
      <c r="BW56" s="34"/>
      <c r="BX56" s="34"/>
      <c r="BY56" s="34"/>
      <c r="BZ56" s="34"/>
      <c r="CA56" s="34"/>
    </row>
    <row r="57" spans="1:79" s="2" customFormat="1" ht="17.100000000000001" customHeight="1" x14ac:dyDescent="0.3">
      <c r="A57" s="14"/>
      <c r="B57" s="55" t="s">
        <v>105</v>
      </c>
      <c r="C57" s="54" t="s">
        <v>50</v>
      </c>
      <c r="D57" s="54" t="s">
        <v>101</v>
      </c>
      <c r="E57" s="56">
        <v>1</v>
      </c>
      <c r="F57" s="60">
        <v>44237</v>
      </c>
      <c r="G57" s="30">
        <v>44250</v>
      </c>
      <c r="H57" s="31">
        <f>Milestones[[#This Row],[End]]-Milestones[[#This Row],[Start]]+1</f>
        <v>14</v>
      </c>
      <c r="I57" s="25"/>
      <c r="J57" s="34"/>
      <c r="K57" s="34"/>
      <c r="L57" s="34"/>
      <c r="M57" s="34"/>
      <c r="N57" s="34"/>
      <c r="O57" s="34"/>
      <c r="P57" s="34"/>
      <c r="Q57" s="34"/>
      <c r="R57" s="34"/>
      <c r="S57" s="34"/>
      <c r="T57" s="34"/>
      <c r="U57" s="34"/>
      <c r="V57" s="34"/>
      <c r="W57" s="34"/>
      <c r="X57" s="34"/>
      <c r="Y57" s="34"/>
      <c r="Z57" s="34"/>
      <c r="AA57" s="34"/>
      <c r="AB57" s="34"/>
      <c r="AC57" s="34"/>
      <c r="AD57" s="34"/>
      <c r="AE57" s="34"/>
      <c r="AF57" s="34"/>
      <c r="AG57" s="34"/>
      <c r="AH57" s="34"/>
      <c r="AI57" s="34"/>
      <c r="AJ57" s="34"/>
      <c r="AK57" s="34"/>
      <c r="AL57" s="34"/>
      <c r="AM57" s="34"/>
      <c r="AN57" s="34"/>
      <c r="AO57" s="34"/>
      <c r="AP57" s="34"/>
      <c r="AQ57" s="34"/>
      <c r="AR57" s="34"/>
      <c r="AS57" s="34"/>
      <c r="AT57" s="34"/>
      <c r="AU57" s="34"/>
      <c r="AV57" s="34"/>
      <c r="AW57" s="34"/>
      <c r="AX57" s="34"/>
      <c r="AY57" s="34"/>
      <c r="AZ57" s="34"/>
      <c r="BA57" s="34"/>
      <c r="BB57" s="34"/>
      <c r="BC57" s="34"/>
      <c r="BD57" s="34"/>
      <c r="BE57" s="34"/>
      <c r="BF57" s="34"/>
      <c r="BG57" s="34"/>
      <c r="BH57" s="34"/>
      <c r="BI57" s="34"/>
      <c r="BJ57" s="34"/>
      <c r="BK57" s="34"/>
      <c r="BL57" s="34"/>
      <c r="BM57" s="34"/>
      <c r="BN57" s="34"/>
      <c r="BO57" s="34"/>
      <c r="BP57" s="34"/>
      <c r="BQ57" s="34"/>
      <c r="BR57" s="34"/>
      <c r="BS57" s="34"/>
      <c r="BT57" s="34"/>
      <c r="BU57" s="34"/>
      <c r="BV57" s="34"/>
      <c r="BW57" s="34"/>
      <c r="BX57" s="34"/>
      <c r="BY57" s="34"/>
      <c r="BZ57" s="34"/>
      <c r="CA57" s="34"/>
    </row>
    <row r="58" spans="1:79" s="2" customFormat="1" ht="17.100000000000001" customHeight="1" x14ac:dyDescent="0.3">
      <c r="A58" s="14"/>
      <c r="B58" s="55" t="s">
        <v>107</v>
      </c>
      <c r="C58" s="54" t="s">
        <v>50</v>
      </c>
      <c r="D58" s="54" t="s">
        <v>103</v>
      </c>
      <c r="E58" s="56">
        <v>1</v>
      </c>
      <c r="F58" s="60">
        <v>44244</v>
      </c>
      <c r="G58" s="30">
        <v>44250</v>
      </c>
      <c r="H58" s="31">
        <f>Milestones[[#This Row],[End]]-Milestones[[#This Row],[Start]]+1</f>
        <v>7</v>
      </c>
      <c r="I58" s="25"/>
      <c r="J58" s="34"/>
      <c r="K58" s="34"/>
      <c r="L58" s="34"/>
      <c r="M58" s="34"/>
      <c r="N58" s="34"/>
      <c r="O58" s="34"/>
      <c r="P58" s="34"/>
      <c r="Q58" s="34"/>
      <c r="R58" s="34"/>
      <c r="S58" s="34"/>
      <c r="T58" s="34"/>
      <c r="U58" s="34"/>
      <c r="V58" s="34"/>
      <c r="W58" s="34"/>
      <c r="X58" s="34"/>
      <c r="Y58" s="34"/>
      <c r="Z58" s="34"/>
      <c r="AA58" s="34"/>
      <c r="AB58" s="34"/>
      <c r="AC58" s="34"/>
      <c r="AD58" s="34"/>
      <c r="AE58" s="34"/>
      <c r="AF58" s="34"/>
      <c r="AG58" s="34"/>
      <c r="AH58" s="34"/>
      <c r="AI58" s="34"/>
      <c r="AJ58" s="34"/>
      <c r="AK58" s="34"/>
      <c r="AL58" s="34"/>
      <c r="AM58" s="34"/>
      <c r="AN58" s="34"/>
      <c r="AO58" s="34"/>
      <c r="AP58" s="34"/>
      <c r="AQ58" s="34"/>
      <c r="AR58" s="34"/>
      <c r="AS58" s="34"/>
      <c r="AT58" s="34"/>
      <c r="AU58" s="34"/>
      <c r="AV58" s="34"/>
      <c r="AW58" s="34"/>
      <c r="AX58" s="34"/>
      <c r="AY58" s="34"/>
      <c r="AZ58" s="34"/>
      <c r="BA58" s="34"/>
      <c r="BB58" s="34"/>
      <c r="BC58" s="34"/>
      <c r="BD58" s="34"/>
      <c r="BE58" s="34"/>
      <c r="BF58" s="34"/>
      <c r="BG58" s="34"/>
      <c r="BH58" s="34"/>
      <c r="BI58" s="34"/>
      <c r="BJ58" s="34"/>
      <c r="BK58" s="34"/>
      <c r="BL58" s="34"/>
      <c r="BM58" s="34"/>
      <c r="BN58" s="34"/>
      <c r="BO58" s="34"/>
      <c r="BP58" s="34"/>
      <c r="BQ58" s="34"/>
      <c r="BR58" s="34"/>
      <c r="BS58" s="34"/>
      <c r="BT58" s="34"/>
      <c r="BU58" s="34"/>
      <c r="BV58" s="34"/>
      <c r="BW58" s="34"/>
      <c r="BX58" s="34"/>
      <c r="BY58" s="34"/>
      <c r="BZ58" s="34"/>
      <c r="CA58" s="34"/>
    </row>
    <row r="59" spans="1:79" s="2" customFormat="1" ht="17.100000000000001" customHeight="1" x14ac:dyDescent="0.3">
      <c r="A59" s="14"/>
      <c r="B59" s="55" t="s">
        <v>106</v>
      </c>
      <c r="C59" s="54" t="s">
        <v>50</v>
      </c>
      <c r="D59" s="54" t="s">
        <v>102</v>
      </c>
      <c r="E59" s="56">
        <v>1</v>
      </c>
      <c r="F59" s="60">
        <v>44244</v>
      </c>
      <c r="G59" s="30">
        <v>44250</v>
      </c>
      <c r="H59" s="31">
        <f>Milestones[[#This Row],[End]]-Milestones[[#This Row],[Start]]+1</f>
        <v>7</v>
      </c>
      <c r="I59" s="25"/>
      <c r="J59" s="34"/>
      <c r="K59" s="34"/>
      <c r="L59" s="34"/>
      <c r="M59" s="34"/>
      <c r="N59" s="34"/>
      <c r="O59" s="34"/>
      <c r="P59" s="34"/>
      <c r="Q59" s="34"/>
      <c r="R59" s="34"/>
      <c r="S59" s="34"/>
      <c r="T59" s="34"/>
      <c r="U59" s="34"/>
      <c r="V59" s="34"/>
      <c r="W59" s="34"/>
      <c r="X59" s="34"/>
      <c r="Y59" s="34"/>
      <c r="Z59" s="34"/>
      <c r="AA59" s="34"/>
      <c r="AB59" s="34"/>
      <c r="AC59" s="34"/>
      <c r="AD59" s="34"/>
      <c r="AE59" s="34"/>
      <c r="AF59" s="34"/>
      <c r="AG59" s="34"/>
      <c r="AH59" s="34"/>
      <c r="AI59" s="34"/>
      <c r="AJ59" s="34"/>
      <c r="AK59" s="34"/>
      <c r="AL59" s="34"/>
      <c r="AM59" s="34"/>
      <c r="AN59" s="34"/>
      <c r="AO59" s="34"/>
      <c r="AP59" s="34"/>
      <c r="AQ59" s="34"/>
      <c r="AR59" s="34"/>
      <c r="AS59" s="34"/>
      <c r="AT59" s="34"/>
      <c r="AU59" s="34"/>
      <c r="AV59" s="34"/>
      <c r="AW59" s="34"/>
      <c r="AX59" s="34"/>
      <c r="AY59" s="34"/>
      <c r="AZ59" s="34"/>
      <c r="BA59" s="34"/>
      <c r="BB59" s="34"/>
      <c r="BC59" s="34"/>
      <c r="BD59" s="34"/>
      <c r="BE59" s="34"/>
      <c r="BF59" s="34"/>
      <c r="BG59" s="34"/>
      <c r="BH59" s="34"/>
      <c r="BI59" s="34"/>
      <c r="BJ59" s="34"/>
      <c r="BK59" s="34"/>
      <c r="BL59" s="34"/>
      <c r="BM59" s="34"/>
      <c r="BN59" s="34"/>
      <c r="BO59" s="34"/>
      <c r="BP59" s="34"/>
      <c r="BQ59" s="34"/>
      <c r="BR59" s="34"/>
      <c r="BS59" s="34"/>
      <c r="BT59" s="34"/>
      <c r="BU59" s="34"/>
      <c r="BV59" s="34"/>
      <c r="BW59" s="34"/>
      <c r="BX59" s="34"/>
      <c r="BY59" s="34"/>
      <c r="BZ59" s="34"/>
      <c r="CA59" s="34"/>
    </row>
    <row r="60" spans="1:79" s="2" customFormat="1" ht="17.100000000000001" customHeight="1" x14ac:dyDescent="0.3">
      <c r="A60" s="14"/>
      <c r="B60" s="37" t="s">
        <v>104</v>
      </c>
      <c r="C60" s="48" t="s">
        <v>50</v>
      </c>
      <c r="D60" s="48" t="s">
        <v>30</v>
      </c>
      <c r="E60" s="56">
        <f>SUM(E61:E63)/3</f>
        <v>1</v>
      </c>
      <c r="F60" s="60">
        <v>44251</v>
      </c>
      <c r="G60" s="30">
        <v>44257</v>
      </c>
      <c r="H60" s="31">
        <f>Milestones[[#This Row],[End]]-Milestones[[#This Row],[Start]]+1</f>
        <v>7</v>
      </c>
      <c r="I60" s="25"/>
      <c r="J60" s="34"/>
      <c r="K60" s="34"/>
      <c r="L60" s="34"/>
      <c r="M60" s="34"/>
      <c r="N60" s="34"/>
      <c r="O60" s="34"/>
      <c r="P60" s="34"/>
      <c r="Q60" s="34"/>
      <c r="R60" s="34"/>
      <c r="S60" s="34"/>
      <c r="T60" s="34"/>
      <c r="U60" s="34"/>
      <c r="V60" s="34"/>
      <c r="W60" s="34"/>
      <c r="X60" s="34"/>
      <c r="Y60" s="34"/>
      <c r="Z60" s="34"/>
      <c r="AA60" s="34"/>
      <c r="AB60" s="34"/>
      <c r="AC60" s="34"/>
      <c r="AD60" s="34"/>
      <c r="AE60" s="34"/>
      <c r="AF60" s="34"/>
      <c r="AG60" s="34"/>
      <c r="AH60" s="34"/>
      <c r="AI60" s="34"/>
      <c r="AJ60" s="34"/>
      <c r="AK60" s="34"/>
      <c r="AL60" s="34"/>
      <c r="AM60" s="34"/>
      <c r="AN60" s="34"/>
      <c r="AO60" s="34"/>
      <c r="AP60" s="34"/>
      <c r="AQ60" s="34"/>
      <c r="AR60" s="34"/>
      <c r="AS60" s="34"/>
      <c r="AT60" s="34"/>
      <c r="AU60" s="34"/>
      <c r="AV60" s="34"/>
      <c r="AW60" s="34"/>
      <c r="AX60" s="34"/>
      <c r="AY60" s="34"/>
      <c r="AZ60" s="34"/>
      <c r="BA60" s="34"/>
      <c r="BB60" s="34"/>
      <c r="BC60" s="34"/>
      <c r="BD60" s="34"/>
      <c r="BE60" s="34"/>
      <c r="BF60" s="34"/>
      <c r="BG60" s="34"/>
      <c r="BH60" s="34"/>
      <c r="BI60" s="34"/>
      <c r="BJ60" s="34"/>
      <c r="BK60" s="34"/>
      <c r="BL60" s="34"/>
      <c r="BM60" s="34"/>
      <c r="BN60" s="34"/>
      <c r="BO60" s="34"/>
      <c r="BP60" s="34"/>
      <c r="BQ60" s="34"/>
      <c r="BR60" s="34"/>
      <c r="BS60" s="34"/>
      <c r="BT60" s="34"/>
      <c r="BU60" s="34"/>
      <c r="BV60" s="34"/>
      <c r="BW60" s="34"/>
      <c r="BX60" s="34"/>
      <c r="BY60" s="34"/>
      <c r="BZ60" s="34"/>
      <c r="CA60" s="34"/>
    </row>
    <row r="61" spans="1:79" s="2" customFormat="1" ht="17.100000000000001" customHeight="1" x14ac:dyDescent="0.3">
      <c r="A61" s="14"/>
      <c r="B61" s="55" t="s">
        <v>105</v>
      </c>
      <c r="C61" s="48" t="s">
        <v>50</v>
      </c>
      <c r="D61" s="54" t="s">
        <v>101</v>
      </c>
      <c r="E61" s="56">
        <v>1</v>
      </c>
      <c r="F61" s="60">
        <v>44251</v>
      </c>
      <c r="G61" s="30">
        <v>44257</v>
      </c>
      <c r="H61" s="31">
        <f>Milestones[[#This Row],[End]]-Milestones[[#This Row],[Start]]+1</f>
        <v>7</v>
      </c>
      <c r="I61" s="25"/>
      <c r="J61" s="34"/>
      <c r="K61" s="34"/>
      <c r="L61" s="34"/>
      <c r="M61" s="34"/>
      <c r="N61" s="34"/>
      <c r="O61" s="34"/>
      <c r="P61" s="34"/>
      <c r="Q61" s="34"/>
      <c r="R61" s="34"/>
      <c r="S61" s="34"/>
      <c r="T61" s="34"/>
      <c r="U61" s="34"/>
      <c r="V61" s="34"/>
      <c r="W61" s="34"/>
      <c r="X61" s="34"/>
      <c r="Y61" s="34"/>
      <c r="Z61" s="34"/>
      <c r="AA61" s="34"/>
      <c r="AB61" s="34"/>
      <c r="AC61" s="34"/>
      <c r="AD61" s="34"/>
      <c r="AE61" s="34"/>
      <c r="AF61" s="34"/>
      <c r="AG61" s="34"/>
      <c r="AH61" s="34"/>
      <c r="AI61" s="34"/>
      <c r="AJ61" s="34"/>
      <c r="AK61" s="34"/>
      <c r="AL61" s="34"/>
      <c r="AM61" s="34"/>
      <c r="AN61" s="34"/>
      <c r="AO61" s="34"/>
      <c r="AP61" s="34"/>
      <c r="AQ61" s="34"/>
      <c r="AR61" s="34"/>
      <c r="AS61" s="34"/>
      <c r="AT61" s="34"/>
      <c r="AU61" s="34"/>
      <c r="AV61" s="34"/>
      <c r="AW61" s="34"/>
      <c r="AX61" s="34"/>
      <c r="AY61" s="34"/>
      <c r="AZ61" s="34"/>
      <c r="BA61" s="34"/>
      <c r="BB61" s="34"/>
      <c r="BC61" s="34"/>
      <c r="BD61" s="34"/>
      <c r="BE61" s="34"/>
      <c r="BF61" s="34"/>
      <c r="BG61" s="34"/>
      <c r="BH61" s="34"/>
      <c r="BI61" s="34"/>
      <c r="BJ61" s="34"/>
      <c r="BK61" s="34"/>
      <c r="BL61" s="34"/>
      <c r="BM61" s="34"/>
      <c r="BN61" s="34"/>
      <c r="BO61" s="34"/>
      <c r="BP61" s="34"/>
      <c r="BQ61" s="34"/>
      <c r="BR61" s="34"/>
      <c r="BS61" s="34"/>
      <c r="BT61" s="34"/>
      <c r="BU61" s="34"/>
      <c r="BV61" s="34"/>
      <c r="BW61" s="34"/>
      <c r="BX61" s="34"/>
      <c r="BY61" s="34"/>
      <c r="BZ61" s="34"/>
      <c r="CA61" s="34"/>
    </row>
    <row r="62" spans="1:79" s="2" customFormat="1" ht="17.100000000000001" customHeight="1" x14ac:dyDescent="0.3">
      <c r="A62" s="14"/>
      <c r="B62" s="55" t="s">
        <v>107</v>
      </c>
      <c r="C62" s="48" t="s">
        <v>50</v>
      </c>
      <c r="D62" s="54" t="s">
        <v>103</v>
      </c>
      <c r="E62" s="56">
        <v>1</v>
      </c>
      <c r="F62" s="60">
        <v>44251</v>
      </c>
      <c r="G62" s="30">
        <v>44257</v>
      </c>
      <c r="H62" s="31">
        <f>Milestones[[#This Row],[End]]-Milestones[[#This Row],[Start]]+1</f>
        <v>7</v>
      </c>
      <c r="I62" s="25"/>
      <c r="J62" s="34"/>
      <c r="K62" s="34"/>
      <c r="L62" s="34"/>
      <c r="M62" s="34"/>
      <c r="N62" s="34"/>
      <c r="O62" s="34"/>
      <c r="P62" s="34"/>
      <c r="Q62" s="34"/>
      <c r="R62" s="34"/>
      <c r="S62" s="34"/>
      <c r="T62" s="34"/>
      <c r="U62" s="34"/>
      <c r="V62" s="34"/>
      <c r="W62" s="34"/>
      <c r="X62" s="34"/>
      <c r="Y62" s="34"/>
      <c r="Z62" s="34"/>
      <c r="AA62" s="34"/>
      <c r="AB62" s="34"/>
      <c r="AC62" s="34"/>
      <c r="AD62" s="34"/>
      <c r="AE62" s="34"/>
      <c r="AF62" s="34"/>
      <c r="AG62" s="34"/>
      <c r="AH62" s="34"/>
      <c r="AI62" s="34"/>
      <c r="AJ62" s="34"/>
      <c r="AK62" s="34"/>
      <c r="AL62" s="34"/>
      <c r="AM62" s="34"/>
      <c r="AN62" s="34"/>
      <c r="AO62" s="34"/>
      <c r="AP62" s="34"/>
      <c r="AQ62" s="34"/>
      <c r="AR62" s="34"/>
      <c r="AS62" s="34"/>
      <c r="AT62" s="34"/>
      <c r="AU62" s="34"/>
      <c r="AV62" s="34"/>
      <c r="AW62" s="34"/>
      <c r="AX62" s="34"/>
      <c r="AY62" s="34"/>
      <c r="AZ62" s="34"/>
      <c r="BA62" s="34"/>
      <c r="BB62" s="34"/>
      <c r="BC62" s="34"/>
      <c r="BD62" s="34"/>
      <c r="BE62" s="34"/>
      <c r="BF62" s="34"/>
      <c r="BG62" s="34"/>
      <c r="BH62" s="34"/>
      <c r="BI62" s="34"/>
      <c r="BJ62" s="34"/>
      <c r="BK62" s="34"/>
      <c r="BL62" s="34"/>
      <c r="BM62" s="34"/>
      <c r="BN62" s="34"/>
      <c r="BO62" s="34"/>
      <c r="BP62" s="34"/>
      <c r="BQ62" s="34"/>
      <c r="BR62" s="34"/>
      <c r="BS62" s="34"/>
      <c r="BT62" s="34"/>
      <c r="BU62" s="34"/>
      <c r="BV62" s="34"/>
      <c r="BW62" s="34"/>
      <c r="BX62" s="34"/>
      <c r="BY62" s="34"/>
      <c r="BZ62" s="34"/>
      <c r="CA62" s="34"/>
    </row>
    <row r="63" spans="1:79" s="2" customFormat="1" ht="17.100000000000001" customHeight="1" x14ac:dyDescent="0.3">
      <c r="A63" s="14"/>
      <c r="B63" s="55" t="s">
        <v>106</v>
      </c>
      <c r="C63" s="48" t="s">
        <v>50</v>
      </c>
      <c r="D63" s="54" t="s">
        <v>102</v>
      </c>
      <c r="E63" s="56">
        <v>1</v>
      </c>
      <c r="F63" s="60">
        <v>44251</v>
      </c>
      <c r="G63" s="30">
        <v>44257</v>
      </c>
      <c r="H63" s="31">
        <f>Milestones[[#This Row],[End]]-Milestones[[#This Row],[Start]]+1</f>
        <v>7</v>
      </c>
      <c r="I63" s="25"/>
      <c r="J63" s="34"/>
      <c r="K63" s="34"/>
      <c r="L63" s="34"/>
      <c r="M63" s="34"/>
      <c r="N63" s="34"/>
      <c r="O63" s="34"/>
      <c r="P63" s="34"/>
      <c r="Q63" s="34"/>
      <c r="R63" s="34"/>
      <c r="S63" s="34"/>
      <c r="T63" s="34"/>
      <c r="U63" s="34"/>
      <c r="V63" s="34"/>
      <c r="W63" s="34"/>
      <c r="X63" s="34"/>
      <c r="Y63" s="34"/>
      <c r="Z63" s="34"/>
      <c r="AA63" s="34"/>
      <c r="AB63" s="34"/>
      <c r="AC63" s="34"/>
      <c r="AD63" s="34"/>
      <c r="AE63" s="34"/>
      <c r="AF63" s="34"/>
      <c r="AG63" s="34"/>
      <c r="AH63" s="34"/>
      <c r="AI63" s="34"/>
      <c r="AJ63" s="34"/>
      <c r="AK63" s="34"/>
      <c r="AL63" s="34"/>
      <c r="AM63" s="34"/>
      <c r="AN63" s="34"/>
      <c r="AO63" s="34"/>
      <c r="AP63" s="34"/>
      <c r="AQ63" s="34"/>
      <c r="AR63" s="34"/>
      <c r="AS63" s="34"/>
      <c r="AT63" s="34"/>
      <c r="AU63" s="34"/>
      <c r="AV63" s="34"/>
      <c r="AW63" s="34"/>
      <c r="AX63" s="34"/>
      <c r="AY63" s="34"/>
      <c r="AZ63" s="34"/>
      <c r="BA63" s="34"/>
      <c r="BB63" s="34"/>
      <c r="BC63" s="34"/>
      <c r="BD63" s="34"/>
      <c r="BE63" s="34"/>
      <c r="BF63" s="34"/>
      <c r="BG63" s="34"/>
      <c r="BH63" s="34"/>
      <c r="BI63" s="34"/>
      <c r="BJ63" s="34"/>
      <c r="BK63" s="34"/>
      <c r="BL63" s="34"/>
      <c r="BM63" s="34"/>
      <c r="BN63" s="34"/>
      <c r="BO63" s="34"/>
      <c r="BP63" s="34"/>
      <c r="BQ63" s="34"/>
      <c r="BR63" s="34"/>
      <c r="BS63" s="34"/>
      <c r="BT63" s="34"/>
      <c r="BU63" s="34"/>
      <c r="BV63" s="34"/>
      <c r="BW63" s="34"/>
      <c r="BX63" s="34"/>
      <c r="BY63" s="34"/>
      <c r="BZ63" s="34"/>
      <c r="CA63" s="34"/>
    </row>
    <row r="64" spans="1:79" s="2" customFormat="1" ht="17.100000000000001" customHeight="1" x14ac:dyDescent="0.3">
      <c r="A64" s="14"/>
      <c r="B64" s="37" t="s">
        <v>95</v>
      </c>
      <c r="C64" s="54" t="s">
        <v>51</v>
      </c>
      <c r="D64" s="48" t="s">
        <v>30</v>
      </c>
      <c r="E64" s="56">
        <v>1</v>
      </c>
      <c r="F64" s="60">
        <v>44258</v>
      </c>
      <c r="G64" s="30">
        <v>44262</v>
      </c>
      <c r="H64" s="31">
        <f>Milestones[[#This Row],[End]]-Milestones[[#This Row],[Start]]+1</f>
        <v>5</v>
      </c>
      <c r="I64" s="25"/>
      <c r="J64" s="34"/>
      <c r="K64" s="34"/>
      <c r="L64" s="34"/>
      <c r="M64" s="34"/>
      <c r="N64" s="34"/>
      <c r="O64" s="34"/>
      <c r="P64" s="34"/>
      <c r="Q64" s="34"/>
      <c r="R64" s="34"/>
      <c r="S64" s="34"/>
      <c r="T64" s="34"/>
      <c r="U64" s="34"/>
      <c r="V64" s="34"/>
      <c r="W64" s="34"/>
      <c r="X64" s="34"/>
      <c r="Y64" s="34"/>
      <c r="Z64" s="34"/>
      <c r="AA64" s="34"/>
      <c r="AB64" s="34"/>
      <c r="AC64" s="34"/>
      <c r="AD64" s="34"/>
      <c r="AE64" s="34"/>
      <c r="AF64" s="34"/>
      <c r="AG64" s="34"/>
      <c r="AH64" s="34"/>
      <c r="AI64" s="34"/>
      <c r="AJ64" s="34"/>
      <c r="AK64" s="34"/>
      <c r="AL64" s="34"/>
      <c r="AM64" s="34"/>
      <c r="AN64" s="34"/>
      <c r="AO64" s="34"/>
      <c r="AP64" s="34"/>
      <c r="AQ64" s="34"/>
      <c r="AR64" s="34"/>
      <c r="AS64" s="34"/>
      <c r="AT64" s="34"/>
      <c r="AU64" s="34"/>
      <c r="AV64" s="34"/>
      <c r="AW64" s="34"/>
      <c r="AX64" s="34"/>
      <c r="AY64" s="34"/>
      <c r="AZ64" s="34"/>
      <c r="BA64" s="34"/>
      <c r="BB64" s="34"/>
      <c r="BC64" s="34"/>
      <c r="BD64" s="34"/>
      <c r="BE64" s="34"/>
      <c r="BF64" s="34"/>
      <c r="BG64" s="34"/>
      <c r="BH64" s="34"/>
      <c r="BI64" s="34"/>
      <c r="BJ64" s="34"/>
      <c r="BK64" s="34"/>
      <c r="BL64" s="34"/>
      <c r="BM64" s="34"/>
      <c r="BN64" s="34"/>
      <c r="BO64" s="34"/>
      <c r="BP64" s="34"/>
      <c r="BQ64" s="34"/>
      <c r="BR64" s="34"/>
      <c r="BS64" s="34"/>
      <c r="BT64" s="34"/>
      <c r="BU64" s="34"/>
      <c r="BV64" s="34"/>
      <c r="BW64" s="34"/>
      <c r="BX64" s="34"/>
      <c r="BY64" s="34"/>
      <c r="BZ64" s="34"/>
      <c r="CA64" s="34"/>
    </row>
    <row r="65" spans="1:79" s="2" customFormat="1" ht="17.100000000000001" customHeight="1" x14ac:dyDescent="0.3">
      <c r="A65" s="14"/>
      <c r="B65" s="55" t="s">
        <v>105</v>
      </c>
      <c r="C65" s="54" t="s">
        <v>51</v>
      </c>
      <c r="D65" s="54" t="s">
        <v>101</v>
      </c>
      <c r="E65" s="56">
        <v>1</v>
      </c>
      <c r="F65" s="60">
        <v>44258</v>
      </c>
      <c r="G65" s="30">
        <v>44262</v>
      </c>
      <c r="H65" s="31">
        <f>Milestones[[#This Row],[End]]-Milestones[[#This Row],[Start]]+1</f>
        <v>5</v>
      </c>
      <c r="I65" s="25"/>
      <c r="J65" s="34"/>
      <c r="K65" s="34"/>
      <c r="L65" s="34"/>
      <c r="M65" s="34"/>
      <c r="N65" s="34"/>
      <c r="O65" s="34"/>
      <c r="P65" s="34"/>
      <c r="Q65" s="34"/>
      <c r="R65" s="34"/>
      <c r="S65" s="34"/>
      <c r="T65" s="34"/>
      <c r="U65" s="34"/>
      <c r="V65" s="34"/>
      <c r="W65" s="34"/>
      <c r="X65" s="34"/>
      <c r="Y65" s="34"/>
      <c r="Z65" s="34"/>
      <c r="AA65" s="34"/>
      <c r="AB65" s="34"/>
      <c r="AC65" s="34"/>
      <c r="AD65" s="34"/>
      <c r="AE65" s="34"/>
      <c r="AF65" s="34"/>
      <c r="AG65" s="34"/>
      <c r="AH65" s="34"/>
      <c r="AI65" s="34"/>
      <c r="AJ65" s="34"/>
      <c r="AK65" s="34"/>
      <c r="AL65" s="34"/>
      <c r="AM65" s="34"/>
      <c r="AN65" s="34"/>
      <c r="AO65" s="34"/>
      <c r="AP65" s="34"/>
      <c r="AQ65" s="34"/>
      <c r="AR65" s="34"/>
      <c r="AS65" s="34"/>
      <c r="AT65" s="34"/>
      <c r="AU65" s="34"/>
      <c r="AV65" s="34"/>
      <c r="AW65" s="34"/>
      <c r="AX65" s="34"/>
      <c r="AY65" s="34"/>
      <c r="AZ65" s="34"/>
      <c r="BA65" s="34"/>
      <c r="BB65" s="34"/>
      <c r="BC65" s="34"/>
      <c r="BD65" s="34"/>
      <c r="BE65" s="34"/>
      <c r="BF65" s="34"/>
      <c r="BG65" s="34"/>
      <c r="BH65" s="34"/>
      <c r="BI65" s="34"/>
      <c r="BJ65" s="34"/>
      <c r="BK65" s="34"/>
      <c r="BL65" s="34"/>
      <c r="BM65" s="34"/>
      <c r="BN65" s="34"/>
      <c r="BO65" s="34"/>
      <c r="BP65" s="34"/>
      <c r="BQ65" s="34"/>
      <c r="BR65" s="34"/>
      <c r="BS65" s="34"/>
      <c r="BT65" s="34"/>
      <c r="BU65" s="34"/>
      <c r="BV65" s="34"/>
      <c r="BW65" s="34"/>
      <c r="BX65" s="34"/>
      <c r="BY65" s="34"/>
      <c r="BZ65" s="34"/>
      <c r="CA65" s="34"/>
    </row>
    <row r="66" spans="1:79" s="2" customFormat="1" ht="17.100000000000001" customHeight="1" x14ac:dyDescent="0.3">
      <c r="A66" s="14"/>
      <c r="B66" s="55" t="s">
        <v>107</v>
      </c>
      <c r="C66" s="54" t="s">
        <v>51</v>
      </c>
      <c r="D66" s="54" t="s">
        <v>103</v>
      </c>
      <c r="E66" s="56">
        <v>1</v>
      </c>
      <c r="F66" s="60">
        <v>44258</v>
      </c>
      <c r="G66" s="30">
        <v>44262</v>
      </c>
      <c r="H66" s="31">
        <f>Milestones[[#This Row],[End]]-Milestones[[#This Row],[Start]]+1</f>
        <v>5</v>
      </c>
      <c r="I66" s="25"/>
      <c r="J66" s="34"/>
      <c r="K66" s="34"/>
      <c r="L66" s="34"/>
      <c r="M66" s="34"/>
      <c r="N66" s="34"/>
      <c r="O66" s="34"/>
      <c r="P66" s="34"/>
      <c r="Q66" s="34"/>
      <c r="R66" s="34"/>
      <c r="S66" s="34"/>
      <c r="T66" s="34"/>
      <c r="U66" s="34"/>
      <c r="V66" s="34"/>
      <c r="W66" s="34"/>
      <c r="X66" s="34"/>
      <c r="Y66" s="34"/>
      <c r="Z66" s="34"/>
      <c r="AA66" s="34"/>
      <c r="AB66" s="34"/>
      <c r="AC66" s="34"/>
      <c r="AD66" s="34"/>
      <c r="AE66" s="34"/>
      <c r="AF66" s="34"/>
      <c r="AG66" s="34"/>
      <c r="AH66" s="34"/>
      <c r="AI66" s="34"/>
      <c r="AJ66" s="34"/>
      <c r="AK66" s="34"/>
      <c r="AL66" s="34"/>
      <c r="AM66" s="34"/>
      <c r="AN66" s="34"/>
      <c r="AO66" s="34"/>
      <c r="AP66" s="34"/>
      <c r="AQ66" s="34"/>
      <c r="AR66" s="34"/>
      <c r="AS66" s="34"/>
      <c r="AT66" s="34"/>
      <c r="AU66" s="34"/>
      <c r="AV66" s="34"/>
      <c r="AW66" s="34"/>
      <c r="AX66" s="34"/>
      <c r="AY66" s="34"/>
      <c r="AZ66" s="34"/>
      <c r="BA66" s="34"/>
      <c r="BB66" s="34"/>
      <c r="BC66" s="34"/>
      <c r="BD66" s="34"/>
      <c r="BE66" s="34"/>
      <c r="BF66" s="34"/>
      <c r="BG66" s="34"/>
      <c r="BH66" s="34"/>
      <c r="BI66" s="34"/>
      <c r="BJ66" s="34"/>
      <c r="BK66" s="34"/>
      <c r="BL66" s="34"/>
      <c r="BM66" s="34"/>
      <c r="BN66" s="34"/>
      <c r="BO66" s="34"/>
      <c r="BP66" s="34"/>
      <c r="BQ66" s="34"/>
      <c r="BR66" s="34"/>
      <c r="BS66" s="34"/>
      <c r="BT66" s="34"/>
      <c r="BU66" s="34"/>
      <c r="BV66" s="34"/>
      <c r="BW66" s="34"/>
      <c r="BX66" s="34"/>
      <c r="BY66" s="34"/>
      <c r="BZ66" s="34"/>
      <c r="CA66" s="34"/>
    </row>
    <row r="67" spans="1:79" s="2" customFormat="1" ht="17.100000000000001" customHeight="1" x14ac:dyDescent="0.3">
      <c r="A67" s="14"/>
      <c r="B67" s="55" t="s">
        <v>106</v>
      </c>
      <c r="C67" s="54" t="s">
        <v>51</v>
      </c>
      <c r="D67" s="54" t="s">
        <v>102</v>
      </c>
      <c r="E67" s="56">
        <v>1</v>
      </c>
      <c r="F67" s="60">
        <v>44258</v>
      </c>
      <c r="G67" s="30">
        <v>44262</v>
      </c>
      <c r="H67" s="31">
        <f>Milestones[[#This Row],[End]]-Milestones[[#This Row],[Start]]+1</f>
        <v>5</v>
      </c>
      <c r="I67" s="25"/>
      <c r="J67" s="34"/>
      <c r="K67" s="34"/>
      <c r="L67" s="34"/>
      <c r="M67" s="34"/>
      <c r="N67" s="34"/>
      <c r="O67" s="34"/>
      <c r="P67" s="34"/>
      <c r="Q67" s="34"/>
      <c r="R67" s="34"/>
      <c r="S67" s="34"/>
      <c r="T67" s="34"/>
      <c r="U67" s="34"/>
      <c r="V67" s="34"/>
      <c r="W67" s="34"/>
      <c r="X67" s="34"/>
      <c r="Y67" s="34"/>
      <c r="Z67" s="34"/>
      <c r="AA67" s="34"/>
      <c r="AB67" s="34"/>
      <c r="AC67" s="34"/>
      <c r="AD67" s="34"/>
      <c r="AE67" s="34"/>
      <c r="AF67" s="34"/>
      <c r="AG67" s="34"/>
      <c r="AH67" s="34"/>
      <c r="AI67" s="34"/>
      <c r="AJ67" s="34"/>
      <c r="AK67" s="34"/>
      <c r="AL67" s="34"/>
      <c r="AM67" s="34"/>
      <c r="AN67" s="34"/>
      <c r="AO67" s="34"/>
      <c r="AP67" s="34"/>
      <c r="AQ67" s="34"/>
      <c r="AR67" s="34"/>
      <c r="AS67" s="34"/>
      <c r="AT67" s="34"/>
      <c r="AU67" s="34"/>
      <c r="AV67" s="34"/>
      <c r="AW67" s="34"/>
      <c r="AX67" s="34"/>
      <c r="AY67" s="34"/>
      <c r="AZ67" s="34"/>
      <c r="BA67" s="34"/>
      <c r="BB67" s="34"/>
      <c r="BC67" s="34"/>
      <c r="BD67" s="34"/>
      <c r="BE67" s="34"/>
      <c r="BF67" s="34"/>
      <c r="BG67" s="34"/>
      <c r="BH67" s="34"/>
      <c r="BI67" s="34"/>
      <c r="BJ67" s="34"/>
      <c r="BK67" s="34"/>
      <c r="BL67" s="34"/>
      <c r="BM67" s="34"/>
      <c r="BN67" s="34"/>
      <c r="BO67" s="34"/>
      <c r="BP67" s="34"/>
      <c r="BQ67" s="34"/>
      <c r="BR67" s="34"/>
      <c r="BS67" s="34"/>
      <c r="BT67" s="34"/>
      <c r="BU67" s="34"/>
      <c r="BV67" s="34"/>
      <c r="BW67" s="34"/>
      <c r="BX67" s="34"/>
      <c r="BY67" s="34"/>
      <c r="BZ67" s="34"/>
      <c r="CA67" s="34"/>
    </row>
    <row r="68" spans="1:79" s="2" customFormat="1" ht="17.100000000000001" customHeight="1" x14ac:dyDescent="0.3">
      <c r="A68" s="14"/>
      <c r="B68" s="37" t="s">
        <v>94</v>
      </c>
      <c r="C68" s="54" t="s">
        <v>51</v>
      </c>
      <c r="D68" s="48" t="s">
        <v>30</v>
      </c>
      <c r="E68" s="56">
        <v>1</v>
      </c>
      <c r="F68" s="60">
        <v>44258</v>
      </c>
      <c r="G68" s="30">
        <v>44262</v>
      </c>
      <c r="H68" s="31">
        <f>Milestones[[#This Row],[End]]-Milestones[[#This Row],[Start]]+1</f>
        <v>5</v>
      </c>
      <c r="I68" s="25"/>
      <c r="J68" s="34"/>
      <c r="K68" s="34"/>
      <c r="L68" s="34"/>
      <c r="M68" s="34"/>
      <c r="N68" s="34"/>
      <c r="O68" s="34"/>
      <c r="P68" s="34"/>
      <c r="Q68" s="34"/>
      <c r="R68" s="34"/>
      <c r="S68" s="34"/>
      <c r="T68" s="34"/>
      <c r="U68" s="34"/>
      <c r="V68" s="34"/>
      <c r="W68" s="34"/>
      <c r="X68" s="34"/>
      <c r="Y68" s="34"/>
      <c r="Z68" s="34"/>
      <c r="AA68" s="34"/>
      <c r="AB68" s="34"/>
      <c r="AC68" s="34"/>
      <c r="AD68" s="34"/>
      <c r="AE68" s="34"/>
      <c r="AF68" s="34"/>
      <c r="AG68" s="34"/>
      <c r="AH68" s="34"/>
      <c r="AI68" s="34"/>
      <c r="AJ68" s="34"/>
      <c r="AK68" s="34"/>
      <c r="AL68" s="34"/>
      <c r="AM68" s="34"/>
      <c r="AN68" s="34"/>
      <c r="AO68" s="34"/>
      <c r="AP68" s="34"/>
      <c r="AQ68" s="34"/>
      <c r="AR68" s="34"/>
      <c r="AS68" s="34"/>
      <c r="AT68" s="34"/>
      <c r="AU68" s="34"/>
      <c r="AV68" s="34"/>
      <c r="AW68" s="34"/>
      <c r="AX68" s="34"/>
      <c r="AY68" s="34"/>
      <c r="AZ68" s="34"/>
      <c r="BA68" s="34"/>
      <c r="BB68" s="34"/>
      <c r="BC68" s="34"/>
      <c r="BD68" s="34"/>
      <c r="BE68" s="34"/>
      <c r="BF68" s="34"/>
      <c r="BG68" s="34"/>
      <c r="BH68" s="34"/>
      <c r="BI68" s="34"/>
      <c r="BJ68" s="34"/>
      <c r="BK68" s="34"/>
      <c r="BL68" s="34"/>
      <c r="BM68" s="34"/>
      <c r="BN68" s="34"/>
      <c r="BO68" s="34"/>
      <c r="BP68" s="34"/>
      <c r="BQ68" s="34"/>
      <c r="BR68" s="34"/>
      <c r="BS68" s="34"/>
      <c r="BT68" s="34"/>
      <c r="BU68" s="34"/>
      <c r="BV68" s="34"/>
      <c r="BW68" s="34"/>
      <c r="BX68" s="34"/>
      <c r="BY68" s="34"/>
      <c r="BZ68" s="34"/>
      <c r="CA68" s="34"/>
    </row>
    <row r="69" spans="1:79" s="2" customFormat="1" ht="17.100000000000001" customHeight="1" x14ac:dyDescent="0.3">
      <c r="A69" s="14"/>
      <c r="B69" s="55" t="s">
        <v>105</v>
      </c>
      <c r="C69" s="54" t="s">
        <v>51</v>
      </c>
      <c r="D69" s="54" t="s">
        <v>101</v>
      </c>
      <c r="E69" s="56">
        <v>1</v>
      </c>
      <c r="F69" s="60">
        <v>44258</v>
      </c>
      <c r="G69" s="30">
        <v>44262</v>
      </c>
      <c r="H69" s="31">
        <f>Milestones[[#This Row],[End]]-Milestones[[#This Row],[Start]]+1</f>
        <v>5</v>
      </c>
      <c r="I69" s="25"/>
      <c r="J69" s="34"/>
      <c r="K69" s="34"/>
      <c r="L69" s="34"/>
      <c r="M69" s="34"/>
      <c r="N69" s="34"/>
      <c r="O69" s="34"/>
      <c r="P69" s="34"/>
      <c r="Q69" s="34"/>
      <c r="R69" s="34"/>
      <c r="S69" s="34"/>
      <c r="T69" s="34"/>
      <c r="U69" s="34"/>
      <c r="V69" s="34"/>
      <c r="W69" s="34"/>
      <c r="X69" s="34"/>
      <c r="Y69" s="34"/>
      <c r="Z69" s="34"/>
      <c r="AA69" s="34"/>
      <c r="AB69" s="34"/>
      <c r="AC69" s="34"/>
      <c r="AD69" s="34"/>
      <c r="AE69" s="34"/>
      <c r="AF69" s="34"/>
      <c r="AG69" s="34"/>
      <c r="AH69" s="34"/>
      <c r="AI69" s="34"/>
      <c r="AJ69" s="34"/>
      <c r="AK69" s="34"/>
      <c r="AL69" s="34"/>
      <c r="AM69" s="34"/>
      <c r="AN69" s="34"/>
      <c r="AO69" s="34"/>
      <c r="AP69" s="34"/>
      <c r="AQ69" s="34"/>
      <c r="AR69" s="34"/>
      <c r="AS69" s="34"/>
      <c r="AT69" s="34"/>
      <c r="AU69" s="34"/>
      <c r="AV69" s="34"/>
      <c r="AW69" s="34"/>
      <c r="AX69" s="34"/>
      <c r="AY69" s="34"/>
      <c r="AZ69" s="34"/>
      <c r="BA69" s="34"/>
      <c r="BB69" s="34"/>
      <c r="BC69" s="34"/>
      <c r="BD69" s="34"/>
      <c r="BE69" s="34"/>
      <c r="BF69" s="34"/>
      <c r="BG69" s="34"/>
      <c r="BH69" s="34"/>
      <c r="BI69" s="34"/>
      <c r="BJ69" s="34"/>
      <c r="BK69" s="34"/>
      <c r="BL69" s="34"/>
      <c r="BM69" s="34"/>
      <c r="BN69" s="34"/>
      <c r="BO69" s="34"/>
      <c r="BP69" s="34"/>
      <c r="BQ69" s="34"/>
      <c r="BR69" s="34"/>
      <c r="BS69" s="34"/>
      <c r="BT69" s="34"/>
      <c r="BU69" s="34"/>
      <c r="BV69" s="34"/>
      <c r="BW69" s="34"/>
      <c r="BX69" s="34"/>
      <c r="BY69" s="34"/>
      <c r="BZ69" s="34"/>
      <c r="CA69" s="34"/>
    </row>
    <row r="70" spans="1:79" s="2" customFormat="1" ht="17.100000000000001" customHeight="1" x14ac:dyDescent="0.3">
      <c r="A70" s="14"/>
      <c r="B70" s="55" t="s">
        <v>107</v>
      </c>
      <c r="C70" s="54" t="s">
        <v>51</v>
      </c>
      <c r="D70" s="54" t="s">
        <v>103</v>
      </c>
      <c r="E70" s="56">
        <v>1</v>
      </c>
      <c r="F70" s="60">
        <v>44258</v>
      </c>
      <c r="G70" s="30">
        <v>44262</v>
      </c>
      <c r="H70" s="31">
        <f>Milestones[[#This Row],[End]]-Milestones[[#This Row],[Start]]+1</f>
        <v>5</v>
      </c>
      <c r="I70" s="25"/>
      <c r="J70" s="34"/>
      <c r="K70" s="34"/>
      <c r="L70" s="34"/>
      <c r="M70" s="34"/>
      <c r="N70" s="34"/>
      <c r="O70" s="34"/>
      <c r="P70" s="34"/>
      <c r="Q70" s="34"/>
      <c r="R70" s="34"/>
      <c r="S70" s="34"/>
      <c r="T70" s="34"/>
      <c r="U70" s="34"/>
      <c r="V70" s="34"/>
      <c r="W70" s="34"/>
      <c r="X70" s="34"/>
      <c r="Y70" s="34"/>
      <c r="Z70" s="34"/>
      <c r="AA70" s="34"/>
      <c r="AB70" s="34"/>
      <c r="AC70" s="34"/>
      <c r="AD70" s="34"/>
      <c r="AE70" s="34"/>
      <c r="AF70" s="34"/>
      <c r="AG70" s="34"/>
      <c r="AH70" s="34"/>
      <c r="AI70" s="34"/>
      <c r="AJ70" s="34"/>
      <c r="AK70" s="34"/>
      <c r="AL70" s="34"/>
      <c r="AM70" s="34"/>
      <c r="AN70" s="34"/>
      <c r="AO70" s="34"/>
      <c r="AP70" s="34"/>
      <c r="AQ70" s="34"/>
      <c r="AR70" s="34"/>
      <c r="AS70" s="34"/>
      <c r="AT70" s="34"/>
      <c r="AU70" s="34"/>
      <c r="AV70" s="34"/>
      <c r="AW70" s="34"/>
      <c r="AX70" s="34"/>
      <c r="AY70" s="34"/>
      <c r="AZ70" s="34"/>
      <c r="BA70" s="34"/>
      <c r="BB70" s="34"/>
      <c r="BC70" s="34"/>
      <c r="BD70" s="34"/>
      <c r="BE70" s="34"/>
      <c r="BF70" s="34"/>
      <c r="BG70" s="34"/>
      <c r="BH70" s="34"/>
      <c r="BI70" s="34"/>
      <c r="BJ70" s="34"/>
      <c r="BK70" s="34"/>
      <c r="BL70" s="34"/>
      <c r="BM70" s="34"/>
      <c r="BN70" s="34"/>
      <c r="BO70" s="34"/>
      <c r="BP70" s="34"/>
      <c r="BQ70" s="34"/>
      <c r="BR70" s="34"/>
      <c r="BS70" s="34"/>
      <c r="BT70" s="34"/>
      <c r="BU70" s="34"/>
      <c r="BV70" s="34"/>
      <c r="BW70" s="34"/>
      <c r="BX70" s="34"/>
      <c r="BY70" s="34"/>
      <c r="BZ70" s="34"/>
      <c r="CA70" s="34"/>
    </row>
    <row r="71" spans="1:79" s="2" customFormat="1" ht="17.100000000000001" customHeight="1" x14ac:dyDescent="0.3">
      <c r="A71" s="14"/>
      <c r="B71" s="55" t="s">
        <v>106</v>
      </c>
      <c r="C71" s="54" t="s">
        <v>51</v>
      </c>
      <c r="D71" s="54" t="s">
        <v>102</v>
      </c>
      <c r="E71" s="56">
        <v>1</v>
      </c>
      <c r="F71" s="60">
        <v>44258</v>
      </c>
      <c r="G71" s="30">
        <v>44262</v>
      </c>
      <c r="H71" s="31">
        <f>Milestones[[#This Row],[End]]-Milestones[[#This Row],[Start]]+1</f>
        <v>5</v>
      </c>
      <c r="I71" s="25"/>
      <c r="J71" s="34"/>
      <c r="K71" s="34"/>
      <c r="L71" s="34"/>
      <c r="M71" s="34"/>
      <c r="N71" s="34"/>
      <c r="O71" s="34"/>
      <c r="P71" s="34"/>
      <c r="Q71" s="34"/>
      <c r="R71" s="34"/>
      <c r="S71" s="34"/>
      <c r="T71" s="34"/>
      <c r="U71" s="34"/>
      <c r="V71" s="34"/>
      <c r="W71" s="34"/>
      <c r="X71" s="34"/>
      <c r="Y71" s="34"/>
      <c r="Z71" s="34"/>
      <c r="AA71" s="34"/>
      <c r="AB71" s="34"/>
      <c r="AC71" s="34"/>
      <c r="AD71" s="34"/>
      <c r="AE71" s="34"/>
      <c r="AF71" s="34"/>
      <c r="AG71" s="34"/>
      <c r="AH71" s="34"/>
      <c r="AI71" s="34"/>
      <c r="AJ71" s="34"/>
      <c r="AK71" s="34"/>
      <c r="AL71" s="34"/>
      <c r="AM71" s="34"/>
      <c r="AN71" s="34"/>
      <c r="AO71" s="34"/>
      <c r="AP71" s="34"/>
      <c r="AQ71" s="34"/>
      <c r="AR71" s="34"/>
      <c r="AS71" s="34"/>
      <c r="AT71" s="34"/>
      <c r="AU71" s="34"/>
      <c r="AV71" s="34"/>
      <c r="AW71" s="34"/>
      <c r="AX71" s="34"/>
      <c r="AY71" s="34"/>
      <c r="AZ71" s="34"/>
      <c r="BA71" s="34"/>
      <c r="BB71" s="34"/>
      <c r="BC71" s="34"/>
      <c r="BD71" s="34"/>
      <c r="BE71" s="34"/>
      <c r="BF71" s="34"/>
      <c r="BG71" s="34"/>
      <c r="BH71" s="34"/>
      <c r="BI71" s="34"/>
      <c r="BJ71" s="34"/>
      <c r="BK71" s="34"/>
      <c r="BL71" s="34"/>
      <c r="BM71" s="34"/>
      <c r="BN71" s="34"/>
      <c r="BO71" s="34"/>
      <c r="BP71" s="34"/>
      <c r="BQ71" s="34"/>
      <c r="BR71" s="34"/>
      <c r="BS71" s="34"/>
      <c r="BT71" s="34"/>
      <c r="BU71" s="34"/>
      <c r="BV71" s="34"/>
      <c r="BW71" s="34"/>
      <c r="BX71" s="34"/>
      <c r="BY71" s="34"/>
      <c r="BZ71" s="34"/>
      <c r="CA71" s="34"/>
    </row>
    <row r="72" spans="1:79" s="2" customFormat="1" ht="17.100000000000001" customHeight="1" x14ac:dyDescent="0.3">
      <c r="A72" s="14"/>
      <c r="B72" s="64" t="s">
        <v>96</v>
      </c>
      <c r="C72" s="65" t="s">
        <v>51</v>
      </c>
      <c r="D72" s="66" t="s">
        <v>30</v>
      </c>
      <c r="E72" s="67">
        <v>1</v>
      </c>
      <c r="F72" s="68">
        <v>44286</v>
      </c>
      <c r="G72" s="68">
        <v>44292</v>
      </c>
      <c r="H72" s="69">
        <f>Milestones[[#This Row],[End]]-Milestones[[#This Row],[Start]]+1</f>
        <v>7</v>
      </c>
      <c r="I72" s="25"/>
      <c r="J72" s="34"/>
      <c r="K72" s="34"/>
      <c r="L72" s="34"/>
      <c r="M72" s="34"/>
      <c r="N72" s="34"/>
      <c r="O72" s="34"/>
      <c r="P72" s="34"/>
      <c r="Q72" s="34"/>
      <c r="R72" s="34"/>
      <c r="S72" s="34"/>
      <c r="T72" s="34"/>
      <c r="U72" s="34"/>
      <c r="V72" s="34"/>
      <c r="W72" s="34"/>
      <c r="X72" s="34"/>
      <c r="Y72" s="34"/>
      <c r="Z72" s="34"/>
      <c r="AA72" s="34"/>
      <c r="AB72" s="34"/>
      <c r="AC72" s="34"/>
      <c r="AD72" s="34"/>
      <c r="AE72" s="34"/>
      <c r="AF72" s="34"/>
      <c r="AG72" s="34"/>
      <c r="AH72" s="34"/>
      <c r="AI72" s="34"/>
      <c r="AJ72" s="34"/>
      <c r="AK72" s="34"/>
      <c r="AL72" s="34"/>
      <c r="AM72" s="34"/>
      <c r="AN72" s="34"/>
      <c r="AO72" s="34"/>
      <c r="AP72" s="34"/>
      <c r="AQ72" s="34"/>
      <c r="AR72" s="34"/>
      <c r="AS72" s="34"/>
      <c r="AT72" s="34"/>
      <c r="AU72" s="34"/>
      <c r="AV72" s="34"/>
      <c r="AW72" s="34"/>
      <c r="AX72" s="34"/>
      <c r="AY72" s="34"/>
      <c r="AZ72" s="34"/>
      <c r="BA72" s="34"/>
      <c r="BB72" s="34"/>
      <c r="BC72" s="34"/>
      <c r="BD72" s="34"/>
      <c r="BE72" s="34"/>
      <c r="BF72" s="34"/>
      <c r="BG72" s="34"/>
      <c r="BH72" s="34"/>
      <c r="BI72" s="34"/>
      <c r="BJ72" s="34"/>
      <c r="BK72" s="34"/>
      <c r="BL72" s="34"/>
      <c r="BM72" s="34"/>
      <c r="BN72" s="34"/>
      <c r="BO72" s="34"/>
      <c r="BP72" s="34"/>
      <c r="BQ72" s="34"/>
      <c r="BR72" s="34"/>
      <c r="BS72" s="34"/>
      <c r="BT72" s="34"/>
      <c r="BU72" s="34"/>
      <c r="BV72" s="34"/>
      <c r="BW72" s="34"/>
      <c r="BX72" s="34"/>
      <c r="BY72" s="34"/>
      <c r="BZ72" s="34"/>
      <c r="CA72" s="34"/>
    </row>
    <row r="73" spans="1:79" s="2" customFormat="1" ht="17.100000000000001" customHeight="1" x14ac:dyDescent="0.3">
      <c r="A73" s="14"/>
      <c r="B73" s="70" t="s">
        <v>105</v>
      </c>
      <c r="C73" s="65" t="s">
        <v>51</v>
      </c>
      <c r="D73" s="65" t="s">
        <v>101</v>
      </c>
      <c r="E73" s="67">
        <v>1</v>
      </c>
      <c r="F73" s="68">
        <v>44286</v>
      </c>
      <c r="G73" s="68">
        <v>44292</v>
      </c>
      <c r="H73" s="69">
        <f>Milestones[[#This Row],[End]]-Milestones[[#This Row],[Start]]+1</f>
        <v>7</v>
      </c>
      <c r="I73" s="25"/>
      <c r="J73" s="34"/>
      <c r="K73" s="34"/>
      <c r="L73" s="34"/>
      <c r="M73" s="34"/>
      <c r="N73" s="34"/>
      <c r="O73" s="34"/>
      <c r="P73" s="34"/>
      <c r="Q73" s="34"/>
      <c r="R73" s="34"/>
      <c r="S73" s="34"/>
      <c r="T73" s="34"/>
      <c r="U73" s="34"/>
      <c r="V73" s="34"/>
      <c r="W73" s="34"/>
      <c r="X73" s="34"/>
      <c r="Y73" s="34"/>
      <c r="Z73" s="34"/>
      <c r="AA73" s="34"/>
      <c r="AB73" s="34"/>
      <c r="AC73" s="34"/>
      <c r="AD73" s="34"/>
      <c r="AE73" s="34"/>
      <c r="AF73" s="34"/>
      <c r="AG73" s="34"/>
      <c r="AH73" s="34"/>
      <c r="AI73" s="34"/>
      <c r="AJ73" s="34"/>
      <c r="AK73" s="34"/>
      <c r="AL73" s="34"/>
      <c r="AM73" s="34"/>
      <c r="AN73" s="34"/>
      <c r="AO73" s="34"/>
      <c r="AP73" s="34"/>
      <c r="AQ73" s="34"/>
      <c r="AR73" s="34"/>
      <c r="AS73" s="34"/>
      <c r="AT73" s="34"/>
      <c r="AU73" s="34"/>
      <c r="AV73" s="34"/>
      <c r="AW73" s="34"/>
      <c r="AX73" s="34"/>
      <c r="AY73" s="34"/>
      <c r="AZ73" s="34"/>
      <c r="BA73" s="34"/>
      <c r="BB73" s="34"/>
      <c r="BC73" s="34"/>
      <c r="BD73" s="34"/>
      <c r="BE73" s="34"/>
      <c r="BF73" s="34"/>
      <c r="BG73" s="34"/>
      <c r="BH73" s="34"/>
      <c r="BI73" s="34"/>
      <c r="BJ73" s="34"/>
      <c r="BK73" s="34"/>
      <c r="BL73" s="34"/>
      <c r="BM73" s="34"/>
      <c r="BN73" s="34"/>
      <c r="BO73" s="34"/>
      <c r="BP73" s="34"/>
      <c r="BQ73" s="34"/>
      <c r="BR73" s="34"/>
      <c r="BS73" s="34"/>
      <c r="BT73" s="34"/>
      <c r="BU73" s="34"/>
      <c r="BV73" s="34"/>
      <c r="BW73" s="34"/>
      <c r="BX73" s="34"/>
      <c r="BY73" s="34"/>
      <c r="BZ73" s="34"/>
      <c r="CA73" s="34"/>
    </row>
    <row r="74" spans="1:79" s="2" customFormat="1" ht="17.100000000000001" customHeight="1" x14ac:dyDescent="0.3">
      <c r="A74" s="14"/>
      <c r="B74" s="70" t="s">
        <v>107</v>
      </c>
      <c r="C74" s="65" t="s">
        <v>51</v>
      </c>
      <c r="D74" s="65" t="s">
        <v>103</v>
      </c>
      <c r="E74" s="67">
        <v>1</v>
      </c>
      <c r="F74" s="68">
        <v>44286</v>
      </c>
      <c r="G74" s="68">
        <v>44292</v>
      </c>
      <c r="H74" s="69">
        <f>Milestones[[#This Row],[End]]-Milestones[[#This Row],[Start]]+1</f>
        <v>7</v>
      </c>
      <c r="I74" s="25"/>
      <c r="J74" s="34"/>
      <c r="K74" s="34"/>
      <c r="L74" s="34"/>
      <c r="M74" s="34"/>
      <c r="N74" s="34"/>
      <c r="O74" s="34"/>
      <c r="P74" s="34"/>
      <c r="Q74" s="34"/>
      <c r="R74" s="34"/>
      <c r="S74" s="34"/>
      <c r="T74" s="34"/>
      <c r="U74" s="34"/>
      <c r="V74" s="34"/>
      <c r="W74" s="34"/>
      <c r="X74" s="34"/>
      <c r="Y74" s="34"/>
      <c r="Z74" s="34"/>
      <c r="AA74" s="34"/>
      <c r="AB74" s="34"/>
      <c r="AC74" s="34"/>
      <c r="AD74" s="34"/>
      <c r="AE74" s="34"/>
      <c r="AF74" s="34"/>
      <c r="AG74" s="34"/>
      <c r="AH74" s="34"/>
      <c r="AI74" s="34"/>
      <c r="AJ74" s="34"/>
      <c r="AK74" s="34"/>
      <c r="AL74" s="34"/>
      <c r="AM74" s="34"/>
      <c r="AN74" s="34"/>
      <c r="AO74" s="34"/>
      <c r="AP74" s="34"/>
      <c r="AQ74" s="34"/>
      <c r="AR74" s="34"/>
      <c r="AS74" s="34"/>
      <c r="AT74" s="34"/>
      <c r="AU74" s="34"/>
      <c r="AV74" s="34"/>
      <c r="AW74" s="34"/>
      <c r="AX74" s="34"/>
      <c r="AY74" s="34"/>
      <c r="AZ74" s="34"/>
      <c r="BA74" s="34"/>
      <c r="BB74" s="34"/>
      <c r="BC74" s="34"/>
      <c r="BD74" s="34"/>
      <c r="BE74" s="34"/>
      <c r="BF74" s="34"/>
      <c r="BG74" s="34"/>
      <c r="BH74" s="34"/>
      <c r="BI74" s="34"/>
      <c r="BJ74" s="34"/>
      <c r="BK74" s="34"/>
      <c r="BL74" s="34"/>
      <c r="BM74" s="34"/>
      <c r="BN74" s="34"/>
      <c r="BO74" s="34"/>
      <c r="BP74" s="34"/>
      <c r="BQ74" s="34"/>
      <c r="BR74" s="34"/>
      <c r="BS74" s="34"/>
      <c r="BT74" s="34"/>
      <c r="BU74" s="34"/>
      <c r="BV74" s="34"/>
      <c r="BW74" s="34"/>
      <c r="BX74" s="34"/>
      <c r="BY74" s="34"/>
      <c r="BZ74" s="34"/>
      <c r="CA74" s="34"/>
    </row>
    <row r="75" spans="1:79" s="2" customFormat="1" ht="17.100000000000001" customHeight="1" x14ac:dyDescent="0.3">
      <c r="A75" s="14"/>
      <c r="B75" s="70" t="s">
        <v>106</v>
      </c>
      <c r="C75" s="65" t="s">
        <v>51</v>
      </c>
      <c r="D75" s="65" t="s">
        <v>102</v>
      </c>
      <c r="E75" s="67">
        <v>1</v>
      </c>
      <c r="F75" s="68">
        <v>44286</v>
      </c>
      <c r="G75" s="68">
        <v>44292</v>
      </c>
      <c r="H75" s="69">
        <f>Milestones[[#This Row],[End]]-Milestones[[#This Row],[Start]]+1</f>
        <v>7</v>
      </c>
      <c r="I75" s="25"/>
      <c r="J75" s="34"/>
      <c r="K75" s="34"/>
      <c r="L75" s="34"/>
      <c r="M75" s="34"/>
      <c r="N75" s="34"/>
      <c r="O75" s="34"/>
      <c r="P75" s="34"/>
      <c r="Q75" s="34"/>
      <c r="R75" s="34"/>
      <c r="S75" s="34"/>
      <c r="T75" s="34"/>
      <c r="U75" s="34"/>
      <c r="V75" s="34"/>
      <c r="W75" s="34"/>
      <c r="X75" s="34"/>
      <c r="Y75" s="34"/>
      <c r="Z75" s="34"/>
      <c r="AA75" s="34"/>
      <c r="AB75" s="34"/>
      <c r="AC75" s="34"/>
      <c r="AD75" s="34"/>
      <c r="AE75" s="34"/>
      <c r="AF75" s="34"/>
      <c r="AG75" s="34"/>
      <c r="AH75" s="34"/>
      <c r="AI75" s="34"/>
      <c r="AJ75" s="34"/>
      <c r="AK75" s="34"/>
      <c r="AL75" s="34"/>
      <c r="AM75" s="34"/>
      <c r="AN75" s="34"/>
      <c r="AO75" s="34"/>
      <c r="AP75" s="34"/>
      <c r="AQ75" s="34"/>
      <c r="AR75" s="34"/>
      <c r="AS75" s="34"/>
      <c r="AT75" s="34"/>
      <c r="AU75" s="34"/>
      <c r="AV75" s="34"/>
      <c r="AW75" s="34"/>
      <c r="AX75" s="34"/>
      <c r="AY75" s="34"/>
      <c r="AZ75" s="34"/>
      <c r="BA75" s="34"/>
      <c r="BB75" s="34"/>
      <c r="BC75" s="34"/>
      <c r="BD75" s="34"/>
      <c r="BE75" s="34"/>
      <c r="BF75" s="34"/>
      <c r="BG75" s="34"/>
      <c r="BH75" s="34"/>
      <c r="BI75" s="34"/>
      <c r="BJ75" s="34"/>
      <c r="BK75" s="34"/>
      <c r="BL75" s="34"/>
      <c r="BM75" s="34"/>
      <c r="BN75" s="34"/>
      <c r="BO75" s="34"/>
      <c r="BP75" s="34"/>
      <c r="BQ75" s="34"/>
      <c r="BR75" s="34"/>
      <c r="BS75" s="34"/>
      <c r="BT75" s="34"/>
      <c r="BU75" s="34"/>
      <c r="BV75" s="34"/>
      <c r="BW75" s="34"/>
      <c r="BX75" s="34"/>
      <c r="BY75" s="34"/>
      <c r="BZ75" s="34"/>
      <c r="CA75" s="34"/>
    </row>
    <row r="76" spans="1:79" s="2" customFormat="1" ht="17.100000000000001" customHeight="1" x14ac:dyDescent="0.3">
      <c r="A76" s="14"/>
      <c r="B76" s="64" t="s">
        <v>92</v>
      </c>
      <c r="C76" s="65" t="s">
        <v>51</v>
      </c>
      <c r="D76" s="66" t="s">
        <v>30</v>
      </c>
      <c r="E76" s="67">
        <f>SUM(E77:E79)/3</f>
        <v>0</v>
      </c>
      <c r="F76" s="68">
        <v>44293</v>
      </c>
      <c r="G76" s="68">
        <v>44299</v>
      </c>
      <c r="H76" s="69">
        <f>Milestones[[#This Row],[End]]-Milestones[[#This Row],[Start]]+1</f>
        <v>7</v>
      </c>
      <c r="I76" s="25"/>
      <c r="J76" s="34"/>
      <c r="K76" s="34"/>
      <c r="L76" s="34"/>
      <c r="M76" s="34"/>
      <c r="N76" s="34"/>
      <c r="O76" s="34"/>
      <c r="P76" s="34"/>
      <c r="Q76" s="34"/>
      <c r="R76" s="34"/>
      <c r="S76" s="34"/>
      <c r="T76" s="34"/>
      <c r="U76" s="34"/>
      <c r="V76" s="34"/>
      <c r="W76" s="34"/>
      <c r="X76" s="34"/>
      <c r="Y76" s="34"/>
      <c r="Z76" s="34"/>
      <c r="AA76" s="34"/>
      <c r="AB76" s="34"/>
      <c r="AC76" s="34"/>
      <c r="AD76" s="34"/>
      <c r="AE76" s="34"/>
      <c r="AF76" s="34"/>
      <c r="AG76" s="34"/>
      <c r="AH76" s="34"/>
      <c r="AI76" s="34"/>
      <c r="AJ76" s="34"/>
      <c r="AK76" s="34"/>
      <c r="AL76" s="34"/>
      <c r="AM76" s="34"/>
      <c r="AN76" s="34"/>
      <c r="AO76" s="34"/>
      <c r="AP76" s="34"/>
      <c r="AQ76" s="34"/>
      <c r="AR76" s="34"/>
      <c r="AS76" s="34"/>
      <c r="AT76" s="34"/>
      <c r="AU76" s="34"/>
      <c r="AV76" s="34"/>
      <c r="AW76" s="34"/>
      <c r="AX76" s="34"/>
      <c r="AY76" s="34"/>
      <c r="AZ76" s="34"/>
      <c r="BA76" s="34"/>
      <c r="BB76" s="34"/>
      <c r="BC76" s="34"/>
      <c r="BD76" s="34"/>
      <c r="BE76" s="34"/>
      <c r="BF76" s="34"/>
      <c r="BG76" s="34"/>
      <c r="BH76" s="34"/>
      <c r="BI76" s="34"/>
      <c r="BJ76" s="34"/>
      <c r="BK76" s="34"/>
      <c r="BL76" s="34"/>
      <c r="BM76" s="34"/>
      <c r="BN76" s="34"/>
      <c r="BO76" s="34"/>
      <c r="BP76" s="34"/>
      <c r="BQ76" s="34"/>
      <c r="BR76" s="34"/>
      <c r="BS76" s="34"/>
      <c r="BT76" s="34"/>
      <c r="BU76" s="34"/>
      <c r="BV76" s="34"/>
      <c r="BW76" s="34"/>
      <c r="BX76" s="34"/>
      <c r="BY76" s="34"/>
      <c r="BZ76" s="34"/>
      <c r="CA76" s="34"/>
    </row>
    <row r="77" spans="1:79" s="2" customFormat="1" ht="17.100000000000001" customHeight="1" x14ac:dyDescent="0.3">
      <c r="A77" s="14"/>
      <c r="B77" s="70" t="s">
        <v>105</v>
      </c>
      <c r="C77" s="65" t="s">
        <v>51</v>
      </c>
      <c r="D77" s="65" t="s">
        <v>101</v>
      </c>
      <c r="E77" s="67">
        <v>0</v>
      </c>
      <c r="F77" s="68">
        <v>44293</v>
      </c>
      <c r="G77" s="68">
        <v>44299</v>
      </c>
      <c r="H77" s="69">
        <f>Milestones[[#This Row],[End]]-Milestones[[#This Row],[Start]]+1</f>
        <v>7</v>
      </c>
      <c r="I77" s="25"/>
      <c r="J77" s="34"/>
      <c r="K77" s="34"/>
      <c r="L77" s="34"/>
      <c r="M77" s="34"/>
      <c r="N77" s="34"/>
      <c r="O77" s="34"/>
      <c r="P77" s="34"/>
      <c r="Q77" s="34"/>
      <c r="R77" s="34"/>
      <c r="S77" s="34"/>
      <c r="T77" s="34"/>
      <c r="U77" s="34"/>
      <c r="V77" s="34"/>
      <c r="W77" s="34"/>
      <c r="X77" s="34"/>
      <c r="Y77" s="34"/>
      <c r="Z77" s="34"/>
      <c r="AA77" s="34"/>
      <c r="AB77" s="34"/>
      <c r="AC77" s="34"/>
      <c r="AD77" s="34"/>
      <c r="AE77" s="34"/>
      <c r="AF77" s="34"/>
      <c r="AG77" s="34"/>
      <c r="AH77" s="34"/>
      <c r="AI77" s="34"/>
      <c r="AJ77" s="34"/>
      <c r="AK77" s="34"/>
      <c r="AL77" s="34"/>
      <c r="AM77" s="34"/>
      <c r="AN77" s="34"/>
      <c r="AO77" s="34"/>
      <c r="AP77" s="34"/>
      <c r="AQ77" s="34"/>
      <c r="AR77" s="34"/>
      <c r="AS77" s="34"/>
      <c r="AT77" s="34"/>
      <c r="AU77" s="34"/>
      <c r="AV77" s="34"/>
      <c r="AW77" s="34"/>
      <c r="AX77" s="34"/>
      <c r="AY77" s="34"/>
      <c r="AZ77" s="34"/>
      <c r="BA77" s="34"/>
      <c r="BB77" s="34"/>
      <c r="BC77" s="34"/>
      <c r="BD77" s="34"/>
      <c r="BE77" s="34"/>
      <c r="BF77" s="34"/>
      <c r="BG77" s="34"/>
      <c r="BH77" s="34"/>
      <c r="BI77" s="34"/>
      <c r="BJ77" s="34"/>
      <c r="BK77" s="34"/>
      <c r="BL77" s="34"/>
      <c r="BM77" s="34"/>
      <c r="BN77" s="34"/>
      <c r="BO77" s="34"/>
      <c r="BP77" s="34"/>
      <c r="BQ77" s="34"/>
      <c r="BR77" s="34"/>
      <c r="BS77" s="34"/>
      <c r="BT77" s="34"/>
      <c r="BU77" s="34"/>
      <c r="BV77" s="34"/>
      <c r="BW77" s="34"/>
      <c r="BX77" s="34"/>
      <c r="BY77" s="34"/>
      <c r="BZ77" s="34"/>
      <c r="CA77" s="34"/>
    </row>
    <row r="78" spans="1:79" s="2" customFormat="1" ht="17.100000000000001" customHeight="1" x14ac:dyDescent="0.3">
      <c r="A78" s="14"/>
      <c r="B78" s="70" t="s">
        <v>107</v>
      </c>
      <c r="C78" s="65" t="s">
        <v>51</v>
      </c>
      <c r="D78" s="65" t="s">
        <v>103</v>
      </c>
      <c r="E78" s="67">
        <v>0</v>
      </c>
      <c r="F78" s="68">
        <v>44293</v>
      </c>
      <c r="G78" s="68">
        <v>44299</v>
      </c>
      <c r="H78" s="69">
        <f>Milestones[[#This Row],[End]]-Milestones[[#This Row],[Start]]+1</f>
        <v>7</v>
      </c>
      <c r="I78" s="25"/>
      <c r="J78" s="34"/>
      <c r="K78" s="34"/>
      <c r="L78" s="34"/>
      <c r="M78" s="34"/>
      <c r="N78" s="34"/>
      <c r="O78" s="34"/>
      <c r="P78" s="34"/>
      <c r="Q78" s="34"/>
      <c r="R78" s="34"/>
      <c r="S78" s="34"/>
      <c r="T78" s="34"/>
      <c r="U78" s="34"/>
      <c r="V78" s="34"/>
      <c r="W78" s="34"/>
      <c r="X78" s="34"/>
      <c r="Y78" s="34"/>
      <c r="Z78" s="34"/>
      <c r="AA78" s="34"/>
      <c r="AB78" s="34"/>
      <c r="AC78" s="34"/>
      <c r="AD78" s="34"/>
      <c r="AE78" s="34"/>
      <c r="AF78" s="34"/>
      <c r="AG78" s="34"/>
      <c r="AH78" s="34"/>
      <c r="AI78" s="34"/>
      <c r="AJ78" s="34"/>
      <c r="AK78" s="34"/>
      <c r="AL78" s="34"/>
      <c r="AM78" s="34"/>
      <c r="AN78" s="34"/>
      <c r="AO78" s="34"/>
      <c r="AP78" s="34"/>
      <c r="AQ78" s="34"/>
      <c r="AR78" s="34"/>
      <c r="AS78" s="34"/>
      <c r="AT78" s="34"/>
      <c r="AU78" s="34"/>
      <c r="AV78" s="34"/>
      <c r="AW78" s="34"/>
      <c r="AX78" s="34"/>
      <c r="AY78" s="34"/>
      <c r="AZ78" s="34"/>
      <c r="BA78" s="34"/>
      <c r="BB78" s="34"/>
      <c r="BC78" s="34"/>
      <c r="BD78" s="34"/>
      <c r="BE78" s="34"/>
      <c r="BF78" s="34"/>
      <c r="BG78" s="34"/>
      <c r="BH78" s="34"/>
      <c r="BI78" s="34"/>
      <c r="BJ78" s="34"/>
      <c r="BK78" s="34"/>
      <c r="BL78" s="34"/>
      <c r="BM78" s="34"/>
      <c r="BN78" s="34"/>
      <c r="BO78" s="34"/>
      <c r="BP78" s="34"/>
      <c r="BQ78" s="34"/>
      <c r="BR78" s="34"/>
      <c r="BS78" s="34"/>
      <c r="BT78" s="34"/>
      <c r="BU78" s="34"/>
      <c r="BV78" s="34"/>
      <c r="BW78" s="34"/>
      <c r="BX78" s="34"/>
      <c r="BY78" s="34"/>
      <c r="BZ78" s="34"/>
      <c r="CA78" s="34"/>
    </row>
    <row r="79" spans="1:79" s="2" customFormat="1" ht="17.100000000000001" customHeight="1" x14ac:dyDescent="0.3">
      <c r="A79" s="14"/>
      <c r="B79" s="70" t="s">
        <v>106</v>
      </c>
      <c r="C79" s="65" t="s">
        <v>51</v>
      </c>
      <c r="D79" s="65" t="s">
        <v>102</v>
      </c>
      <c r="E79" s="67">
        <v>0</v>
      </c>
      <c r="F79" s="68">
        <v>44293</v>
      </c>
      <c r="G79" s="68">
        <v>44299</v>
      </c>
      <c r="H79" s="69">
        <f>Milestones[[#This Row],[End]]-Milestones[[#This Row],[Start]]+1</f>
        <v>7</v>
      </c>
      <c r="I79" s="25"/>
      <c r="J79" s="34"/>
      <c r="K79" s="34"/>
      <c r="L79" s="34"/>
      <c r="M79" s="34"/>
      <c r="N79" s="34"/>
      <c r="O79" s="34"/>
      <c r="P79" s="34"/>
      <c r="Q79" s="34"/>
      <c r="R79" s="34"/>
      <c r="S79" s="34"/>
      <c r="T79" s="34"/>
      <c r="U79" s="34"/>
      <c r="V79" s="34"/>
      <c r="W79" s="34"/>
      <c r="X79" s="34"/>
      <c r="Y79" s="34"/>
      <c r="Z79" s="34"/>
      <c r="AA79" s="34"/>
      <c r="AB79" s="34"/>
      <c r="AC79" s="34"/>
      <c r="AD79" s="34"/>
      <c r="AE79" s="34"/>
      <c r="AF79" s="34"/>
      <c r="AG79" s="34"/>
      <c r="AH79" s="34"/>
      <c r="AI79" s="34"/>
      <c r="AJ79" s="34"/>
      <c r="AK79" s="34"/>
      <c r="AL79" s="34"/>
      <c r="AM79" s="34"/>
      <c r="AN79" s="34"/>
      <c r="AO79" s="34"/>
      <c r="AP79" s="34"/>
      <c r="AQ79" s="34"/>
      <c r="AR79" s="34"/>
      <c r="AS79" s="34"/>
      <c r="AT79" s="34"/>
      <c r="AU79" s="34"/>
      <c r="AV79" s="34"/>
      <c r="AW79" s="34"/>
      <c r="AX79" s="34"/>
      <c r="AY79" s="34"/>
      <c r="AZ79" s="34"/>
      <c r="BA79" s="34"/>
      <c r="BB79" s="34"/>
      <c r="BC79" s="34"/>
      <c r="BD79" s="34"/>
      <c r="BE79" s="34"/>
      <c r="BF79" s="34"/>
      <c r="BG79" s="34"/>
      <c r="BH79" s="34"/>
      <c r="BI79" s="34"/>
      <c r="BJ79" s="34"/>
      <c r="BK79" s="34"/>
      <c r="BL79" s="34"/>
      <c r="BM79" s="34"/>
      <c r="BN79" s="34"/>
      <c r="BO79" s="34"/>
      <c r="BP79" s="34"/>
      <c r="BQ79" s="34"/>
      <c r="BR79" s="34"/>
      <c r="BS79" s="34"/>
      <c r="BT79" s="34"/>
      <c r="BU79" s="34"/>
      <c r="BV79" s="34"/>
      <c r="BW79" s="34"/>
      <c r="BX79" s="34"/>
      <c r="BY79" s="34"/>
      <c r="BZ79" s="34"/>
      <c r="CA79" s="34"/>
    </row>
    <row r="80" spans="1:79" s="2" customFormat="1" ht="17.100000000000001" customHeight="1" x14ac:dyDescent="0.3">
      <c r="A80" s="14"/>
      <c r="B80" s="64" t="s">
        <v>90</v>
      </c>
      <c r="C80" s="66" t="s">
        <v>50</v>
      </c>
      <c r="D80" s="66" t="s">
        <v>30</v>
      </c>
      <c r="E80" s="67">
        <f>SUM(E81:E83)/3</f>
        <v>0</v>
      </c>
      <c r="F80" s="68">
        <v>44293</v>
      </c>
      <c r="G80" s="68">
        <v>44306</v>
      </c>
      <c r="H80" s="69">
        <f>Milestones[[#This Row],[End]]-Milestones[[#This Row],[Start]]+1</f>
        <v>14</v>
      </c>
      <c r="I80" s="25"/>
      <c r="J80" s="34"/>
      <c r="K80" s="34"/>
      <c r="L80" s="34"/>
      <c r="M80" s="34"/>
      <c r="N80" s="34"/>
      <c r="O80" s="34"/>
      <c r="P80" s="34"/>
      <c r="Q80" s="34"/>
      <c r="R80" s="34"/>
      <c r="S80" s="34"/>
      <c r="T80" s="34"/>
      <c r="U80" s="34"/>
      <c r="V80" s="34"/>
      <c r="W80" s="34"/>
      <c r="X80" s="34"/>
      <c r="Y80" s="34"/>
      <c r="Z80" s="34"/>
      <c r="AA80" s="34"/>
      <c r="AB80" s="34"/>
      <c r="AC80" s="34"/>
      <c r="AD80" s="34"/>
      <c r="AE80" s="34"/>
      <c r="AF80" s="34"/>
      <c r="AG80" s="34"/>
      <c r="AH80" s="34"/>
      <c r="AI80" s="34"/>
      <c r="AJ80" s="34"/>
      <c r="AK80" s="34"/>
      <c r="AL80" s="34"/>
      <c r="AM80" s="34"/>
      <c r="AN80" s="34"/>
      <c r="AO80" s="34"/>
      <c r="AP80" s="34"/>
      <c r="AQ80" s="34"/>
      <c r="AR80" s="34"/>
      <c r="AS80" s="34"/>
      <c r="AT80" s="34"/>
      <c r="AU80" s="34"/>
      <c r="AV80" s="34"/>
      <c r="AW80" s="34"/>
      <c r="AX80" s="34"/>
      <c r="AY80" s="34"/>
      <c r="AZ80" s="34"/>
      <c r="BA80" s="34"/>
      <c r="BB80" s="34"/>
      <c r="BC80" s="34"/>
      <c r="BD80" s="34"/>
      <c r="BE80" s="34"/>
      <c r="BF80" s="34"/>
      <c r="BG80" s="34"/>
      <c r="BH80" s="34"/>
      <c r="BI80" s="34"/>
      <c r="BJ80" s="34"/>
      <c r="BK80" s="34"/>
      <c r="BL80" s="34"/>
      <c r="BM80" s="34"/>
      <c r="BN80" s="34"/>
      <c r="BO80" s="34"/>
      <c r="BP80" s="34"/>
      <c r="BQ80" s="34"/>
      <c r="BR80" s="34"/>
      <c r="BS80" s="34"/>
      <c r="BT80" s="34"/>
      <c r="BU80" s="34"/>
      <c r="BV80" s="34"/>
      <c r="BW80" s="34"/>
      <c r="BX80" s="34"/>
      <c r="BY80" s="34"/>
      <c r="BZ80" s="34"/>
      <c r="CA80" s="34"/>
    </row>
    <row r="81" spans="1:79" s="2" customFormat="1" ht="17.100000000000001" customHeight="1" x14ac:dyDescent="0.3">
      <c r="A81" s="14"/>
      <c r="B81" s="70" t="s">
        <v>105</v>
      </c>
      <c r="C81" s="66" t="s">
        <v>50</v>
      </c>
      <c r="D81" s="65" t="s">
        <v>101</v>
      </c>
      <c r="E81" s="67">
        <v>0</v>
      </c>
      <c r="F81" s="68">
        <v>44293</v>
      </c>
      <c r="G81" s="68">
        <v>44306</v>
      </c>
      <c r="H81" s="69">
        <f>Milestones[[#This Row],[End]]-Milestones[[#This Row],[Start]]+1</f>
        <v>14</v>
      </c>
      <c r="I81" s="25"/>
      <c r="J81" s="34"/>
      <c r="K81" s="34"/>
      <c r="L81" s="34"/>
      <c r="M81" s="34"/>
      <c r="N81" s="34"/>
      <c r="O81" s="34"/>
      <c r="P81" s="34"/>
      <c r="Q81" s="34"/>
      <c r="R81" s="34"/>
      <c r="S81" s="34"/>
      <c r="T81" s="34"/>
      <c r="U81" s="34"/>
      <c r="V81" s="34"/>
      <c r="W81" s="34"/>
      <c r="X81" s="34"/>
      <c r="Y81" s="34"/>
      <c r="Z81" s="34"/>
      <c r="AA81" s="34"/>
      <c r="AB81" s="34"/>
      <c r="AC81" s="34"/>
      <c r="AD81" s="34"/>
      <c r="AE81" s="34"/>
      <c r="AF81" s="34"/>
      <c r="AG81" s="34"/>
      <c r="AH81" s="34"/>
      <c r="AI81" s="34"/>
      <c r="AJ81" s="34"/>
      <c r="AK81" s="34"/>
      <c r="AL81" s="34"/>
      <c r="AM81" s="34"/>
      <c r="AN81" s="34"/>
      <c r="AO81" s="34"/>
      <c r="AP81" s="34"/>
      <c r="AQ81" s="34"/>
      <c r="AR81" s="34"/>
      <c r="AS81" s="34"/>
      <c r="AT81" s="34"/>
      <c r="AU81" s="34"/>
      <c r="AV81" s="34"/>
      <c r="AW81" s="34"/>
      <c r="AX81" s="34"/>
      <c r="AY81" s="34"/>
      <c r="AZ81" s="34"/>
      <c r="BA81" s="34"/>
      <c r="BB81" s="34"/>
      <c r="BC81" s="34"/>
      <c r="BD81" s="34"/>
      <c r="BE81" s="34"/>
      <c r="BF81" s="34"/>
      <c r="BG81" s="34"/>
      <c r="BH81" s="34"/>
      <c r="BI81" s="34"/>
      <c r="BJ81" s="34"/>
      <c r="BK81" s="34"/>
      <c r="BL81" s="34"/>
      <c r="BM81" s="34"/>
      <c r="BN81" s="34"/>
      <c r="BO81" s="34"/>
      <c r="BP81" s="34"/>
      <c r="BQ81" s="34"/>
      <c r="BR81" s="34"/>
      <c r="BS81" s="34"/>
      <c r="BT81" s="34"/>
      <c r="BU81" s="34"/>
      <c r="BV81" s="34"/>
      <c r="BW81" s="34"/>
      <c r="BX81" s="34"/>
      <c r="BY81" s="34"/>
      <c r="BZ81" s="34"/>
      <c r="CA81" s="34"/>
    </row>
    <row r="82" spans="1:79" s="2" customFormat="1" ht="17.100000000000001" customHeight="1" x14ac:dyDescent="0.3">
      <c r="A82" s="14"/>
      <c r="B82" s="70" t="s">
        <v>107</v>
      </c>
      <c r="C82" s="66" t="s">
        <v>50</v>
      </c>
      <c r="D82" s="65" t="s">
        <v>103</v>
      </c>
      <c r="E82" s="67">
        <v>0</v>
      </c>
      <c r="F82" s="68">
        <v>44293</v>
      </c>
      <c r="G82" s="68">
        <v>44306</v>
      </c>
      <c r="H82" s="69">
        <f>Milestones[[#This Row],[End]]-Milestones[[#This Row],[Start]]+1</f>
        <v>14</v>
      </c>
      <c r="I82" s="25"/>
      <c r="J82" s="34"/>
      <c r="K82" s="34"/>
      <c r="L82" s="34"/>
      <c r="M82" s="34"/>
      <c r="N82" s="34"/>
      <c r="O82" s="34"/>
      <c r="P82" s="34"/>
      <c r="Q82" s="34"/>
      <c r="R82" s="34"/>
      <c r="S82" s="34"/>
      <c r="T82" s="34"/>
      <c r="U82" s="34"/>
      <c r="V82" s="34"/>
      <c r="W82" s="34"/>
      <c r="X82" s="34"/>
      <c r="Y82" s="34"/>
      <c r="Z82" s="34"/>
      <c r="AA82" s="34"/>
      <c r="AB82" s="34"/>
      <c r="AC82" s="34"/>
      <c r="AD82" s="34"/>
      <c r="AE82" s="34"/>
      <c r="AF82" s="34"/>
      <c r="AG82" s="34"/>
      <c r="AH82" s="34"/>
      <c r="AI82" s="34"/>
      <c r="AJ82" s="34"/>
      <c r="AK82" s="34"/>
      <c r="AL82" s="34"/>
      <c r="AM82" s="34"/>
      <c r="AN82" s="34"/>
      <c r="AO82" s="34"/>
      <c r="AP82" s="34"/>
      <c r="AQ82" s="34"/>
      <c r="AR82" s="34"/>
      <c r="AS82" s="34"/>
      <c r="AT82" s="34"/>
      <c r="AU82" s="34"/>
      <c r="AV82" s="34"/>
      <c r="AW82" s="34"/>
      <c r="AX82" s="34"/>
      <c r="AY82" s="34"/>
      <c r="AZ82" s="34"/>
      <c r="BA82" s="34"/>
      <c r="BB82" s="34"/>
      <c r="BC82" s="34"/>
      <c r="BD82" s="34"/>
      <c r="BE82" s="34"/>
      <c r="BF82" s="34"/>
      <c r="BG82" s="34"/>
      <c r="BH82" s="34"/>
      <c r="BI82" s="34"/>
      <c r="BJ82" s="34"/>
      <c r="BK82" s="34"/>
      <c r="BL82" s="34"/>
      <c r="BM82" s="34"/>
      <c r="BN82" s="34"/>
      <c r="BO82" s="34"/>
      <c r="BP82" s="34"/>
      <c r="BQ82" s="34"/>
      <c r="BR82" s="34"/>
      <c r="BS82" s="34"/>
      <c r="BT82" s="34"/>
      <c r="BU82" s="34"/>
      <c r="BV82" s="34"/>
      <c r="BW82" s="34"/>
      <c r="BX82" s="34"/>
      <c r="BY82" s="34"/>
      <c r="BZ82" s="34"/>
      <c r="CA82" s="34"/>
    </row>
    <row r="83" spans="1:79" s="2" customFormat="1" ht="17.100000000000001" customHeight="1" x14ac:dyDescent="0.3">
      <c r="A83" s="14"/>
      <c r="B83" s="70" t="s">
        <v>106</v>
      </c>
      <c r="C83" s="66" t="s">
        <v>50</v>
      </c>
      <c r="D83" s="65" t="s">
        <v>102</v>
      </c>
      <c r="E83" s="67">
        <v>0</v>
      </c>
      <c r="F83" s="68">
        <v>44293</v>
      </c>
      <c r="G83" s="68">
        <v>44306</v>
      </c>
      <c r="H83" s="69">
        <f>Milestones[[#This Row],[End]]-Milestones[[#This Row],[Start]]+1</f>
        <v>14</v>
      </c>
      <c r="I83" s="25"/>
      <c r="J83" s="34"/>
      <c r="K83" s="34"/>
      <c r="L83" s="34"/>
      <c r="M83" s="34"/>
      <c r="N83" s="34"/>
      <c r="O83" s="34"/>
      <c r="P83" s="34"/>
      <c r="Q83" s="34"/>
      <c r="R83" s="34"/>
      <c r="S83" s="34"/>
      <c r="T83" s="34"/>
      <c r="U83" s="34"/>
      <c r="V83" s="34"/>
      <c r="W83" s="34"/>
      <c r="X83" s="34"/>
      <c r="Y83" s="34"/>
      <c r="Z83" s="34"/>
      <c r="AA83" s="34"/>
      <c r="AB83" s="34"/>
      <c r="AC83" s="34"/>
      <c r="AD83" s="34"/>
      <c r="AE83" s="34"/>
      <c r="AF83" s="34"/>
      <c r="AG83" s="34"/>
      <c r="AH83" s="34"/>
      <c r="AI83" s="34"/>
      <c r="AJ83" s="34"/>
      <c r="AK83" s="34"/>
      <c r="AL83" s="34"/>
      <c r="AM83" s="34"/>
      <c r="AN83" s="34"/>
      <c r="AO83" s="34"/>
      <c r="AP83" s="34"/>
      <c r="AQ83" s="34"/>
      <c r="AR83" s="34"/>
      <c r="AS83" s="34"/>
      <c r="AT83" s="34"/>
      <c r="AU83" s="34"/>
      <c r="AV83" s="34"/>
      <c r="AW83" s="34"/>
      <c r="AX83" s="34"/>
      <c r="AY83" s="34"/>
      <c r="AZ83" s="34"/>
      <c r="BA83" s="34"/>
      <c r="BB83" s="34"/>
      <c r="BC83" s="34"/>
      <c r="BD83" s="34"/>
      <c r="BE83" s="34"/>
      <c r="BF83" s="34"/>
      <c r="BG83" s="34"/>
      <c r="BH83" s="34"/>
      <c r="BI83" s="34"/>
      <c r="BJ83" s="34"/>
      <c r="BK83" s="34"/>
      <c r="BL83" s="34"/>
      <c r="BM83" s="34"/>
      <c r="BN83" s="34"/>
      <c r="BO83" s="34"/>
      <c r="BP83" s="34"/>
      <c r="BQ83" s="34"/>
      <c r="BR83" s="34"/>
      <c r="BS83" s="34"/>
      <c r="BT83" s="34"/>
      <c r="BU83" s="34"/>
      <c r="BV83" s="34"/>
      <c r="BW83" s="34"/>
      <c r="BX83" s="34"/>
      <c r="BY83" s="34"/>
      <c r="BZ83" s="34"/>
      <c r="CA83" s="34"/>
    </row>
    <row r="84" spans="1:79" s="2" customFormat="1" ht="17.100000000000001" customHeight="1" x14ac:dyDescent="0.3">
      <c r="A84" s="14"/>
      <c r="B84" s="64" t="s">
        <v>118</v>
      </c>
      <c r="C84" s="65" t="s">
        <v>50</v>
      </c>
      <c r="D84" s="66" t="s">
        <v>30</v>
      </c>
      <c r="E84" s="67">
        <f>SUM(E85:E87)/3</f>
        <v>0</v>
      </c>
      <c r="F84" s="68">
        <v>44293</v>
      </c>
      <c r="G84" s="68">
        <v>44313</v>
      </c>
      <c r="H84" s="69">
        <f>Milestones[[#This Row],[End]]-Milestones[[#This Row],[Start]]+1</f>
        <v>21</v>
      </c>
      <c r="I84" s="25"/>
      <c r="J84" s="34"/>
      <c r="K84" s="34"/>
      <c r="L84" s="34"/>
      <c r="M84" s="34"/>
      <c r="N84" s="34"/>
      <c r="O84" s="34"/>
      <c r="P84" s="34"/>
      <c r="Q84" s="34"/>
      <c r="R84" s="34"/>
      <c r="S84" s="34"/>
      <c r="T84" s="34"/>
      <c r="U84" s="34"/>
      <c r="V84" s="34"/>
      <c r="W84" s="34"/>
      <c r="X84" s="34"/>
      <c r="Y84" s="34"/>
      <c r="Z84" s="34"/>
      <c r="AA84" s="34"/>
      <c r="AB84" s="34"/>
      <c r="AC84" s="34"/>
      <c r="AD84" s="34"/>
      <c r="AE84" s="34"/>
      <c r="AF84" s="34"/>
      <c r="AG84" s="34"/>
      <c r="AH84" s="34"/>
      <c r="AI84" s="34"/>
      <c r="AJ84" s="34"/>
      <c r="AK84" s="34"/>
      <c r="AL84" s="34"/>
      <c r="AM84" s="34"/>
      <c r="AN84" s="34"/>
      <c r="AO84" s="34"/>
      <c r="AP84" s="34"/>
      <c r="AQ84" s="34"/>
      <c r="AR84" s="34"/>
      <c r="AS84" s="34"/>
      <c r="AT84" s="34"/>
      <c r="AU84" s="34"/>
      <c r="AV84" s="34"/>
      <c r="AW84" s="34"/>
      <c r="AX84" s="34"/>
      <c r="AY84" s="34"/>
      <c r="AZ84" s="34"/>
      <c r="BA84" s="34"/>
      <c r="BB84" s="34"/>
      <c r="BC84" s="34"/>
      <c r="BD84" s="34"/>
      <c r="BE84" s="34"/>
      <c r="BF84" s="34"/>
      <c r="BG84" s="34"/>
      <c r="BH84" s="34"/>
      <c r="BI84" s="34"/>
      <c r="BJ84" s="34"/>
      <c r="BK84" s="34"/>
      <c r="BL84" s="34"/>
      <c r="BM84" s="34"/>
      <c r="BN84" s="34"/>
      <c r="BO84" s="34"/>
      <c r="BP84" s="34"/>
      <c r="BQ84" s="34"/>
      <c r="BR84" s="34"/>
      <c r="BS84" s="34"/>
      <c r="BT84" s="34"/>
      <c r="BU84" s="34"/>
      <c r="BV84" s="34"/>
      <c r="BW84" s="34"/>
      <c r="BX84" s="34"/>
      <c r="BY84" s="34"/>
      <c r="BZ84" s="34"/>
      <c r="CA84" s="34"/>
    </row>
    <row r="85" spans="1:79" s="2" customFormat="1" ht="17.100000000000001" customHeight="1" x14ac:dyDescent="0.3">
      <c r="A85" s="14"/>
      <c r="B85" s="70" t="s">
        <v>105</v>
      </c>
      <c r="C85" s="65" t="s">
        <v>50</v>
      </c>
      <c r="D85" s="65" t="s">
        <v>101</v>
      </c>
      <c r="E85" s="67">
        <v>0</v>
      </c>
      <c r="F85" s="68">
        <v>44293</v>
      </c>
      <c r="G85" s="68">
        <v>44313</v>
      </c>
      <c r="H85" s="69">
        <f>Milestones[[#This Row],[End]]-Milestones[[#This Row],[Start]]+1</f>
        <v>21</v>
      </c>
      <c r="I85" s="25"/>
      <c r="J85" s="34"/>
      <c r="K85" s="34"/>
      <c r="L85" s="34"/>
      <c r="M85" s="34"/>
      <c r="N85" s="34"/>
      <c r="O85" s="34"/>
      <c r="P85" s="34"/>
      <c r="Q85" s="34"/>
      <c r="R85" s="34"/>
      <c r="S85" s="34"/>
      <c r="T85" s="34"/>
      <c r="U85" s="34"/>
      <c r="V85" s="34"/>
      <c r="W85" s="34"/>
      <c r="X85" s="34"/>
      <c r="Y85" s="34"/>
      <c r="Z85" s="34"/>
      <c r="AA85" s="34"/>
      <c r="AB85" s="34"/>
      <c r="AC85" s="34"/>
      <c r="AD85" s="34"/>
      <c r="AE85" s="34"/>
      <c r="AF85" s="34"/>
      <c r="AG85" s="34"/>
      <c r="AH85" s="34"/>
      <c r="AI85" s="34"/>
      <c r="AJ85" s="34"/>
      <c r="AK85" s="34"/>
      <c r="AL85" s="34"/>
      <c r="AM85" s="34"/>
      <c r="AN85" s="34"/>
      <c r="AO85" s="34"/>
      <c r="AP85" s="34"/>
      <c r="AQ85" s="34"/>
      <c r="AR85" s="34"/>
      <c r="AS85" s="34"/>
      <c r="AT85" s="34"/>
      <c r="AU85" s="34"/>
      <c r="AV85" s="34"/>
      <c r="AW85" s="34"/>
      <c r="AX85" s="34"/>
      <c r="AY85" s="34"/>
      <c r="AZ85" s="34"/>
      <c r="BA85" s="34"/>
      <c r="BB85" s="34"/>
      <c r="BC85" s="34"/>
      <c r="BD85" s="34"/>
      <c r="BE85" s="34"/>
      <c r="BF85" s="34"/>
      <c r="BG85" s="34"/>
      <c r="BH85" s="34"/>
      <c r="BI85" s="34"/>
      <c r="BJ85" s="34"/>
      <c r="BK85" s="34"/>
      <c r="BL85" s="34"/>
      <c r="BM85" s="34"/>
      <c r="BN85" s="34"/>
      <c r="BO85" s="34"/>
      <c r="BP85" s="34"/>
      <c r="BQ85" s="34"/>
      <c r="BR85" s="34"/>
      <c r="BS85" s="34"/>
      <c r="BT85" s="34"/>
      <c r="BU85" s="34"/>
      <c r="BV85" s="34"/>
      <c r="BW85" s="34"/>
      <c r="BX85" s="34"/>
      <c r="BY85" s="34"/>
      <c r="BZ85" s="34"/>
      <c r="CA85" s="34"/>
    </row>
    <row r="86" spans="1:79" s="2" customFormat="1" ht="17.100000000000001" customHeight="1" x14ac:dyDescent="0.3">
      <c r="A86" s="14"/>
      <c r="B86" s="70" t="s">
        <v>107</v>
      </c>
      <c r="C86" s="65" t="s">
        <v>50</v>
      </c>
      <c r="D86" s="65" t="s">
        <v>103</v>
      </c>
      <c r="E86" s="67">
        <v>0</v>
      </c>
      <c r="F86" s="68">
        <v>44293</v>
      </c>
      <c r="G86" s="68">
        <v>44313</v>
      </c>
      <c r="H86" s="69">
        <f>Milestones[[#This Row],[End]]-Milestones[[#This Row],[Start]]+1</f>
        <v>21</v>
      </c>
      <c r="I86" s="25"/>
      <c r="J86" s="34"/>
      <c r="K86" s="34"/>
      <c r="L86" s="34"/>
      <c r="M86" s="34"/>
      <c r="N86" s="34"/>
      <c r="O86" s="34"/>
      <c r="P86" s="34"/>
      <c r="Q86" s="34"/>
      <c r="R86" s="34"/>
      <c r="S86" s="34"/>
      <c r="T86" s="34"/>
      <c r="U86" s="34"/>
      <c r="V86" s="34"/>
      <c r="W86" s="34"/>
      <c r="X86" s="34"/>
      <c r="Y86" s="34"/>
      <c r="Z86" s="34"/>
      <c r="AA86" s="34"/>
      <c r="AB86" s="34"/>
      <c r="AC86" s="34"/>
      <c r="AD86" s="34"/>
      <c r="AE86" s="34"/>
      <c r="AF86" s="34"/>
      <c r="AG86" s="34"/>
      <c r="AH86" s="34"/>
      <c r="AI86" s="34"/>
      <c r="AJ86" s="34"/>
      <c r="AK86" s="34"/>
      <c r="AL86" s="34"/>
      <c r="AM86" s="34"/>
      <c r="AN86" s="34"/>
      <c r="AO86" s="34"/>
      <c r="AP86" s="34"/>
      <c r="AQ86" s="34"/>
      <c r="AR86" s="34"/>
      <c r="AS86" s="34"/>
      <c r="AT86" s="34"/>
      <c r="AU86" s="34"/>
      <c r="AV86" s="34"/>
      <c r="AW86" s="34"/>
      <c r="AX86" s="34"/>
      <c r="AY86" s="34"/>
      <c r="AZ86" s="34"/>
      <c r="BA86" s="34"/>
      <c r="BB86" s="34"/>
      <c r="BC86" s="34"/>
      <c r="BD86" s="34"/>
      <c r="BE86" s="34"/>
      <c r="BF86" s="34"/>
      <c r="BG86" s="34"/>
      <c r="BH86" s="34"/>
      <c r="BI86" s="34"/>
      <c r="BJ86" s="34"/>
      <c r="BK86" s="34"/>
      <c r="BL86" s="34"/>
      <c r="BM86" s="34"/>
      <c r="BN86" s="34"/>
      <c r="BO86" s="34"/>
      <c r="BP86" s="34"/>
      <c r="BQ86" s="34"/>
      <c r="BR86" s="34"/>
      <c r="BS86" s="34"/>
      <c r="BT86" s="34"/>
      <c r="BU86" s="34"/>
      <c r="BV86" s="34"/>
      <c r="BW86" s="34"/>
      <c r="BX86" s="34"/>
      <c r="BY86" s="34"/>
      <c r="BZ86" s="34"/>
      <c r="CA86" s="34"/>
    </row>
    <row r="87" spans="1:79" s="2" customFormat="1" ht="17.100000000000001" customHeight="1" x14ac:dyDescent="0.3">
      <c r="A87" s="14"/>
      <c r="B87" s="70" t="s">
        <v>106</v>
      </c>
      <c r="C87" s="65" t="s">
        <v>50</v>
      </c>
      <c r="D87" s="65" t="s">
        <v>102</v>
      </c>
      <c r="E87" s="67">
        <v>0</v>
      </c>
      <c r="F87" s="68">
        <v>44293</v>
      </c>
      <c r="G87" s="68">
        <v>44313</v>
      </c>
      <c r="H87" s="69">
        <f>Milestones[[#This Row],[End]]-Milestones[[#This Row],[Start]]+1</f>
        <v>21</v>
      </c>
      <c r="I87" s="25"/>
      <c r="J87" s="34"/>
      <c r="K87" s="34"/>
      <c r="L87" s="34"/>
      <c r="M87" s="34"/>
      <c r="N87" s="34"/>
      <c r="O87" s="34"/>
      <c r="P87" s="34"/>
      <c r="Q87" s="34"/>
      <c r="R87" s="34"/>
      <c r="S87" s="34"/>
      <c r="T87" s="34"/>
      <c r="U87" s="34"/>
      <c r="V87" s="34"/>
      <c r="W87" s="34"/>
      <c r="X87" s="34"/>
      <c r="Y87" s="34"/>
      <c r="Z87" s="34"/>
      <c r="AA87" s="34"/>
      <c r="AB87" s="34"/>
      <c r="AC87" s="34"/>
      <c r="AD87" s="34"/>
      <c r="AE87" s="34"/>
      <c r="AF87" s="34"/>
      <c r="AG87" s="34"/>
      <c r="AH87" s="34"/>
      <c r="AI87" s="34"/>
      <c r="AJ87" s="34"/>
      <c r="AK87" s="34"/>
      <c r="AL87" s="34"/>
      <c r="AM87" s="34"/>
      <c r="AN87" s="34"/>
      <c r="AO87" s="34"/>
      <c r="AP87" s="34"/>
      <c r="AQ87" s="34"/>
      <c r="AR87" s="34"/>
      <c r="AS87" s="34"/>
      <c r="AT87" s="34"/>
      <c r="AU87" s="34"/>
      <c r="AV87" s="34"/>
      <c r="AW87" s="34"/>
      <c r="AX87" s="34"/>
      <c r="AY87" s="34"/>
      <c r="AZ87" s="34"/>
      <c r="BA87" s="34"/>
      <c r="BB87" s="34"/>
      <c r="BC87" s="34"/>
      <c r="BD87" s="34"/>
      <c r="BE87" s="34"/>
      <c r="BF87" s="34"/>
      <c r="BG87" s="34"/>
      <c r="BH87" s="34"/>
      <c r="BI87" s="34"/>
      <c r="BJ87" s="34"/>
      <c r="BK87" s="34"/>
      <c r="BL87" s="34"/>
      <c r="BM87" s="34"/>
      <c r="BN87" s="34"/>
      <c r="BO87" s="34"/>
      <c r="BP87" s="34"/>
      <c r="BQ87" s="34"/>
      <c r="BR87" s="34"/>
      <c r="BS87" s="34"/>
      <c r="BT87" s="34"/>
      <c r="BU87" s="34"/>
      <c r="BV87" s="34"/>
      <c r="BW87" s="34"/>
      <c r="BX87" s="34"/>
      <c r="BY87" s="34"/>
      <c r="BZ87" s="34"/>
      <c r="CA87" s="34"/>
    </row>
    <row r="88" spans="1:79" s="2" customFormat="1" ht="17.100000000000001" customHeight="1" x14ac:dyDescent="0.3">
      <c r="A88" s="14"/>
      <c r="B88" s="49" t="s">
        <v>64</v>
      </c>
      <c r="C88" s="50"/>
      <c r="D88" s="50"/>
      <c r="E88" s="51"/>
      <c r="F88" s="52"/>
      <c r="G88" s="52"/>
      <c r="H88" s="53"/>
      <c r="I88" s="25"/>
      <c r="J88" s="34"/>
      <c r="K88" s="34"/>
      <c r="L88" s="34"/>
      <c r="M88" s="34"/>
      <c r="N88" s="34"/>
      <c r="O88" s="34"/>
      <c r="P88" s="34"/>
      <c r="Q88" s="34"/>
      <c r="R88" s="34"/>
      <c r="S88" s="34"/>
      <c r="T88" s="34"/>
      <c r="U88" s="34"/>
      <c r="V88" s="34"/>
      <c r="W88" s="34"/>
      <c r="X88" s="34"/>
      <c r="Y88" s="34"/>
      <c r="Z88" s="34"/>
      <c r="AA88" s="34"/>
      <c r="AB88" s="34"/>
      <c r="AC88" s="34"/>
      <c r="AD88" s="34"/>
      <c r="AE88" s="34"/>
      <c r="AF88" s="34"/>
      <c r="AG88" s="34"/>
      <c r="AH88" s="34"/>
      <c r="AI88" s="34"/>
      <c r="AJ88" s="34"/>
      <c r="AK88" s="34"/>
      <c r="AL88" s="34"/>
      <c r="AM88" s="34"/>
      <c r="AN88" s="34"/>
      <c r="AO88" s="34"/>
      <c r="AP88" s="34"/>
      <c r="AQ88" s="34"/>
      <c r="AR88" s="34"/>
      <c r="AS88" s="34"/>
      <c r="AT88" s="34"/>
      <c r="AU88" s="34"/>
      <c r="AV88" s="34"/>
      <c r="AW88" s="34"/>
      <c r="AX88" s="34"/>
      <c r="AY88" s="34"/>
      <c r="AZ88" s="34"/>
      <c r="BA88" s="34"/>
      <c r="BB88" s="34"/>
      <c r="BC88" s="34"/>
      <c r="BD88" s="34"/>
      <c r="BE88" s="34"/>
      <c r="BF88" s="34"/>
      <c r="BG88" s="34"/>
      <c r="BH88" s="34"/>
      <c r="BI88" s="34"/>
      <c r="BJ88" s="34"/>
      <c r="BK88" s="34"/>
      <c r="BL88" s="34"/>
      <c r="BM88" s="34"/>
      <c r="BN88" s="34"/>
      <c r="BO88" s="34"/>
      <c r="BP88" s="34"/>
      <c r="BQ88" s="34"/>
      <c r="BR88" s="34"/>
      <c r="BS88" s="34"/>
      <c r="BT88" s="34"/>
      <c r="BU88" s="34"/>
      <c r="BV88" s="34"/>
      <c r="BW88" s="34"/>
      <c r="BX88" s="34"/>
      <c r="BY88" s="34"/>
      <c r="BZ88" s="34"/>
      <c r="CA88" s="34"/>
    </row>
    <row r="89" spans="1:79" s="2" customFormat="1" ht="17.100000000000001" customHeight="1" x14ac:dyDescent="0.3">
      <c r="A89" s="14"/>
      <c r="B89" s="70" t="s">
        <v>116</v>
      </c>
      <c r="C89" s="66" t="s">
        <v>50</v>
      </c>
      <c r="D89" s="66"/>
      <c r="E89" s="67">
        <v>0</v>
      </c>
      <c r="F89" s="68">
        <v>44300</v>
      </c>
      <c r="G89" s="68">
        <v>44313</v>
      </c>
      <c r="H89" s="69">
        <f>Milestones[[#This Row],[End]]-Milestones[[#This Row],[Start]]+1</f>
        <v>14</v>
      </c>
      <c r="I89" s="25"/>
      <c r="J89" s="34" t="str">
        <f t="shared" ref="J89:AO90" ca="1" si="54">IF(AND($C89="Goal",J$5&gt;=$F89,J$5&lt;=$F89+$H89-1),2,IF(AND($C89="Milestone",J$5&gt;=$F89,J$5&lt;=$F89+$H89-1),1,""))</f>
        <v/>
      </c>
      <c r="K89" s="34" t="str">
        <f t="shared" ca="1" si="54"/>
        <v/>
      </c>
      <c r="L89" s="34" t="str">
        <f t="shared" ca="1" si="54"/>
        <v/>
      </c>
      <c r="M89" s="34" t="str">
        <f t="shared" ca="1" si="54"/>
        <v/>
      </c>
      <c r="N89" s="34" t="str">
        <f t="shared" ca="1" si="54"/>
        <v/>
      </c>
      <c r="O89" s="34" t="str">
        <f t="shared" ca="1" si="54"/>
        <v/>
      </c>
      <c r="P89" s="34" t="str">
        <f t="shared" ca="1" si="54"/>
        <v/>
      </c>
      <c r="Q89" s="34" t="str">
        <f t="shared" ca="1" si="54"/>
        <v/>
      </c>
      <c r="R89" s="34" t="str">
        <f t="shared" ca="1" si="54"/>
        <v/>
      </c>
      <c r="S89" s="34" t="str">
        <f t="shared" ca="1" si="54"/>
        <v/>
      </c>
      <c r="T89" s="34" t="str">
        <f t="shared" ca="1" si="54"/>
        <v/>
      </c>
      <c r="U89" s="34" t="str">
        <f t="shared" ca="1" si="54"/>
        <v/>
      </c>
      <c r="V89" s="34" t="str">
        <f t="shared" ca="1" si="54"/>
        <v/>
      </c>
      <c r="W89" s="34" t="str">
        <f t="shared" ca="1" si="54"/>
        <v/>
      </c>
      <c r="X89" s="34" t="str">
        <f t="shared" ca="1" si="54"/>
        <v/>
      </c>
      <c r="Y89" s="34" t="str">
        <f t="shared" ca="1" si="54"/>
        <v/>
      </c>
      <c r="Z89" s="34" t="str">
        <f t="shared" ca="1" si="54"/>
        <v/>
      </c>
      <c r="AA89" s="34" t="str">
        <f t="shared" ca="1" si="54"/>
        <v/>
      </c>
      <c r="AB89" s="34" t="str">
        <f t="shared" ca="1" si="54"/>
        <v/>
      </c>
      <c r="AC89" s="34" t="str">
        <f t="shared" ca="1" si="54"/>
        <v/>
      </c>
      <c r="AD89" s="34" t="str">
        <f t="shared" ca="1" si="54"/>
        <v/>
      </c>
      <c r="AE89" s="34" t="str">
        <f t="shared" ca="1" si="54"/>
        <v/>
      </c>
      <c r="AF89" s="34" t="str">
        <f t="shared" ca="1" si="54"/>
        <v/>
      </c>
      <c r="AG89" s="34" t="str">
        <f t="shared" ca="1" si="54"/>
        <v/>
      </c>
      <c r="AH89" s="34" t="str">
        <f t="shared" ca="1" si="54"/>
        <v/>
      </c>
      <c r="AI89" s="34" t="str">
        <f t="shared" ca="1" si="54"/>
        <v/>
      </c>
      <c r="AJ89" s="34" t="str">
        <f t="shared" ca="1" si="54"/>
        <v/>
      </c>
      <c r="AK89" s="34" t="str">
        <f t="shared" ca="1" si="54"/>
        <v/>
      </c>
      <c r="AL89" s="34" t="str">
        <f t="shared" ca="1" si="54"/>
        <v/>
      </c>
      <c r="AM89" s="34" t="str">
        <f t="shared" ca="1" si="54"/>
        <v/>
      </c>
      <c r="AN89" s="34" t="str">
        <f t="shared" ca="1" si="54"/>
        <v/>
      </c>
      <c r="AO89" s="34" t="str">
        <f t="shared" ca="1" si="54"/>
        <v/>
      </c>
      <c r="AP89" s="34" t="str">
        <f t="shared" ref="AP89:BU90" ca="1" si="55">IF(AND($C89="Goal",AP$5&gt;=$F89,AP$5&lt;=$F89+$H89-1),2,IF(AND($C89="Milestone",AP$5&gt;=$F89,AP$5&lt;=$F89+$H89-1),1,""))</f>
        <v/>
      </c>
      <c r="AQ89" s="34" t="str">
        <f t="shared" ca="1" si="55"/>
        <v/>
      </c>
      <c r="AR89" s="34" t="str">
        <f t="shared" ca="1" si="55"/>
        <v/>
      </c>
      <c r="AS89" s="34" t="str">
        <f t="shared" ca="1" si="55"/>
        <v/>
      </c>
      <c r="AT89" s="34" t="str">
        <f t="shared" ca="1" si="55"/>
        <v/>
      </c>
      <c r="AU89" s="34" t="str">
        <f t="shared" ca="1" si="55"/>
        <v/>
      </c>
      <c r="AV89" s="34" t="str">
        <f t="shared" ca="1" si="55"/>
        <v/>
      </c>
      <c r="AW89" s="34" t="str">
        <f t="shared" ca="1" si="55"/>
        <v/>
      </c>
      <c r="AX89" s="34" t="str">
        <f t="shared" ca="1" si="55"/>
        <v/>
      </c>
      <c r="AY89" s="34" t="str">
        <f t="shared" ca="1" si="55"/>
        <v/>
      </c>
      <c r="AZ89" s="34" t="str">
        <f t="shared" ca="1" si="55"/>
        <v/>
      </c>
      <c r="BA89" s="34" t="str">
        <f t="shared" ca="1" si="55"/>
        <v/>
      </c>
      <c r="BB89" s="34" t="str">
        <f t="shared" ca="1" si="55"/>
        <v/>
      </c>
      <c r="BC89" s="34" t="str">
        <f t="shared" ca="1" si="55"/>
        <v/>
      </c>
      <c r="BD89" s="34" t="str">
        <f t="shared" ca="1" si="55"/>
        <v/>
      </c>
      <c r="BE89" s="34" t="str">
        <f t="shared" ca="1" si="55"/>
        <v/>
      </c>
      <c r="BF89" s="34" t="str">
        <f t="shared" ca="1" si="55"/>
        <v/>
      </c>
      <c r="BG89" s="34" t="str">
        <f t="shared" ca="1" si="55"/>
        <v/>
      </c>
      <c r="BH89" s="34" t="str">
        <f t="shared" ca="1" si="55"/>
        <v/>
      </c>
      <c r="BI89" s="34" t="str">
        <f t="shared" ca="1" si="55"/>
        <v/>
      </c>
      <c r="BJ89" s="34" t="str">
        <f t="shared" ca="1" si="55"/>
        <v/>
      </c>
      <c r="BK89" s="34" t="str">
        <f t="shared" ca="1" si="55"/>
        <v/>
      </c>
      <c r="BL89" s="34" t="str">
        <f t="shared" ca="1" si="55"/>
        <v/>
      </c>
      <c r="BM89" s="34" t="str">
        <f t="shared" ca="1" si="55"/>
        <v/>
      </c>
      <c r="BN89" s="34" t="str">
        <f t="shared" ca="1" si="55"/>
        <v/>
      </c>
      <c r="BO89" s="34" t="str">
        <f t="shared" ca="1" si="55"/>
        <v/>
      </c>
      <c r="BP89" s="34" t="str">
        <f t="shared" ca="1" si="55"/>
        <v/>
      </c>
      <c r="BQ89" s="34" t="str">
        <f t="shared" ca="1" si="55"/>
        <v/>
      </c>
      <c r="BR89" s="34" t="str">
        <f t="shared" ca="1" si="55"/>
        <v/>
      </c>
      <c r="BS89" s="34" t="str">
        <f t="shared" ca="1" si="55"/>
        <v/>
      </c>
      <c r="BT89" s="34" t="str">
        <f t="shared" ca="1" si="55"/>
        <v/>
      </c>
      <c r="BU89" s="34" t="str">
        <f t="shared" ca="1" si="55"/>
        <v/>
      </c>
      <c r="BV89" s="34" t="str">
        <f t="shared" ref="BV89:CA90" ca="1" si="56">IF(AND($C89="Goal",BV$5&gt;=$F89,BV$5&lt;=$F89+$H89-1),2,IF(AND($C89="Milestone",BV$5&gt;=$F89,BV$5&lt;=$F89+$H89-1),1,""))</f>
        <v/>
      </c>
      <c r="BW89" s="34" t="str">
        <f t="shared" ca="1" si="56"/>
        <v/>
      </c>
      <c r="BX89" s="34" t="str">
        <f t="shared" ca="1" si="56"/>
        <v/>
      </c>
      <c r="BY89" s="34" t="str">
        <f t="shared" ca="1" si="56"/>
        <v/>
      </c>
      <c r="BZ89" s="34" t="str">
        <f t="shared" ca="1" si="56"/>
        <v/>
      </c>
      <c r="CA89" s="34" t="str">
        <f t="shared" ca="1" si="56"/>
        <v/>
      </c>
    </row>
    <row r="90" spans="1:79" s="2" customFormat="1" ht="17.100000000000001" customHeight="1" x14ac:dyDescent="0.3">
      <c r="A90" s="14"/>
      <c r="B90" s="70" t="s">
        <v>69</v>
      </c>
      <c r="C90" s="66" t="s">
        <v>50</v>
      </c>
      <c r="D90" s="66"/>
      <c r="E90" s="67">
        <v>0</v>
      </c>
      <c r="F90" s="68">
        <v>44300</v>
      </c>
      <c r="G90" s="68">
        <v>44313</v>
      </c>
      <c r="H90" s="69">
        <f>Milestones[[#This Row],[End]]-Milestones[[#This Row],[Start]]+1</f>
        <v>14</v>
      </c>
      <c r="I90" s="25"/>
      <c r="J90" s="34" t="str">
        <f t="shared" ca="1" si="54"/>
        <v/>
      </c>
      <c r="K90" s="34" t="str">
        <f t="shared" ca="1" si="54"/>
        <v/>
      </c>
      <c r="L90" s="34" t="str">
        <f t="shared" ca="1" si="54"/>
        <v/>
      </c>
      <c r="M90" s="34" t="str">
        <f t="shared" ca="1" si="54"/>
        <v/>
      </c>
      <c r="N90" s="34" t="str">
        <f t="shared" ca="1" si="54"/>
        <v/>
      </c>
      <c r="O90" s="34" t="str">
        <f t="shared" ca="1" si="54"/>
        <v/>
      </c>
      <c r="P90" s="34" t="str">
        <f t="shared" ca="1" si="54"/>
        <v/>
      </c>
      <c r="Q90" s="34" t="str">
        <f t="shared" ca="1" si="54"/>
        <v/>
      </c>
      <c r="R90" s="34" t="str">
        <f t="shared" ca="1" si="54"/>
        <v/>
      </c>
      <c r="S90" s="34" t="str">
        <f t="shared" ca="1" si="54"/>
        <v/>
      </c>
      <c r="T90" s="34" t="str">
        <f t="shared" ca="1" si="54"/>
        <v/>
      </c>
      <c r="U90" s="34" t="str">
        <f t="shared" ca="1" si="54"/>
        <v/>
      </c>
      <c r="V90" s="34" t="str">
        <f t="shared" ca="1" si="54"/>
        <v/>
      </c>
      <c r="W90" s="34" t="str">
        <f t="shared" ca="1" si="54"/>
        <v/>
      </c>
      <c r="X90" s="34" t="str">
        <f t="shared" ca="1" si="54"/>
        <v/>
      </c>
      <c r="Y90" s="34" t="str">
        <f t="shared" ca="1" si="54"/>
        <v/>
      </c>
      <c r="Z90" s="34" t="str">
        <f t="shared" ca="1" si="54"/>
        <v/>
      </c>
      <c r="AA90" s="34" t="str">
        <f t="shared" ca="1" si="54"/>
        <v/>
      </c>
      <c r="AB90" s="34" t="str">
        <f t="shared" ca="1" si="54"/>
        <v/>
      </c>
      <c r="AC90" s="34" t="str">
        <f t="shared" ca="1" si="54"/>
        <v/>
      </c>
      <c r="AD90" s="34" t="str">
        <f t="shared" ca="1" si="54"/>
        <v/>
      </c>
      <c r="AE90" s="34" t="str">
        <f t="shared" ca="1" si="54"/>
        <v/>
      </c>
      <c r="AF90" s="34" t="str">
        <f t="shared" ca="1" si="54"/>
        <v/>
      </c>
      <c r="AG90" s="34" t="str">
        <f t="shared" ca="1" si="54"/>
        <v/>
      </c>
      <c r="AH90" s="34" t="str">
        <f t="shared" ca="1" si="54"/>
        <v/>
      </c>
      <c r="AI90" s="34" t="str">
        <f t="shared" ca="1" si="54"/>
        <v/>
      </c>
      <c r="AJ90" s="34" t="str">
        <f t="shared" ca="1" si="54"/>
        <v/>
      </c>
      <c r="AK90" s="34" t="str">
        <f t="shared" ca="1" si="54"/>
        <v/>
      </c>
      <c r="AL90" s="34" t="str">
        <f t="shared" ca="1" si="54"/>
        <v/>
      </c>
      <c r="AM90" s="34" t="str">
        <f t="shared" ca="1" si="54"/>
        <v/>
      </c>
      <c r="AN90" s="34" t="str">
        <f t="shared" ca="1" si="54"/>
        <v/>
      </c>
      <c r="AO90" s="34" t="str">
        <f t="shared" ca="1" si="54"/>
        <v/>
      </c>
      <c r="AP90" s="34" t="str">
        <f t="shared" ca="1" si="55"/>
        <v/>
      </c>
      <c r="AQ90" s="34" t="str">
        <f t="shared" ca="1" si="55"/>
        <v/>
      </c>
      <c r="AR90" s="34" t="str">
        <f t="shared" ca="1" si="55"/>
        <v/>
      </c>
      <c r="AS90" s="34" t="str">
        <f t="shared" ca="1" si="55"/>
        <v/>
      </c>
      <c r="AT90" s="34" t="str">
        <f t="shared" ca="1" si="55"/>
        <v/>
      </c>
      <c r="AU90" s="34" t="str">
        <f t="shared" ca="1" si="55"/>
        <v/>
      </c>
      <c r="AV90" s="34" t="str">
        <f t="shared" ca="1" si="55"/>
        <v/>
      </c>
      <c r="AW90" s="34" t="str">
        <f t="shared" ca="1" si="55"/>
        <v/>
      </c>
      <c r="AX90" s="34" t="str">
        <f t="shared" ca="1" si="55"/>
        <v/>
      </c>
      <c r="AY90" s="34" t="str">
        <f t="shared" ca="1" si="55"/>
        <v/>
      </c>
      <c r="AZ90" s="34" t="str">
        <f t="shared" ca="1" si="55"/>
        <v/>
      </c>
      <c r="BA90" s="34" t="str">
        <f t="shared" ca="1" si="55"/>
        <v/>
      </c>
      <c r="BB90" s="34" t="str">
        <f t="shared" ca="1" si="55"/>
        <v/>
      </c>
      <c r="BC90" s="34" t="str">
        <f t="shared" ca="1" si="55"/>
        <v/>
      </c>
      <c r="BD90" s="34" t="str">
        <f t="shared" ca="1" si="55"/>
        <v/>
      </c>
      <c r="BE90" s="34" t="str">
        <f t="shared" ca="1" si="55"/>
        <v/>
      </c>
      <c r="BF90" s="34" t="str">
        <f t="shared" ca="1" si="55"/>
        <v/>
      </c>
      <c r="BG90" s="34" t="str">
        <f t="shared" ca="1" si="55"/>
        <v/>
      </c>
      <c r="BH90" s="34" t="str">
        <f t="shared" ca="1" si="55"/>
        <v/>
      </c>
      <c r="BI90" s="34" t="str">
        <f t="shared" ca="1" si="55"/>
        <v/>
      </c>
      <c r="BJ90" s="34" t="str">
        <f t="shared" ca="1" si="55"/>
        <v/>
      </c>
      <c r="BK90" s="34" t="str">
        <f t="shared" ca="1" si="55"/>
        <v/>
      </c>
      <c r="BL90" s="34" t="str">
        <f t="shared" ca="1" si="55"/>
        <v/>
      </c>
      <c r="BM90" s="34" t="str">
        <f t="shared" ca="1" si="55"/>
        <v/>
      </c>
      <c r="BN90" s="34" t="str">
        <f t="shared" ca="1" si="55"/>
        <v/>
      </c>
      <c r="BO90" s="34" t="str">
        <f t="shared" ca="1" si="55"/>
        <v/>
      </c>
      <c r="BP90" s="34" t="str">
        <f t="shared" ca="1" si="55"/>
        <v/>
      </c>
      <c r="BQ90" s="34" t="str">
        <f t="shared" ca="1" si="55"/>
        <v/>
      </c>
      <c r="BR90" s="34" t="str">
        <f t="shared" ca="1" si="55"/>
        <v/>
      </c>
      <c r="BS90" s="34" t="str">
        <f t="shared" ca="1" si="55"/>
        <v/>
      </c>
      <c r="BT90" s="34" t="str">
        <f t="shared" ca="1" si="55"/>
        <v/>
      </c>
      <c r="BU90" s="34" t="str">
        <f t="shared" ca="1" si="55"/>
        <v/>
      </c>
      <c r="BV90" s="34" t="str">
        <f t="shared" ca="1" si="56"/>
        <v/>
      </c>
      <c r="BW90" s="34" t="str">
        <f t="shared" ca="1" si="56"/>
        <v/>
      </c>
      <c r="BX90" s="34" t="str">
        <f t="shared" ca="1" si="56"/>
        <v/>
      </c>
      <c r="BY90" s="34" t="str">
        <f t="shared" ca="1" si="56"/>
        <v/>
      </c>
      <c r="BZ90" s="34" t="str">
        <f t="shared" ca="1" si="56"/>
        <v/>
      </c>
      <c r="CA90" s="34" t="str">
        <f t="shared" ca="1" si="56"/>
        <v/>
      </c>
    </row>
    <row r="91" spans="1:79" s="2" customFormat="1" ht="17.100000000000001" customHeight="1" x14ac:dyDescent="0.3">
      <c r="A91" s="14"/>
      <c r="B91" s="70" t="s">
        <v>68</v>
      </c>
      <c r="C91" s="66" t="s">
        <v>50</v>
      </c>
      <c r="D91" s="66"/>
      <c r="E91" s="67">
        <v>0</v>
      </c>
      <c r="F91" s="68">
        <v>44300</v>
      </c>
      <c r="G91" s="68">
        <v>44313</v>
      </c>
      <c r="H91" s="69">
        <f>Milestones[[#This Row],[End]]-Milestones[[#This Row],[Start]]+1</f>
        <v>14</v>
      </c>
      <c r="I91" s="25"/>
      <c r="J91" s="34"/>
      <c r="K91" s="34"/>
      <c r="L91" s="34"/>
      <c r="M91" s="34"/>
      <c r="N91" s="34"/>
      <c r="O91" s="34"/>
      <c r="P91" s="34"/>
      <c r="Q91" s="34"/>
      <c r="R91" s="34"/>
      <c r="S91" s="34"/>
      <c r="T91" s="34"/>
      <c r="U91" s="34"/>
      <c r="V91" s="34"/>
      <c r="W91" s="34"/>
      <c r="X91" s="34"/>
      <c r="Y91" s="34"/>
      <c r="Z91" s="34"/>
      <c r="AA91" s="34"/>
      <c r="AB91" s="34"/>
      <c r="AC91" s="34"/>
      <c r="AD91" s="34"/>
      <c r="AE91" s="34"/>
      <c r="AF91" s="34"/>
      <c r="AG91" s="34"/>
      <c r="AH91" s="34"/>
      <c r="AI91" s="34"/>
      <c r="AJ91" s="34"/>
      <c r="AK91" s="34"/>
      <c r="AL91" s="34"/>
      <c r="AM91" s="34"/>
      <c r="AN91" s="34"/>
      <c r="AO91" s="34"/>
      <c r="AP91" s="34"/>
      <c r="AQ91" s="34"/>
      <c r="AR91" s="34"/>
      <c r="AS91" s="34"/>
      <c r="AT91" s="34"/>
      <c r="AU91" s="34"/>
      <c r="AV91" s="34"/>
      <c r="AW91" s="34"/>
      <c r="AX91" s="34"/>
      <c r="AY91" s="34"/>
      <c r="AZ91" s="34"/>
      <c r="BA91" s="34"/>
      <c r="BB91" s="34"/>
      <c r="BC91" s="34"/>
      <c r="BD91" s="34"/>
      <c r="BE91" s="34"/>
      <c r="BF91" s="34"/>
      <c r="BG91" s="34"/>
      <c r="BH91" s="34"/>
      <c r="BI91" s="34"/>
      <c r="BJ91" s="34"/>
      <c r="BK91" s="34"/>
      <c r="BL91" s="34"/>
      <c r="BM91" s="34"/>
      <c r="BN91" s="34"/>
      <c r="BO91" s="34"/>
      <c r="BP91" s="34"/>
      <c r="BQ91" s="34"/>
      <c r="BR91" s="34"/>
      <c r="BS91" s="34"/>
      <c r="BT91" s="34"/>
      <c r="BU91" s="34"/>
      <c r="BV91" s="34"/>
      <c r="BW91" s="34"/>
      <c r="BX91" s="34"/>
      <c r="BY91" s="34"/>
      <c r="BZ91" s="34"/>
      <c r="CA91" s="34"/>
    </row>
    <row r="92" spans="1:79" s="2" customFormat="1" ht="17.100000000000001" customHeight="1" x14ac:dyDescent="0.3">
      <c r="A92" s="14"/>
      <c r="B92" s="70" t="s">
        <v>117</v>
      </c>
      <c r="C92" s="66" t="s">
        <v>50</v>
      </c>
      <c r="D92" s="66"/>
      <c r="E92" s="67">
        <v>0</v>
      </c>
      <c r="F92" s="68">
        <v>44313</v>
      </c>
      <c r="G92" s="68">
        <v>44330</v>
      </c>
      <c r="H92" s="69">
        <f>Milestones[[#This Row],[End]]-Milestones[[#This Row],[Start]]+1</f>
        <v>18</v>
      </c>
      <c r="I92" s="25"/>
      <c r="J92" s="34"/>
      <c r="K92" s="34"/>
      <c r="L92" s="34"/>
      <c r="M92" s="34"/>
      <c r="N92" s="34"/>
      <c r="O92" s="34"/>
      <c r="P92" s="34"/>
      <c r="Q92" s="34"/>
      <c r="R92" s="34"/>
      <c r="S92" s="34"/>
      <c r="T92" s="34"/>
      <c r="U92" s="34"/>
      <c r="V92" s="34"/>
      <c r="W92" s="34"/>
      <c r="X92" s="34"/>
      <c r="Y92" s="34"/>
      <c r="Z92" s="34"/>
      <c r="AA92" s="34"/>
      <c r="AB92" s="34"/>
      <c r="AC92" s="34"/>
      <c r="AD92" s="34"/>
      <c r="AE92" s="34"/>
      <c r="AF92" s="34"/>
      <c r="AG92" s="34"/>
      <c r="AH92" s="34"/>
      <c r="AI92" s="34"/>
      <c r="AJ92" s="34"/>
      <c r="AK92" s="34"/>
      <c r="AL92" s="34"/>
      <c r="AM92" s="34"/>
      <c r="AN92" s="34"/>
      <c r="AO92" s="34"/>
      <c r="AP92" s="34"/>
      <c r="AQ92" s="34"/>
      <c r="AR92" s="34"/>
      <c r="AS92" s="34"/>
      <c r="AT92" s="34"/>
      <c r="AU92" s="34"/>
      <c r="AV92" s="34"/>
      <c r="AW92" s="34"/>
      <c r="AX92" s="34"/>
      <c r="AY92" s="34"/>
      <c r="AZ92" s="34"/>
      <c r="BA92" s="34"/>
      <c r="BB92" s="34"/>
      <c r="BC92" s="34"/>
      <c r="BD92" s="34"/>
      <c r="BE92" s="34"/>
      <c r="BF92" s="34"/>
      <c r="BG92" s="34"/>
      <c r="BH92" s="34"/>
      <c r="BI92" s="34"/>
      <c r="BJ92" s="34"/>
      <c r="BK92" s="34"/>
      <c r="BL92" s="34"/>
      <c r="BM92" s="34"/>
      <c r="BN92" s="34"/>
      <c r="BO92" s="34"/>
      <c r="BP92" s="34"/>
      <c r="BQ92" s="34"/>
      <c r="BR92" s="34"/>
      <c r="BS92" s="34"/>
      <c r="BT92" s="34"/>
      <c r="BU92" s="34"/>
      <c r="BV92" s="34"/>
      <c r="BW92" s="34"/>
      <c r="BX92" s="34"/>
      <c r="BY92" s="34"/>
      <c r="BZ92" s="34"/>
      <c r="CA92" s="34"/>
    </row>
    <row r="93" spans="1:79" s="2" customFormat="1" ht="17.100000000000001" customHeight="1" x14ac:dyDescent="0.3">
      <c r="A93" s="15"/>
      <c r="B93" s="49" t="s">
        <v>55</v>
      </c>
      <c r="C93" s="50"/>
      <c r="D93" s="50"/>
      <c r="E93" s="51"/>
      <c r="F93" s="52"/>
      <c r="G93" s="52"/>
      <c r="H93" s="53"/>
      <c r="I93" s="25"/>
      <c r="J93" s="34" t="str">
        <f t="shared" ref="J93:AO93" ca="1" si="57">IF(AND($C93="Goal",J$5&gt;=$F93,J$5&lt;=$F93+$H93-1),2,IF(AND($C93="Milestone",J$5&gt;=$F93,J$5&lt;=$F93+$H93-1),1,""))</f>
        <v/>
      </c>
      <c r="K93" s="34" t="str">
        <f t="shared" ca="1" si="57"/>
        <v/>
      </c>
      <c r="L93" s="34" t="str">
        <f t="shared" ca="1" si="57"/>
        <v/>
      </c>
      <c r="M93" s="34" t="str">
        <f t="shared" ca="1" si="57"/>
        <v/>
      </c>
      <c r="N93" s="34" t="str">
        <f t="shared" ca="1" si="57"/>
        <v/>
      </c>
      <c r="O93" s="34" t="str">
        <f t="shared" ca="1" si="57"/>
        <v/>
      </c>
      <c r="P93" s="34" t="str">
        <f t="shared" ca="1" si="57"/>
        <v/>
      </c>
      <c r="Q93" s="34" t="str">
        <f t="shared" ca="1" si="57"/>
        <v/>
      </c>
      <c r="R93" s="34" t="str">
        <f t="shared" ca="1" si="57"/>
        <v/>
      </c>
      <c r="S93" s="34" t="str">
        <f t="shared" ca="1" si="57"/>
        <v/>
      </c>
      <c r="T93" s="34" t="str">
        <f t="shared" ca="1" si="57"/>
        <v/>
      </c>
      <c r="U93" s="34" t="str">
        <f t="shared" ca="1" si="57"/>
        <v/>
      </c>
      <c r="V93" s="34" t="str">
        <f t="shared" ca="1" si="57"/>
        <v/>
      </c>
      <c r="W93" s="34" t="str">
        <f t="shared" ca="1" si="57"/>
        <v/>
      </c>
      <c r="X93" s="34" t="str">
        <f t="shared" ca="1" si="57"/>
        <v/>
      </c>
      <c r="Y93" s="34" t="str">
        <f t="shared" ca="1" si="57"/>
        <v/>
      </c>
      <c r="Z93" s="34" t="str">
        <f t="shared" ca="1" si="57"/>
        <v/>
      </c>
      <c r="AA93" s="34" t="str">
        <f t="shared" ca="1" si="57"/>
        <v/>
      </c>
      <c r="AB93" s="34" t="str">
        <f t="shared" ca="1" si="57"/>
        <v/>
      </c>
      <c r="AC93" s="34" t="str">
        <f t="shared" ca="1" si="57"/>
        <v/>
      </c>
      <c r="AD93" s="34" t="str">
        <f t="shared" ca="1" si="57"/>
        <v/>
      </c>
      <c r="AE93" s="34" t="str">
        <f t="shared" ca="1" si="57"/>
        <v/>
      </c>
      <c r="AF93" s="34" t="str">
        <f t="shared" ca="1" si="57"/>
        <v/>
      </c>
      <c r="AG93" s="34" t="str">
        <f t="shared" ca="1" si="57"/>
        <v/>
      </c>
      <c r="AH93" s="34" t="str">
        <f t="shared" ca="1" si="57"/>
        <v/>
      </c>
      <c r="AI93" s="34" t="str">
        <f t="shared" ca="1" si="57"/>
        <v/>
      </c>
      <c r="AJ93" s="34" t="str">
        <f t="shared" ca="1" si="57"/>
        <v/>
      </c>
      <c r="AK93" s="34" t="str">
        <f t="shared" ca="1" si="57"/>
        <v/>
      </c>
      <c r="AL93" s="34" t="str">
        <f t="shared" ca="1" si="57"/>
        <v/>
      </c>
      <c r="AM93" s="34" t="str">
        <f t="shared" ca="1" si="57"/>
        <v/>
      </c>
      <c r="AN93" s="34" t="str">
        <f t="shared" ca="1" si="57"/>
        <v/>
      </c>
      <c r="AO93" s="34" t="str">
        <f t="shared" ca="1" si="57"/>
        <v/>
      </c>
      <c r="AP93" s="34" t="str">
        <f t="shared" ref="AP93:BU93" ca="1" si="58">IF(AND($C93="Goal",AP$5&gt;=$F93,AP$5&lt;=$F93+$H93-1),2,IF(AND($C93="Milestone",AP$5&gt;=$F93,AP$5&lt;=$F93+$H93-1),1,""))</f>
        <v/>
      </c>
      <c r="AQ93" s="34" t="str">
        <f t="shared" ca="1" si="58"/>
        <v/>
      </c>
      <c r="AR93" s="34" t="str">
        <f t="shared" ca="1" si="58"/>
        <v/>
      </c>
      <c r="AS93" s="34" t="str">
        <f t="shared" ca="1" si="58"/>
        <v/>
      </c>
      <c r="AT93" s="34" t="str">
        <f t="shared" ca="1" si="58"/>
        <v/>
      </c>
      <c r="AU93" s="34" t="str">
        <f t="shared" ca="1" si="58"/>
        <v/>
      </c>
      <c r="AV93" s="34" t="str">
        <f t="shared" ca="1" si="58"/>
        <v/>
      </c>
      <c r="AW93" s="34" t="str">
        <f t="shared" ca="1" si="58"/>
        <v/>
      </c>
      <c r="AX93" s="34" t="str">
        <f t="shared" ca="1" si="58"/>
        <v/>
      </c>
      <c r="AY93" s="34" t="str">
        <f t="shared" ca="1" si="58"/>
        <v/>
      </c>
      <c r="AZ93" s="34" t="str">
        <f t="shared" ca="1" si="58"/>
        <v/>
      </c>
      <c r="BA93" s="34" t="str">
        <f t="shared" ca="1" si="58"/>
        <v/>
      </c>
      <c r="BB93" s="34" t="str">
        <f t="shared" ca="1" si="58"/>
        <v/>
      </c>
      <c r="BC93" s="34" t="str">
        <f t="shared" ca="1" si="58"/>
        <v/>
      </c>
      <c r="BD93" s="34" t="str">
        <f t="shared" ca="1" si="58"/>
        <v/>
      </c>
      <c r="BE93" s="34" t="str">
        <f t="shared" ca="1" si="58"/>
        <v/>
      </c>
      <c r="BF93" s="34" t="str">
        <f t="shared" ca="1" si="58"/>
        <v/>
      </c>
      <c r="BG93" s="34" t="str">
        <f t="shared" ca="1" si="58"/>
        <v/>
      </c>
      <c r="BH93" s="34" t="str">
        <f t="shared" ca="1" si="58"/>
        <v/>
      </c>
      <c r="BI93" s="34" t="str">
        <f t="shared" ca="1" si="58"/>
        <v/>
      </c>
      <c r="BJ93" s="34" t="str">
        <f t="shared" ca="1" si="58"/>
        <v/>
      </c>
      <c r="BK93" s="34" t="str">
        <f t="shared" ca="1" si="58"/>
        <v/>
      </c>
      <c r="BL93" s="34" t="str">
        <f t="shared" ca="1" si="58"/>
        <v/>
      </c>
      <c r="BM93" s="34" t="str">
        <f t="shared" ca="1" si="58"/>
        <v/>
      </c>
      <c r="BN93" s="34" t="str">
        <f t="shared" ca="1" si="58"/>
        <v/>
      </c>
      <c r="BO93" s="34" t="str">
        <f t="shared" ca="1" si="58"/>
        <v/>
      </c>
      <c r="BP93" s="34" t="str">
        <f t="shared" ca="1" si="58"/>
        <v/>
      </c>
      <c r="BQ93" s="34" t="str">
        <f t="shared" ca="1" si="58"/>
        <v/>
      </c>
      <c r="BR93" s="34" t="str">
        <f t="shared" ca="1" si="58"/>
        <v/>
      </c>
      <c r="BS93" s="34" t="str">
        <f t="shared" ca="1" si="58"/>
        <v/>
      </c>
      <c r="BT93" s="34" t="str">
        <f t="shared" ca="1" si="58"/>
        <v/>
      </c>
      <c r="BU93" s="34" t="str">
        <f t="shared" ca="1" si="58"/>
        <v/>
      </c>
      <c r="BV93" s="34" t="str">
        <f t="shared" ref="BV93:CA93" ca="1" si="59">IF(AND($C93="Goal",BV$5&gt;=$F93,BV$5&lt;=$F93+$H93-1),2,IF(AND($C93="Milestone",BV$5&gt;=$F93,BV$5&lt;=$F93+$H93-1),1,""))</f>
        <v/>
      </c>
      <c r="BW93" s="34" t="str">
        <f t="shared" ca="1" si="59"/>
        <v/>
      </c>
      <c r="BX93" s="34" t="str">
        <f t="shared" ca="1" si="59"/>
        <v/>
      </c>
      <c r="BY93" s="34" t="str">
        <f t="shared" ca="1" si="59"/>
        <v/>
      </c>
      <c r="BZ93" s="34" t="str">
        <f t="shared" ca="1" si="59"/>
        <v/>
      </c>
      <c r="CA93" s="34" t="str">
        <f t="shared" ca="1" si="59"/>
        <v/>
      </c>
    </row>
    <row r="94" spans="1:79" s="2" customFormat="1" ht="17.100000000000001" customHeight="1" x14ac:dyDescent="0.3">
      <c r="A94" s="15"/>
      <c r="B94" s="37" t="s">
        <v>40</v>
      </c>
      <c r="C94" s="32"/>
      <c r="D94" s="32"/>
      <c r="E94" s="29"/>
      <c r="F94" s="30"/>
      <c r="G94" s="30"/>
      <c r="H94" s="31"/>
      <c r="I94" s="25"/>
      <c r="J94" s="34"/>
      <c r="K94" s="34"/>
      <c r="L94" s="34"/>
      <c r="M94" s="34"/>
      <c r="N94" s="34"/>
      <c r="O94" s="34"/>
      <c r="P94" s="34"/>
      <c r="Q94" s="34"/>
      <c r="R94" s="34"/>
      <c r="S94" s="34"/>
      <c r="T94" s="34"/>
      <c r="U94" s="34"/>
      <c r="V94" s="34"/>
      <c r="W94" s="34"/>
      <c r="X94" s="34"/>
      <c r="Y94" s="34"/>
      <c r="Z94" s="34"/>
      <c r="AA94" s="34"/>
      <c r="AB94" s="34"/>
      <c r="AC94" s="34"/>
      <c r="AD94" s="34"/>
      <c r="AE94" s="34"/>
      <c r="AF94" s="34"/>
      <c r="AG94" s="34"/>
      <c r="AH94" s="34"/>
      <c r="AI94" s="34"/>
      <c r="AJ94" s="34"/>
      <c r="AK94" s="34"/>
      <c r="AL94" s="34"/>
      <c r="AM94" s="34"/>
      <c r="AN94" s="34"/>
      <c r="AO94" s="34"/>
      <c r="AP94" s="34"/>
      <c r="AQ94" s="34"/>
      <c r="AR94" s="34"/>
      <c r="AS94" s="34"/>
      <c r="AT94" s="34"/>
      <c r="AU94" s="34"/>
      <c r="AV94" s="34"/>
      <c r="AW94" s="34"/>
      <c r="AX94" s="34"/>
      <c r="AY94" s="34"/>
      <c r="AZ94" s="34"/>
      <c r="BA94" s="34"/>
      <c r="BB94" s="34"/>
      <c r="BC94" s="34"/>
      <c r="BD94" s="34"/>
      <c r="BE94" s="34"/>
      <c r="BF94" s="34"/>
      <c r="BG94" s="34"/>
      <c r="BH94" s="34"/>
      <c r="BI94" s="34"/>
      <c r="BJ94" s="34"/>
      <c r="BK94" s="34"/>
      <c r="BL94" s="34"/>
      <c r="BM94" s="34"/>
      <c r="BN94" s="34"/>
      <c r="BO94" s="34"/>
      <c r="BP94" s="34"/>
      <c r="BQ94" s="34"/>
      <c r="BR94" s="34"/>
      <c r="BS94" s="34"/>
      <c r="BT94" s="34"/>
      <c r="BU94" s="34"/>
      <c r="BV94" s="34"/>
      <c r="BW94" s="34"/>
      <c r="BX94" s="34"/>
      <c r="BY94" s="34"/>
      <c r="BZ94" s="34"/>
      <c r="CA94" s="34"/>
    </row>
    <row r="95" spans="1:79" s="2" customFormat="1" ht="17.100000000000001" customHeight="1" x14ac:dyDescent="0.3">
      <c r="A95" s="14"/>
      <c r="B95" s="55" t="s">
        <v>38</v>
      </c>
      <c r="C95" s="48" t="s">
        <v>5</v>
      </c>
      <c r="D95" s="48" t="s">
        <v>70</v>
      </c>
      <c r="E95" s="29">
        <v>1</v>
      </c>
      <c r="F95" s="57">
        <v>44146</v>
      </c>
      <c r="G95" s="57">
        <v>44166</v>
      </c>
      <c r="H95" s="31">
        <f>Milestones[[#This Row],[End]]-Milestones[[#This Row],[Start]]+1</f>
        <v>21</v>
      </c>
      <c r="I95" s="25"/>
      <c r="J95" s="34" t="str">
        <f t="shared" ref="J95:S101" ca="1" si="60">IF(AND($C95="Goal",J$5&gt;=$F95,J$5&lt;=$F95+$H95-1),2,IF(AND($C95="Milestone",J$5&gt;=$F95,J$5&lt;=$F95+$H95-1),1,""))</f>
        <v/>
      </c>
      <c r="K95" s="34" t="str">
        <f t="shared" ca="1" si="60"/>
        <v/>
      </c>
      <c r="L95" s="34" t="str">
        <f t="shared" ca="1" si="60"/>
        <v/>
      </c>
      <c r="M95" s="34" t="str">
        <f t="shared" ca="1" si="60"/>
        <v/>
      </c>
      <c r="N95" s="34" t="str">
        <f t="shared" ca="1" si="60"/>
        <v/>
      </c>
      <c r="O95" s="34" t="str">
        <f t="shared" ca="1" si="60"/>
        <v/>
      </c>
      <c r="P95" s="34" t="str">
        <f t="shared" ca="1" si="60"/>
        <v/>
      </c>
      <c r="Q95" s="34" t="str">
        <f t="shared" ca="1" si="60"/>
        <v/>
      </c>
      <c r="R95" s="34" t="str">
        <f t="shared" ca="1" si="60"/>
        <v/>
      </c>
      <c r="S95" s="34" t="str">
        <f t="shared" ca="1" si="60"/>
        <v/>
      </c>
      <c r="T95" s="34" t="str">
        <f t="shared" ref="T95:AC101" ca="1" si="61">IF(AND($C95="Goal",T$5&gt;=$F95,T$5&lt;=$F95+$H95-1),2,IF(AND($C95="Milestone",T$5&gt;=$F95,T$5&lt;=$F95+$H95-1),1,""))</f>
        <v/>
      </c>
      <c r="U95" s="34" t="str">
        <f t="shared" ca="1" si="61"/>
        <v/>
      </c>
      <c r="V95" s="34" t="str">
        <f t="shared" ca="1" si="61"/>
        <v/>
      </c>
      <c r="W95" s="34" t="str">
        <f t="shared" ca="1" si="61"/>
        <v/>
      </c>
      <c r="X95" s="34" t="str">
        <f t="shared" ca="1" si="61"/>
        <v/>
      </c>
      <c r="Y95" s="34" t="str">
        <f t="shared" ca="1" si="61"/>
        <v/>
      </c>
      <c r="Z95" s="34" t="str">
        <f t="shared" ca="1" si="61"/>
        <v/>
      </c>
      <c r="AA95" s="34" t="str">
        <f t="shared" ca="1" si="61"/>
        <v/>
      </c>
      <c r="AB95" s="34" t="str">
        <f t="shared" ca="1" si="61"/>
        <v/>
      </c>
      <c r="AC95" s="34" t="str">
        <f t="shared" ca="1" si="61"/>
        <v/>
      </c>
      <c r="AD95" s="34" t="str">
        <f t="shared" ref="AD95:AM101" ca="1" si="62">IF(AND($C95="Goal",AD$5&gt;=$F95,AD$5&lt;=$F95+$H95-1),2,IF(AND($C95="Milestone",AD$5&gt;=$F95,AD$5&lt;=$F95+$H95-1),1,""))</f>
        <v/>
      </c>
      <c r="AE95" s="34" t="str">
        <f t="shared" ca="1" si="62"/>
        <v/>
      </c>
      <c r="AF95" s="34" t="str">
        <f t="shared" ca="1" si="62"/>
        <v/>
      </c>
      <c r="AG95" s="34" t="str">
        <f t="shared" ca="1" si="62"/>
        <v/>
      </c>
      <c r="AH95" s="34" t="str">
        <f t="shared" ca="1" si="62"/>
        <v/>
      </c>
      <c r="AI95" s="34" t="str">
        <f t="shared" ca="1" si="62"/>
        <v/>
      </c>
      <c r="AJ95" s="34" t="str">
        <f t="shared" ca="1" si="62"/>
        <v/>
      </c>
      <c r="AK95" s="34" t="str">
        <f t="shared" ca="1" si="62"/>
        <v/>
      </c>
      <c r="AL95" s="34" t="str">
        <f t="shared" ca="1" si="62"/>
        <v/>
      </c>
      <c r="AM95" s="34">
        <f t="shared" ca="1" si="62"/>
        <v>2</v>
      </c>
      <c r="AN95" s="34">
        <f t="shared" ref="AN95:AW101" ca="1" si="63">IF(AND($C95="Goal",AN$5&gt;=$F95,AN$5&lt;=$F95+$H95-1),2,IF(AND($C95="Milestone",AN$5&gt;=$F95,AN$5&lt;=$F95+$H95-1),1,""))</f>
        <v>2</v>
      </c>
      <c r="AO95" s="34">
        <f t="shared" ca="1" si="63"/>
        <v>2</v>
      </c>
      <c r="AP95" s="34">
        <f t="shared" ca="1" si="63"/>
        <v>2</v>
      </c>
      <c r="AQ95" s="34">
        <f t="shared" ca="1" si="63"/>
        <v>2</v>
      </c>
      <c r="AR95" s="34">
        <f t="shared" ca="1" si="63"/>
        <v>2</v>
      </c>
      <c r="AS95" s="34">
        <f t="shared" ca="1" si="63"/>
        <v>2</v>
      </c>
      <c r="AT95" s="34">
        <f t="shared" ca="1" si="63"/>
        <v>2</v>
      </c>
      <c r="AU95" s="34">
        <f t="shared" ca="1" si="63"/>
        <v>2</v>
      </c>
      <c r="AV95" s="34">
        <f t="shared" ca="1" si="63"/>
        <v>2</v>
      </c>
      <c r="AW95" s="34">
        <f t="shared" ca="1" si="63"/>
        <v>2</v>
      </c>
      <c r="AX95" s="34">
        <f t="shared" ref="AX95:BG101" ca="1" si="64">IF(AND($C95="Goal",AX$5&gt;=$F95,AX$5&lt;=$F95+$H95-1),2,IF(AND($C95="Milestone",AX$5&gt;=$F95,AX$5&lt;=$F95+$H95-1),1,""))</f>
        <v>2</v>
      </c>
      <c r="AY95" s="34">
        <f t="shared" ca="1" si="64"/>
        <v>2</v>
      </c>
      <c r="AZ95" s="34">
        <f t="shared" ca="1" si="64"/>
        <v>2</v>
      </c>
      <c r="BA95" s="34">
        <f t="shared" ca="1" si="64"/>
        <v>2</v>
      </c>
      <c r="BB95" s="34">
        <f t="shared" ca="1" si="64"/>
        <v>2</v>
      </c>
      <c r="BC95" s="34">
        <f t="shared" ca="1" si="64"/>
        <v>2</v>
      </c>
      <c r="BD95" s="34">
        <f t="shared" ca="1" si="64"/>
        <v>2</v>
      </c>
      <c r="BE95" s="34">
        <f t="shared" ca="1" si="64"/>
        <v>2</v>
      </c>
      <c r="BF95" s="34">
        <f t="shared" ca="1" si="64"/>
        <v>2</v>
      </c>
      <c r="BG95" s="34">
        <f t="shared" ca="1" si="64"/>
        <v>2</v>
      </c>
      <c r="BH95" s="34" t="str">
        <f t="shared" ref="BH95:BQ101" ca="1" si="65">IF(AND($C95="Goal",BH$5&gt;=$F95,BH$5&lt;=$F95+$H95-1),2,IF(AND($C95="Milestone",BH$5&gt;=$F95,BH$5&lt;=$F95+$H95-1),1,""))</f>
        <v/>
      </c>
      <c r="BI95" s="34" t="str">
        <f t="shared" ca="1" si="65"/>
        <v/>
      </c>
      <c r="BJ95" s="34" t="str">
        <f t="shared" ca="1" si="65"/>
        <v/>
      </c>
      <c r="BK95" s="34" t="str">
        <f t="shared" ca="1" si="65"/>
        <v/>
      </c>
      <c r="BL95" s="34" t="str">
        <f t="shared" ca="1" si="65"/>
        <v/>
      </c>
      <c r="BM95" s="34" t="str">
        <f t="shared" ca="1" si="65"/>
        <v/>
      </c>
      <c r="BN95" s="34" t="str">
        <f t="shared" ca="1" si="65"/>
        <v/>
      </c>
      <c r="BO95" s="34" t="str">
        <f t="shared" ca="1" si="65"/>
        <v/>
      </c>
      <c r="BP95" s="34" t="str">
        <f t="shared" ca="1" si="65"/>
        <v/>
      </c>
      <c r="BQ95" s="34" t="str">
        <f t="shared" ca="1" si="65"/>
        <v/>
      </c>
      <c r="BR95" s="34" t="str">
        <f t="shared" ref="BR95:CA101" ca="1" si="66">IF(AND($C95="Goal",BR$5&gt;=$F95,BR$5&lt;=$F95+$H95-1),2,IF(AND($C95="Milestone",BR$5&gt;=$F95,BR$5&lt;=$F95+$H95-1),1,""))</f>
        <v/>
      </c>
      <c r="BS95" s="34" t="str">
        <f t="shared" ca="1" si="66"/>
        <v/>
      </c>
      <c r="BT95" s="34" t="str">
        <f t="shared" ca="1" si="66"/>
        <v/>
      </c>
      <c r="BU95" s="34" t="str">
        <f t="shared" ca="1" si="66"/>
        <v/>
      </c>
      <c r="BV95" s="34" t="str">
        <f t="shared" ca="1" si="66"/>
        <v/>
      </c>
      <c r="BW95" s="34" t="str">
        <f t="shared" ca="1" si="66"/>
        <v/>
      </c>
      <c r="BX95" s="34" t="str">
        <f t="shared" ca="1" si="66"/>
        <v/>
      </c>
      <c r="BY95" s="34" t="str">
        <f t="shared" ca="1" si="66"/>
        <v/>
      </c>
      <c r="BZ95" s="34" t="str">
        <f t="shared" ca="1" si="66"/>
        <v/>
      </c>
      <c r="CA95" s="34" t="str">
        <f t="shared" ca="1" si="66"/>
        <v/>
      </c>
    </row>
    <row r="96" spans="1:79" s="2" customFormat="1" ht="17.100000000000001" customHeight="1" x14ac:dyDescent="0.3">
      <c r="A96" s="14"/>
      <c r="B96" s="55" t="s">
        <v>39</v>
      </c>
      <c r="C96" s="48" t="s">
        <v>5</v>
      </c>
      <c r="D96" s="48" t="s">
        <v>70</v>
      </c>
      <c r="E96" s="29">
        <v>1</v>
      </c>
      <c r="F96" s="57">
        <v>44251</v>
      </c>
      <c r="G96" s="57">
        <v>44264</v>
      </c>
      <c r="H96" s="31">
        <f>Milestones[[#This Row],[End]]-Milestones[[#This Row],[Start]]+1</f>
        <v>14</v>
      </c>
      <c r="I96" s="25"/>
      <c r="J96" s="34" t="str">
        <f t="shared" ca="1" si="60"/>
        <v/>
      </c>
      <c r="K96" s="34" t="str">
        <f t="shared" ca="1" si="60"/>
        <v/>
      </c>
      <c r="L96" s="34" t="str">
        <f t="shared" ca="1" si="60"/>
        <v/>
      </c>
      <c r="M96" s="34" t="str">
        <f t="shared" ca="1" si="60"/>
        <v/>
      </c>
      <c r="N96" s="34" t="str">
        <f t="shared" ca="1" si="60"/>
        <v/>
      </c>
      <c r="O96" s="34" t="str">
        <f t="shared" ca="1" si="60"/>
        <v/>
      </c>
      <c r="P96" s="34" t="str">
        <f t="shared" ca="1" si="60"/>
        <v/>
      </c>
      <c r="Q96" s="34" t="str">
        <f t="shared" ca="1" si="60"/>
        <v/>
      </c>
      <c r="R96" s="34" t="str">
        <f t="shared" ca="1" si="60"/>
        <v/>
      </c>
      <c r="S96" s="34" t="str">
        <f t="shared" ca="1" si="60"/>
        <v/>
      </c>
      <c r="T96" s="34" t="str">
        <f t="shared" ca="1" si="61"/>
        <v/>
      </c>
      <c r="U96" s="34" t="str">
        <f t="shared" ca="1" si="61"/>
        <v/>
      </c>
      <c r="V96" s="34" t="str">
        <f t="shared" ca="1" si="61"/>
        <v/>
      </c>
      <c r="W96" s="34" t="str">
        <f t="shared" ca="1" si="61"/>
        <v/>
      </c>
      <c r="X96" s="34" t="str">
        <f t="shared" ca="1" si="61"/>
        <v/>
      </c>
      <c r="Y96" s="34" t="str">
        <f t="shared" ca="1" si="61"/>
        <v/>
      </c>
      <c r="Z96" s="34" t="str">
        <f t="shared" ca="1" si="61"/>
        <v/>
      </c>
      <c r="AA96" s="34" t="str">
        <f t="shared" ca="1" si="61"/>
        <v/>
      </c>
      <c r="AB96" s="34" t="str">
        <f t="shared" ca="1" si="61"/>
        <v/>
      </c>
      <c r="AC96" s="34" t="str">
        <f t="shared" ca="1" si="61"/>
        <v/>
      </c>
      <c r="AD96" s="34" t="str">
        <f t="shared" ca="1" si="62"/>
        <v/>
      </c>
      <c r="AE96" s="34" t="str">
        <f t="shared" ca="1" si="62"/>
        <v/>
      </c>
      <c r="AF96" s="34" t="str">
        <f t="shared" ca="1" si="62"/>
        <v/>
      </c>
      <c r="AG96" s="34" t="str">
        <f t="shared" ca="1" si="62"/>
        <v/>
      </c>
      <c r="AH96" s="34" t="str">
        <f t="shared" ca="1" si="62"/>
        <v/>
      </c>
      <c r="AI96" s="34" t="str">
        <f t="shared" ca="1" si="62"/>
        <v/>
      </c>
      <c r="AJ96" s="34" t="str">
        <f t="shared" ca="1" si="62"/>
        <v/>
      </c>
      <c r="AK96" s="34" t="str">
        <f t="shared" ca="1" si="62"/>
        <v/>
      </c>
      <c r="AL96" s="34" t="str">
        <f t="shared" ca="1" si="62"/>
        <v/>
      </c>
      <c r="AM96" s="34" t="str">
        <f t="shared" ca="1" si="62"/>
        <v/>
      </c>
      <c r="AN96" s="34" t="str">
        <f t="shared" ca="1" si="63"/>
        <v/>
      </c>
      <c r="AO96" s="34" t="str">
        <f t="shared" ca="1" si="63"/>
        <v/>
      </c>
      <c r="AP96" s="34" t="str">
        <f t="shared" ca="1" si="63"/>
        <v/>
      </c>
      <c r="AQ96" s="34" t="str">
        <f t="shared" ca="1" si="63"/>
        <v/>
      </c>
      <c r="AR96" s="34" t="str">
        <f t="shared" ca="1" si="63"/>
        <v/>
      </c>
      <c r="AS96" s="34" t="str">
        <f t="shared" ca="1" si="63"/>
        <v/>
      </c>
      <c r="AT96" s="34" t="str">
        <f t="shared" ca="1" si="63"/>
        <v/>
      </c>
      <c r="AU96" s="34" t="str">
        <f t="shared" ca="1" si="63"/>
        <v/>
      </c>
      <c r="AV96" s="34" t="str">
        <f t="shared" ca="1" si="63"/>
        <v/>
      </c>
      <c r="AW96" s="34" t="str">
        <f t="shared" ca="1" si="63"/>
        <v/>
      </c>
      <c r="AX96" s="34" t="str">
        <f t="shared" ca="1" si="64"/>
        <v/>
      </c>
      <c r="AY96" s="34" t="str">
        <f t="shared" ca="1" si="64"/>
        <v/>
      </c>
      <c r="AZ96" s="34" t="str">
        <f t="shared" ca="1" si="64"/>
        <v/>
      </c>
      <c r="BA96" s="34" t="str">
        <f t="shared" ca="1" si="64"/>
        <v/>
      </c>
      <c r="BB96" s="34" t="str">
        <f t="shared" ca="1" si="64"/>
        <v/>
      </c>
      <c r="BC96" s="34" t="str">
        <f t="shared" ca="1" si="64"/>
        <v/>
      </c>
      <c r="BD96" s="34" t="str">
        <f t="shared" ca="1" si="64"/>
        <v/>
      </c>
      <c r="BE96" s="34" t="str">
        <f t="shared" ca="1" si="64"/>
        <v/>
      </c>
      <c r="BF96" s="34" t="str">
        <f t="shared" ca="1" si="64"/>
        <v/>
      </c>
      <c r="BG96" s="34" t="str">
        <f t="shared" ca="1" si="64"/>
        <v/>
      </c>
      <c r="BH96" s="34" t="str">
        <f t="shared" ca="1" si="65"/>
        <v/>
      </c>
      <c r="BI96" s="34" t="str">
        <f t="shared" ca="1" si="65"/>
        <v/>
      </c>
      <c r="BJ96" s="34" t="str">
        <f t="shared" ca="1" si="65"/>
        <v/>
      </c>
      <c r="BK96" s="34" t="str">
        <f t="shared" ca="1" si="65"/>
        <v/>
      </c>
      <c r="BL96" s="34" t="str">
        <f t="shared" ca="1" si="65"/>
        <v/>
      </c>
      <c r="BM96" s="34" t="str">
        <f t="shared" ca="1" si="65"/>
        <v/>
      </c>
      <c r="BN96" s="34" t="str">
        <f t="shared" ca="1" si="65"/>
        <v/>
      </c>
      <c r="BO96" s="34" t="str">
        <f t="shared" ca="1" si="65"/>
        <v/>
      </c>
      <c r="BP96" s="34" t="str">
        <f t="shared" ca="1" si="65"/>
        <v/>
      </c>
      <c r="BQ96" s="34" t="str">
        <f t="shared" ca="1" si="65"/>
        <v/>
      </c>
      <c r="BR96" s="34" t="str">
        <f t="shared" ca="1" si="66"/>
        <v/>
      </c>
      <c r="BS96" s="34" t="str">
        <f t="shared" ca="1" si="66"/>
        <v/>
      </c>
      <c r="BT96" s="34" t="str">
        <f t="shared" ca="1" si="66"/>
        <v/>
      </c>
      <c r="BU96" s="34" t="str">
        <f t="shared" ca="1" si="66"/>
        <v/>
      </c>
      <c r="BV96" s="34" t="str">
        <f t="shared" ca="1" si="66"/>
        <v/>
      </c>
      <c r="BW96" s="34" t="str">
        <f t="shared" ca="1" si="66"/>
        <v/>
      </c>
      <c r="BX96" s="34" t="str">
        <f t="shared" ca="1" si="66"/>
        <v/>
      </c>
      <c r="BY96" s="34" t="str">
        <f t="shared" ca="1" si="66"/>
        <v/>
      </c>
      <c r="BZ96" s="34" t="str">
        <f t="shared" ca="1" si="66"/>
        <v/>
      </c>
      <c r="CA96" s="34" t="str">
        <f t="shared" ca="1" si="66"/>
        <v/>
      </c>
    </row>
    <row r="97" spans="1:79" s="2" customFormat="1" ht="17.100000000000001" customHeight="1" x14ac:dyDescent="0.3">
      <c r="A97" s="14"/>
      <c r="B97" s="70" t="s">
        <v>115</v>
      </c>
      <c r="C97" s="66" t="s">
        <v>5</v>
      </c>
      <c r="D97" s="66" t="s">
        <v>70</v>
      </c>
      <c r="E97" s="71">
        <v>0</v>
      </c>
      <c r="F97" s="68">
        <v>44321</v>
      </c>
      <c r="G97" s="68">
        <v>44334</v>
      </c>
      <c r="H97" s="69">
        <f>Milestones[[#This Row],[End]]-Milestones[[#This Row],[Start]]+1</f>
        <v>14</v>
      </c>
      <c r="I97" s="25"/>
      <c r="J97" s="34" t="str">
        <f t="shared" ca="1" si="60"/>
        <v/>
      </c>
      <c r="K97" s="34" t="str">
        <f t="shared" ca="1" si="60"/>
        <v/>
      </c>
      <c r="L97" s="34" t="str">
        <f t="shared" ca="1" si="60"/>
        <v/>
      </c>
      <c r="M97" s="34" t="str">
        <f t="shared" ca="1" si="60"/>
        <v/>
      </c>
      <c r="N97" s="34" t="str">
        <f t="shared" ca="1" si="60"/>
        <v/>
      </c>
      <c r="O97" s="34" t="str">
        <f t="shared" ca="1" si="60"/>
        <v/>
      </c>
      <c r="P97" s="34" t="str">
        <f t="shared" ca="1" si="60"/>
        <v/>
      </c>
      <c r="Q97" s="34" t="str">
        <f t="shared" ca="1" si="60"/>
        <v/>
      </c>
      <c r="R97" s="34" t="str">
        <f t="shared" ca="1" si="60"/>
        <v/>
      </c>
      <c r="S97" s="34" t="str">
        <f t="shared" ca="1" si="60"/>
        <v/>
      </c>
      <c r="T97" s="34" t="str">
        <f t="shared" ca="1" si="61"/>
        <v/>
      </c>
      <c r="U97" s="34" t="str">
        <f t="shared" ca="1" si="61"/>
        <v/>
      </c>
      <c r="V97" s="34" t="str">
        <f t="shared" ca="1" si="61"/>
        <v/>
      </c>
      <c r="W97" s="34" t="str">
        <f t="shared" ca="1" si="61"/>
        <v/>
      </c>
      <c r="X97" s="34" t="str">
        <f t="shared" ca="1" si="61"/>
        <v/>
      </c>
      <c r="Y97" s="34" t="str">
        <f t="shared" ca="1" si="61"/>
        <v/>
      </c>
      <c r="Z97" s="34" t="str">
        <f t="shared" ca="1" si="61"/>
        <v/>
      </c>
      <c r="AA97" s="34" t="str">
        <f t="shared" ca="1" si="61"/>
        <v/>
      </c>
      <c r="AB97" s="34" t="str">
        <f t="shared" ca="1" si="61"/>
        <v/>
      </c>
      <c r="AC97" s="34" t="str">
        <f t="shared" ca="1" si="61"/>
        <v/>
      </c>
      <c r="AD97" s="34" t="str">
        <f t="shared" ca="1" si="62"/>
        <v/>
      </c>
      <c r="AE97" s="34" t="str">
        <f t="shared" ca="1" si="62"/>
        <v/>
      </c>
      <c r="AF97" s="34" t="str">
        <f t="shared" ca="1" si="62"/>
        <v/>
      </c>
      <c r="AG97" s="34" t="str">
        <f t="shared" ca="1" si="62"/>
        <v/>
      </c>
      <c r="AH97" s="34" t="str">
        <f t="shared" ca="1" si="62"/>
        <v/>
      </c>
      <c r="AI97" s="34" t="str">
        <f t="shared" ca="1" si="62"/>
        <v/>
      </c>
      <c r="AJ97" s="34" t="str">
        <f t="shared" ca="1" si="62"/>
        <v/>
      </c>
      <c r="AK97" s="34" t="str">
        <f t="shared" ca="1" si="62"/>
        <v/>
      </c>
      <c r="AL97" s="34" t="str">
        <f t="shared" ca="1" si="62"/>
        <v/>
      </c>
      <c r="AM97" s="34" t="str">
        <f t="shared" ca="1" si="62"/>
        <v/>
      </c>
      <c r="AN97" s="34" t="str">
        <f t="shared" ca="1" si="63"/>
        <v/>
      </c>
      <c r="AO97" s="34" t="str">
        <f t="shared" ca="1" si="63"/>
        <v/>
      </c>
      <c r="AP97" s="34" t="str">
        <f t="shared" ca="1" si="63"/>
        <v/>
      </c>
      <c r="AQ97" s="34" t="str">
        <f t="shared" ca="1" si="63"/>
        <v/>
      </c>
      <c r="AR97" s="34" t="str">
        <f t="shared" ca="1" si="63"/>
        <v/>
      </c>
      <c r="AS97" s="34" t="str">
        <f t="shared" ca="1" si="63"/>
        <v/>
      </c>
      <c r="AT97" s="34" t="str">
        <f t="shared" ca="1" si="63"/>
        <v/>
      </c>
      <c r="AU97" s="34" t="str">
        <f t="shared" ca="1" si="63"/>
        <v/>
      </c>
      <c r="AV97" s="34" t="str">
        <f t="shared" ca="1" si="63"/>
        <v/>
      </c>
      <c r="AW97" s="34" t="str">
        <f t="shared" ca="1" si="63"/>
        <v/>
      </c>
      <c r="AX97" s="34" t="str">
        <f t="shared" ca="1" si="64"/>
        <v/>
      </c>
      <c r="AY97" s="34" t="str">
        <f t="shared" ca="1" si="64"/>
        <v/>
      </c>
      <c r="AZ97" s="34" t="str">
        <f t="shared" ca="1" si="64"/>
        <v/>
      </c>
      <c r="BA97" s="34" t="str">
        <f t="shared" ca="1" si="64"/>
        <v/>
      </c>
      <c r="BB97" s="34" t="str">
        <f t="shared" ca="1" si="64"/>
        <v/>
      </c>
      <c r="BC97" s="34" t="str">
        <f t="shared" ca="1" si="64"/>
        <v/>
      </c>
      <c r="BD97" s="34" t="str">
        <f t="shared" ca="1" si="64"/>
        <v/>
      </c>
      <c r="BE97" s="34" t="str">
        <f t="shared" ca="1" si="64"/>
        <v/>
      </c>
      <c r="BF97" s="34" t="str">
        <f t="shared" ca="1" si="64"/>
        <v/>
      </c>
      <c r="BG97" s="34" t="str">
        <f t="shared" ca="1" si="64"/>
        <v/>
      </c>
      <c r="BH97" s="34" t="str">
        <f t="shared" ca="1" si="65"/>
        <v/>
      </c>
      <c r="BI97" s="34" t="str">
        <f t="shared" ca="1" si="65"/>
        <v/>
      </c>
      <c r="BJ97" s="34" t="str">
        <f t="shared" ca="1" si="65"/>
        <v/>
      </c>
      <c r="BK97" s="34" t="str">
        <f t="shared" ca="1" si="65"/>
        <v/>
      </c>
      <c r="BL97" s="34" t="str">
        <f t="shared" ca="1" si="65"/>
        <v/>
      </c>
      <c r="BM97" s="34" t="str">
        <f t="shared" ca="1" si="65"/>
        <v/>
      </c>
      <c r="BN97" s="34" t="str">
        <f t="shared" ca="1" si="65"/>
        <v/>
      </c>
      <c r="BO97" s="34" t="str">
        <f t="shared" ca="1" si="65"/>
        <v/>
      </c>
      <c r="BP97" s="34" t="str">
        <f t="shared" ca="1" si="65"/>
        <v/>
      </c>
      <c r="BQ97" s="34" t="str">
        <f t="shared" ca="1" si="65"/>
        <v/>
      </c>
      <c r="BR97" s="34" t="str">
        <f t="shared" ca="1" si="66"/>
        <v/>
      </c>
      <c r="BS97" s="34" t="str">
        <f t="shared" ca="1" si="66"/>
        <v/>
      </c>
      <c r="BT97" s="34" t="str">
        <f t="shared" ca="1" si="66"/>
        <v/>
      </c>
      <c r="BU97" s="34" t="str">
        <f t="shared" ca="1" si="66"/>
        <v/>
      </c>
      <c r="BV97" s="34" t="str">
        <f t="shared" ca="1" si="66"/>
        <v/>
      </c>
      <c r="BW97" s="34" t="str">
        <f t="shared" ca="1" si="66"/>
        <v/>
      </c>
      <c r="BX97" s="34" t="str">
        <f t="shared" ca="1" si="66"/>
        <v/>
      </c>
      <c r="BY97" s="34" t="str">
        <f t="shared" ca="1" si="66"/>
        <v/>
      </c>
      <c r="BZ97" s="34" t="str">
        <f t="shared" ca="1" si="66"/>
        <v/>
      </c>
      <c r="CA97" s="34" t="str">
        <f t="shared" ca="1" si="66"/>
        <v/>
      </c>
    </row>
    <row r="98" spans="1:79" s="2" customFormat="1" ht="17.100000000000001" customHeight="1" x14ac:dyDescent="0.3">
      <c r="A98" s="14"/>
      <c r="B98" s="37" t="s">
        <v>56</v>
      </c>
      <c r="C98" s="32"/>
      <c r="D98" s="32"/>
      <c r="E98" s="29"/>
      <c r="F98" s="30"/>
      <c r="G98" s="30"/>
      <c r="H98" s="31"/>
      <c r="I98" s="25"/>
      <c r="J98" s="34" t="str">
        <f t="shared" ca="1" si="60"/>
        <v/>
      </c>
      <c r="K98" s="34" t="str">
        <f t="shared" ca="1" si="60"/>
        <v/>
      </c>
      <c r="L98" s="34" t="str">
        <f t="shared" ca="1" si="60"/>
        <v/>
      </c>
      <c r="M98" s="34" t="str">
        <f t="shared" ca="1" si="60"/>
        <v/>
      </c>
      <c r="N98" s="34" t="str">
        <f t="shared" ca="1" si="60"/>
        <v/>
      </c>
      <c r="O98" s="34" t="str">
        <f t="shared" ca="1" si="60"/>
        <v/>
      </c>
      <c r="P98" s="34" t="str">
        <f t="shared" ca="1" si="60"/>
        <v/>
      </c>
      <c r="Q98" s="34" t="str">
        <f t="shared" ca="1" si="60"/>
        <v/>
      </c>
      <c r="R98" s="34" t="str">
        <f t="shared" ca="1" si="60"/>
        <v/>
      </c>
      <c r="S98" s="34" t="str">
        <f t="shared" ca="1" si="60"/>
        <v/>
      </c>
      <c r="T98" s="34" t="str">
        <f t="shared" ca="1" si="61"/>
        <v/>
      </c>
      <c r="U98" s="34" t="str">
        <f t="shared" ca="1" si="61"/>
        <v/>
      </c>
      <c r="V98" s="34" t="str">
        <f t="shared" ca="1" si="61"/>
        <v/>
      </c>
      <c r="W98" s="34" t="str">
        <f t="shared" ca="1" si="61"/>
        <v/>
      </c>
      <c r="X98" s="34" t="str">
        <f t="shared" ca="1" si="61"/>
        <v/>
      </c>
      <c r="Y98" s="34" t="str">
        <f t="shared" ca="1" si="61"/>
        <v/>
      </c>
      <c r="Z98" s="34" t="str">
        <f t="shared" ca="1" si="61"/>
        <v/>
      </c>
      <c r="AA98" s="34" t="str">
        <f t="shared" ca="1" si="61"/>
        <v/>
      </c>
      <c r="AB98" s="34" t="str">
        <f t="shared" ca="1" si="61"/>
        <v/>
      </c>
      <c r="AC98" s="34" t="str">
        <f t="shared" ca="1" si="61"/>
        <v/>
      </c>
      <c r="AD98" s="34" t="str">
        <f t="shared" ca="1" si="62"/>
        <v/>
      </c>
      <c r="AE98" s="34" t="str">
        <f t="shared" ca="1" si="62"/>
        <v/>
      </c>
      <c r="AF98" s="34" t="str">
        <f t="shared" ca="1" si="62"/>
        <v/>
      </c>
      <c r="AG98" s="34" t="str">
        <f t="shared" ca="1" si="62"/>
        <v/>
      </c>
      <c r="AH98" s="34" t="str">
        <f t="shared" ca="1" si="62"/>
        <v/>
      </c>
      <c r="AI98" s="34" t="str">
        <f t="shared" ca="1" si="62"/>
        <v/>
      </c>
      <c r="AJ98" s="34" t="str">
        <f t="shared" ca="1" si="62"/>
        <v/>
      </c>
      <c r="AK98" s="34" t="str">
        <f t="shared" ca="1" si="62"/>
        <v/>
      </c>
      <c r="AL98" s="34" t="str">
        <f t="shared" ca="1" si="62"/>
        <v/>
      </c>
      <c r="AM98" s="34" t="str">
        <f t="shared" ca="1" si="62"/>
        <v/>
      </c>
      <c r="AN98" s="34" t="str">
        <f t="shared" ca="1" si="63"/>
        <v/>
      </c>
      <c r="AO98" s="34" t="str">
        <f t="shared" ca="1" si="63"/>
        <v/>
      </c>
      <c r="AP98" s="34" t="str">
        <f t="shared" ca="1" si="63"/>
        <v/>
      </c>
      <c r="AQ98" s="34" t="str">
        <f t="shared" ca="1" si="63"/>
        <v/>
      </c>
      <c r="AR98" s="34" t="str">
        <f t="shared" ca="1" si="63"/>
        <v/>
      </c>
      <c r="AS98" s="34" t="str">
        <f t="shared" ca="1" si="63"/>
        <v/>
      </c>
      <c r="AT98" s="34" t="str">
        <f t="shared" ca="1" si="63"/>
        <v/>
      </c>
      <c r="AU98" s="34" t="str">
        <f t="shared" ca="1" si="63"/>
        <v/>
      </c>
      <c r="AV98" s="34" t="str">
        <f t="shared" ca="1" si="63"/>
        <v/>
      </c>
      <c r="AW98" s="34" t="str">
        <f t="shared" ca="1" si="63"/>
        <v/>
      </c>
      <c r="AX98" s="34" t="str">
        <f t="shared" ca="1" si="64"/>
        <v/>
      </c>
      <c r="AY98" s="34" t="str">
        <f t="shared" ca="1" si="64"/>
        <v/>
      </c>
      <c r="AZ98" s="34" t="str">
        <f t="shared" ca="1" si="64"/>
        <v/>
      </c>
      <c r="BA98" s="34" t="str">
        <f t="shared" ca="1" si="64"/>
        <v/>
      </c>
      <c r="BB98" s="34" t="str">
        <f t="shared" ca="1" si="64"/>
        <v/>
      </c>
      <c r="BC98" s="34" t="str">
        <f t="shared" ca="1" si="64"/>
        <v/>
      </c>
      <c r="BD98" s="34" t="str">
        <f t="shared" ca="1" si="64"/>
        <v/>
      </c>
      <c r="BE98" s="34" t="str">
        <f t="shared" ca="1" si="64"/>
        <v/>
      </c>
      <c r="BF98" s="34" t="str">
        <f t="shared" ca="1" si="64"/>
        <v/>
      </c>
      <c r="BG98" s="34" t="str">
        <f t="shared" ca="1" si="64"/>
        <v/>
      </c>
      <c r="BH98" s="34" t="str">
        <f t="shared" ca="1" si="65"/>
        <v/>
      </c>
      <c r="BI98" s="34" t="str">
        <f t="shared" ca="1" si="65"/>
        <v/>
      </c>
      <c r="BJ98" s="34" t="str">
        <f t="shared" ca="1" si="65"/>
        <v/>
      </c>
      <c r="BK98" s="34" t="str">
        <f t="shared" ca="1" si="65"/>
        <v/>
      </c>
      <c r="BL98" s="34" t="str">
        <f t="shared" ca="1" si="65"/>
        <v/>
      </c>
      <c r="BM98" s="34" t="str">
        <f t="shared" ca="1" si="65"/>
        <v/>
      </c>
      <c r="BN98" s="34" t="str">
        <f t="shared" ca="1" si="65"/>
        <v/>
      </c>
      <c r="BO98" s="34" t="str">
        <f t="shared" ca="1" si="65"/>
        <v/>
      </c>
      <c r="BP98" s="34" t="str">
        <f t="shared" ca="1" si="65"/>
        <v/>
      </c>
      <c r="BQ98" s="34" t="str">
        <f t="shared" ca="1" si="65"/>
        <v/>
      </c>
      <c r="BR98" s="34" t="str">
        <f t="shared" ca="1" si="66"/>
        <v/>
      </c>
      <c r="BS98" s="34" t="str">
        <f t="shared" ca="1" si="66"/>
        <v/>
      </c>
      <c r="BT98" s="34" t="str">
        <f t="shared" ca="1" si="66"/>
        <v/>
      </c>
      <c r="BU98" s="34" t="str">
        <f t="shared" ca="1" si="66"/>
        <v/>
      </c>
      <c r="BV98" s="34" t="str">
        <f t="shared" ca="1" si="66"/>
        <v/>
      </c>
      <c r="BW98" s="34" t="str">
        <f t="shared" ca="1" si="66"/>
        <v/>
      </c>
      <c r="BX98" s="34" t="str">
        <f t="shared" ca="1" si="66"/>
        <v/>
      </c>
      <c r="BY98" s="34" t="str">
        <f t="shared" ca="1" si="66"/>
        <v/>
      </c>
      <c r="BZ98" s="34" t="str">
        <f t="shared" ca="1" si="66"/>
        <v/>
      </c>
      <c r="CA98" s="34" t="str">
        <f t="shared" ca="1" si="66"/>
        <v/>
      </c>
    </row>
    <row r="99" spans="1:79" s="2" customFormat="1" ht="17.100000000000001" customHeight="1" x14ac:dyDescent="0.3">
      <c r="A99" s="14"/>
      <c r="B99" s="55" t="s">
        <v>67</v>
      </c>
      <c r="C99" s="48" t="s">
        <v>5</v>
      </c>
      <c r="D99" s="48" t="s">
        <v>71</v>
      </c>
      <c r="E99" s="29">
        <v>1</v>
      </c>
      <c r="F99" s="57">
        <v>44117</v>
      </c>
      <c r="G99" s="57">
        <v>44117</v>
      </c>
      <c r="H99" s="31">
        <f>Milestones[[#This Row],[End]]-Milestones[[#This Row],[Start]]+1</f>
        <v>1</v>
      </c>
      <c r="I99" s="25"/>
      <c r="J99" s="34">
        <f t="shared" ca="1" si="60"/>
        <v>2</v>
      </c>
      <c r="K99" s="34" t="str">
        <f t="shared" ca="1" si="60"/>
        <v/>
      </c>
      <c r="L99" s="34" t="str">
        <f t="shared" ca="1" si="60"/>
        <v/>
      </c>
      <c r="M99" s="34" t="str">
        <f t="shared" ca="1" si="60"/>
        <v/>
      </c>
      <c r="N99" s="34" t="str">
        <f t="shared" ca="1" si="60"/>
        <v/>
      </c>
      <c r="O99" s="34" t="str">
        <f t="shared" ca="1" si="60"/>
        <v/>
      </c>
      <c r="P99" s="34" t="str">
        <f t="shared" ca="1" si="60"/>
        <v/>
      </c>
      <c r="Q99" s="34" t="str">
        <f t="shared" ca="1" si="60"/>
        <v/>
      </c>
      <c r="R99" s="34" t="str">
        <f t="shared" ca="1" si="60"/>
        <v/>
      </c>
      <c r="S99" s="34" t="str">
        <f t="shared" ca="1" si="60"/>
        <v/>
      </c>
      <c r="T99" s="34" t="str">
        <f t="shared" ca="1" si="61"/>
        <v/>
      </c>
      <c r="U99" s="34" t="str">
        <f t="shared" ca="1" si="61"/>
        <v/>
      </c>
      <c r="V99" s="34" t="str">
        <f t="shared" ca="1" si="61"/>
        <v/>
      </c>
      <c r="W99" s="34" t="str">
        <f t="shared" ca="1" si="61"/>
        <v/>
      </c>
      <c r="X99" s="34" t="str">
        <f t="shared" ca="1" si="61"/>
        <v/>
      </c>
      <c r="Y99" s="34" t="str">
        <f t="shared" ca="1" si="61"/>
        <v/>
      </c>
      <c r="Z99" s="34" t="str">
        <f t="shared" ca="1" si="61"/>
        <v/>
      </c>
      <c r="AA99" s="34" t="str">
        <f t="shared" ca="1" si="61"/>
        <v/>
      </c>
      <c r="AB99" s="34" t="str">
        <f t="shared" ca="1" si="61"/>
        <v/>
      </c>
      <c r="AC99" s="34" t="str">
        <f t="shared" ca="1" si="61"/>
        <v/>
      </c>
      <c r="AD99" s="34" t="str">
        <f t="shared" ca="1" si="62"/>
        <v/>
      </c>
      <c r="AE99" s="34" t="str">
        <f t="shared" ca="1" si="62"/>
        <v/>
      </c>
      <c r="AF99" s="34" t="str">
        <f t="shared" ca="1" si="62"/>
        <v/>
      </c>
      <c r="AG99" s="34" t="str">
        <f t="shared" ca="1" si="62"/>
        <v/>
      </c>
      <c r="AH99" s="34" t="str">
        <f t="shared" ca="1" si="62"/>
        <v/>
      </c>
      <c r="AI99" s="34" t="str">
        <f t="shared" ca="1" si="62"/>
        <v/>
      </c>
      <c r="AJ99" s="34" t="str">
        <f t="shared" ca="1" si="62"/>
        <v/>
      </c>
      <c r="AK99" s="34" t="str">
        <f t="shared" ca="1" si="62"/>
        <v/>
      </c>
      <c r="AL99" s="34" t="str">
        <f t="shared" ca="1" si="62"/>
        <v/>
      </c>
      <c r="AM99" s="34" t="str">
        <f t="shared" ca="1" si="62"/>
        <v/>
      </c>
      <c r="AN99" s="34" t="str">
        <f t="shared" ca="1" si="63"/>
        <v/>
      </c>
      <c r="AO99" s="34" t="str">
        <f t="shared" ca="1" si="63"/>
        <v/>
      </c>
      <c r="AP99" s="34" t="str">
        <f t="shared" ca="1" si="63"/>
        <v/>
      </c>
      <c r="AQ99" s="34" t="str">
        <f t="shared" ca="1" si="63"/>
        <v/>
      </c>
      <c r="AR99" s="34" t="str">
        <f t="shared" ca="1" si="63"/>
        <v/>
      </c>
      <c r="AS99" s="34" t="str">
        <f t="shared" ca="1" si="63"/>
        <v/>
      </c>
      <c r="AT99" s="34" t="str">
        <f t="shared" ca="1" si="63"/>
        <v/>
      </c>
      <c r="AU99" s="34" t="str">
        <f t="shared" ca="1" si="63"/>
        <v/>
      </c>
      <c r="AV99" s="34" t="str">
        <f t="shared" ca="1" si="63"/>
        <v/>
      </c>
      <c r="AW99" s="34" t="str">
        <f t="shared" ca="1" si="63"/>
        <v/>
      </c>
      <c r="AX99" s="34" t="str">
        <f t="shared" ca="1" si="64"/>
        <v/>
      </c>
      <c r="AY99" s="34" t="str">
        <f t="shared" ca="1" si="64"/>
        <v/>
      </c>
      <c r="AZ99" s="34" t="str">
        <f t="shared" ca="1" si="64"/>
        <v/>
      </c>
      <c r="BA99" s="34" t="str">
        <f t="shared" ca="1" si="64"/>
        <v/>
      </c>
      <c r="BB99" s="34" t="str">
        <f t="shared" ca="1" si="64"/>
        <v/>
      </c>
      <c r="BC99" s="34" t="str">
        <f t="shared" ca="1" si="64"/>
        <v/>
      </c>
      <c r="BD99" s="34" t="str">
        <f t="shared" ca="1" si="64"/>
        <v/>
      </c>
      <c r="BE99" s="34" t="str">
        <f t="shared" ca="1" si="64"/>
        <v/>
      </c>
      <c r="BF99" s="34" t="str">
        <f t="shared" ca="1" si="64"/>
        <v/>
      </c>
      <c r="BG99" s="34" t="str">
        <f t="shared" ca="1" si="64"/>
        <v/>
      </c>
      <c r="BH99" s="34" t="str">
        <f t="shared" ca="1" si="65"/>
        <v/>
      </c>
      <c r="BI99" s="34" t="str">
        <f t="shared" ca="1" si="65"/>
        <v/>
      </c>
      <c r="BJ99" s="34" t="str">
        <f t="shared" ca="1" si="65"/>
        <v/>
      </c>
      <c r="BK99" s="34" t="str">
        <f t="shared" ca="1" si="65"/>
        <v/>
      </c>
      <c r="BL99" s="34" t="str">
        <f t="shared" ca="1" si="65"/>
        <v/>
      </c>
      <c r="BM99" s="34" t="str">
        <f t="shared" ca="1" si="65"/>
        <v/>
      </c>
      <c r="BN99" s="34" t="str">
        <f t="shared" ca="1" si="65"/>
        <v/>
      </c>
      <c r="BO99" s="34" t="str">
        <f t="shared" ca="1" si="65"/>
        <v/>
      </c>
      <c r="BP99" s="34" t="str">
        <f t="shared" ca="1" si="65"/>
        <v/>
      </c>
      <c r="BQ99" s="34" t="str">
        <f t="shared" ca="1" si="65"/>
        <v/>
      </c>
      <c r="BR99" s="34" t="str">
        <f t="shared" ca="1" si="66"/>
        <v/>
      </c>
      <c r="BS99" s="34" t="str">
        <f t="shared" ca="1" si="66"/>
        <v/>
      </c>
      <c r="BT99" s="34" t="str">
        <f t="shared" ca="1" si="66"/>
        <v/>
      </c>
      <c r="BU99" s="34" t="str">
        <f t="shared" ca="1" si="66"/>
        <v/>
      </c>
      <c r="BV99" s="34" t="str">
        <f t="shared" ca="1" si="66"/>
        <v/>
      </c>
      <c r="BW99" s="34" t="str">
        <f t="shared" ca="1" si="66"/>
        <v/>
      </c>
      <c r="BX99" s="34" t="str">
        <f t="shared" ca="1" si="66"/>
        <v/>
      </c>
      <c r="BY99" s="34" t="str">
        <f t="shared" ca="1" si="66"/>
        <v/>
      </c>
      <c r="BZ99" s="34" t="str">
        <f t="shared" ca="1" si="66"/>
        <v/>
      </c>
      <c r="CA99" s="34" t="str">
        <f t="shared" ca="1" si="66"/>
        <v/>
      </c>
    </row>
    <row r="100" spans="1:79" s="2" customFormat="1" ht="17.100000000000001" customHeight="1" x14ac:dyDescent="0.3">
      <c r="A100" s="14"/>
      <c r="B100" s="59"/>
      <c r="C100" s="54"/>
      <c r="D100" s="54"/>
      <c r="E100" s="58"/>
      <c r="F100" s="60"/>
      <c r="G100" s="30"/>
      <c r="H100" s="31"/>
      <c r="I100" s="25"/>
      <c r="J100" s="34" t="str">
        <f t="shared" ca="1" si="60"/>
        <v/>
      </c>
      <c r="K100" s="34" t="str">
        <f t="shared" ca="1" si="60"/>
        <v/>
      </c>
      <c r="L100" s="34" t="str">
        <f t="shared" ca="1" si="60"/>
        <v/>
      </c>
      <c r="M100" s="34" t="str">
        <f t="shared" ca="1" si="60"/>
        <v/>
      </c>
      <c r="N100" s="34" t="str">
        <f t="shared" ca="1" si="60"/>
        <v/>
      </c>
      <c r="O100" s="34" t="str">
        <f t="shared" ca="1" si="60"/>
        <v/>
      </c>
      <c r="P100" s="34" t="str">
        <f t="shared" ca="1" si="60"/>
        <v/>
      </c>
      <c r="Q100" s="34" t="str">
        <f t="shared" ca="1" si="60"/>
        <v/>
      </c>
      <c r="R100" s="34" t="str">
        <f t="shared" ca="1" si="60"/>
        <v/>
      </c>
      <c r="S100" s="34" t="str">
        <f t="shared" ca="1" si="60"/>
        <v/>
      </c>
      <c r="T100" s="34" t="str">
        <f t="shared" ca="1" si="61"/>
        <v/>
      </c>
      <c r="U100" s="34" t="str">
        <f t="shared" ca="1" si="61"/>
        <v/>
      </c>
      <c r="V100" s="34" t="str">
        <f t="shared" ca="1" si="61"/>
        <v/>
      </c>
      <c r="W100" s="34" t="str">
        <f t="shared" ca="1" si="61"/>
        <v/>
      </c>
      <c r="X100" s="34" t="str">
        <f t="shared" ca="1" si="61"/>
        <v/>
      </c>
      <c r="Y100" s="34" t="str">
        <f t="shared" ca="1" si="61"/>
        <v/>
      </c>
      <c r="Z100" s="34" t="str">
        <f t="shared" ca="1" si="61"/>
        <v/>
      </c>
      <c r="AA100" s="34" t="str">
        <f t="shared" ca="1" si="61"/>
        <v/>
      </c>
      <c r="AB100" s="34" t="str">
        <f t="shared" ca="1" si="61"/>
        <v/>
      </c>
      <c r="AC100" s="34" t="str">
        <f t="shared" ca="1" si="61"/>
        <v/>
      </c>
      <c r="AD100" s="34" t="str">
        <f t="shared" ca="1" si="62"/>
        <v/>
      </c>
      <c r="AE100" s="34" t="str">
        <f t="shared" ca="1" si="62"/>
        <v/>
      </c>
      <c r="AF100" s="34" t="str">
        <f t="shared" ca="1" si="62"/>
        <v/>
      </c>
      <c r="AG100" s="34" t="str">
        <f t="shared" ca="1" si="62"/>
        <v/>
      </c>
      <c r="AH100" s="34" t="str">
        <f t="shared" ca="1" si="62"/>
        <v/>
      </c>
      <c r="AI100" s="34" t="str">
        <f t="shared" ca="1" si="62"/>
        <v/>
      </c>
      <c r="AJ100" s="34" t="str">
        <f t="shared" ca="1" si="62"/>
        <v/>
      </c>
      <c r="AK100" s="34" t="str">
        <f t="shared" ca="1" si="62"/>
        <v/>
      </c>
      <c r="AL100" s="34" t="str">
        <f t="shared" ca="1" si="62"/>
        <v/>
      </c>
      <c r="AM100" s="34" t="str">
        <f t="shared" ca="1" si="62"/>
        <v/>
      </c>
      <c r="AN100" s="34" t="str">
        <f t="shared" ca="1" si="63"/>
        <v/>
      </c>
      <c r="AO100" s="34" t="str">
        <f t="shared" ca="1" si="63"/>
        <v/>
      </c>
      <c r="AP100" s="34" t="str">
        <f t="shared" ca="1" si="63"/>
        <v/>
      </c>
      <c r="AQ100" s="34" t="str">
        <f t="shared" ca="1" si="63"/>
        <v/>
      </c>
      <c r="AR100" s="34" t="str">
        <f t="shared" ca="1" si="63"/>
        <v/>
      </c>
      <c r="AS100" s="34" t="str">
        <f t="shared" ca="1" si="63"/>
        <v/>
      </c>
      <c r="AT100" s="34" t="str">
        <f t="shared" ca="1" si="63"/>
        <v/>
      </c>
      <c r="AU100" s="34" t="str">
        <f t="shared" ca="1" si="63"/>
        <v/>
      </c>
      <c r="AV100" s="34" t="str">
        <f t="shared" ca="1" si="63"/>
        <v/>
      </c>
      <c r="AW100" s="34" t="str">
        <f t="shared" ca="1" si="63"/>
        <v/>
      </c>
      <c r="AX100" s="34" t="str">
        <f t="shared" ca="1" si="64"/>
        <v/>
      </c>
      <c r="AY100" s="34" t="str">
        <f t="shared" ca="1" si="64"/>
        <v/>
      </c>
      <c r="AZ100" s="34" t="str">
        <f t="shared" ca="1" si="64"/>
        <v/>
      </c>
      <c r="BA100" s="34" t="str">
        <f t="shared" ca="1" si="64"/>
        <v/>
      </c>
      <c r="BB100" s="34" t="str">
        <f t="shared" ca="1" si="64"/>
        <v/>
      </c>
      <c r="BC100" s="34" t="str">
        <f t="shared" ca="1" si="64"/>
        <v/>
      </c>
      <c r="BD100" s="34" t="str">
        <f t="shared" ca="1" si="64"/>
        <v/>
      </c>
      <c r="BE100" s="34" t="str">
        <f t="shared" ca="1" si="64"/>
        <v/>
      </c>
      <c r="BF100" s="34" t="str">
        <f t="shared" ca="1" si="64"/>
        <v/>
      </c>
      <c r="BG100" s="34" t="str">
        <f t="shared" ca="1" si="64"/>
        <v/>
      </c>
      <c r="BH100" s="34" t="str">
        <f t="shared" ca="1" si="65"/>
        <v/>
      </c>
      <c r="BI100" s="34" t="str">
        <f t="shared" ca="1" si="65"/>
        <v/>
      </c>
      <c r="BJ100" s="34" t="str">
        <f t="shared" ca="1" si="65"/>
        <v/>
      </c>
      <c r="BK100" s="34" t="str">
        <f t="shared" ca="1" si="65"/>
        <v/>
      </c>
      <c r="BL100" s="34" t="str">
        <f t="shared" ca="1" si="65"/>
        <v/>
      </c>
      <c r="BM100" s="34" t="str">
        <f t="shared" ca="1" si="65"/>
        <v/>
      </c>
      <c r="BN100" s="34" t="str">
        <f t="shared" ca="1" si="65"/>
        <v/>
      </c>
      <c r="BO100" s="34" t="str">
        <f t="shared" ca="1" si="65"/>
        <v/>
      </c>
      <c r="BP100" s="34" t="str">
        <f t="shared" ca="1" si="65"/>
        <v/>
      </c>
      <c r="BQ100" s="34" t="str">
        <f t="shared" ca="1" si="65"/>
        <v/>
      </c>
      <c r="BR100" s="34" t="str">
        <f t="shared" ca="1" si="66"/>
        <v/>
      </c>
      <c r="BS100" s="34" t="str">
        <f t="shared" ca="1" si="66"/>
        <v/>
      </c>
      <c r="BT100" s="34" t="str">
        <f t="shared" ca="1" si="66"/>
        <v/>
      </c>
      <c r="BU100" s="34" t="str">
        <f t="shared" ca="1" si="66"/>
        <v/>
      </c>
      <c r="BV100" s="34" t="str">
        <f t="shared" ca="1" si="66"/>
        <v/>
      </c>
      <c r="BW100" s="34" t="str">
        <f t="shared" ca="1" si="66"/>
        <v/>
      </c>
      <c r="BX100" s="34" t="str">
        <f t="shared" ca="1" si="66"/>
        <v/>
      </c>
      <c r="BY100" s="34" t="str">
        <f t="shared" ca="1" si="66"/>
        <v/>
      </c>
      <c r="BZ100" s="34" t="str">
        <f t="shared" ca="1" si="66"/>
        <v/>
      </c>
      <c r="CA100" s="34" t="str">
        <f t="shared" ca="1" si="66"/>
        <v/>
      </c>
    </row>
    <row r="101" spans="1:79" s="2" customFormat="1" ht="17.100000000000001" customHeight="1" x14ac:dyDescent="0.3">
      <c r="A101" s="14" t="s">
        <v>2</v>
      </c>
      <c r="B101" s="36"/>
      <c r="C101" s="32"/>
      <c r="D101" s="32"/>
      <c r="E101" s="29"/>
      <c r="F101" s="30"/>
      <c r="G101" s="30"/>
      <c r="H101" s="31"/>
      <c r="I101" s="25"/>
      <c r="J101" s="34" t="str">
        <f t="shared" ca="1" si="60"/>
        <v/>
      </c>
      <c r="K101" s="34" t="str">
        <f t="shared" ca="1" si="60"/>
        <v/>
      </c>
      <c r="L101" s="34" t="str">
        <f t="shared" ca="1" si="60"/>
        <v/>
      </c>
      <c r="M101" s="34" t="str">
        <f t="shared" ca="1" si="60"/>
        <v/>
      </c>
      <c r="N101" s="34" t="str">
        <f t="shared" ca="1" si="60"/>
        <v/>
      </c>
      <c r="O101" s="34" t="str">
        <f t="shared" ca="1" si="60"/>
        <v/>
      </c>
      <c r="P101" s="34" t="str">
        <f t="shared" ca="1" si="60"/>
        <v/>
      </c>
      <c r="Q101" s="34" t="str">
        <f t="shared" ca="1" si="60"/>
        <v/>
      </c>
      <c r="R101" s="34" t="str">
        <f t="shared" ca="1" si="60"/>
        <v/>
      </c>
      <c r="S101" s="34" t="str">
        <f t="shared" ca="1" si="60"/>
        <v/>
      </c>
      <c r="T101" s="34" t="str">
        <f t="shared" ca="1" si="61"/>
        <v/>
      </c>
      <c r="U101" s="34" t="str">
        <f t="shared" ca="1" si="61"/>
        <v/>
      </c>
      <c r="V101" s="34" t="str">
        <f t="shared" ca="1" si="61"/>
        <v/>
      </c>
      <c r="W101" s="34" t="str">
        <f t="shared" ca="1" si="61"/>
        <v/>
      </c>
      <c r="X101" s="34" t="str">
        <f t="shared" ca="1" si="61"/>
        <v/>
      </c>
      <c r="Y101" s="34" t="str">
        <f t="shared" ca="1" si="61"/>
        <v/>
      </c>
      <c r="Z101" s="34" t="str">
        <f t="shared" ca="1" si="61"/>
        <v/>
      </c>
      <c r="AA101" s="34" t="str">
        <f t="shared" ca="1" si="61"/>
        <v/>
      </c>
      <c r="AB101" s="34" t="str">
        <f t="shared" ca="1" si="61"/>
        <v/>
      </c>
      <c r="AC101" s="34" t="str">
        <f t="shared" ca="1" si="61"/>
        <v/>
      </c>
      <c r="AD101" s="34" t="str">
        <f t="shared" ca="1" si="62"/>
        <v/>
      </c>
      <c r="AE101" s="34" t="str">
        <f t="shared" ca="1" si="62"/>
        <v/>
      </c>
      <c r="AF101" s="34" t="str">
        <f t="shared" ca="1" si="62"/>
        <v/>
      </c>
      <c r="AG101" s="34" t="str">
        <f t="shared" ca="1" si="62"/>
        <v/>
      </c>
      <c r="AH101" s="34" t="str">
        <f t="shared" ca="1" si="62"/>
        <v/>
      </c>
      <c r="AI101" s="34" t="str">
        <f t="shared" ca="1" si="62"/>
        <v/>
      </c>
      <c r="AJ101" s="34" t="str">
        <f t="shared" ca="1" si="62"/>
        <v/>
      </c>
      <c r="AK101" s="34" t="str">
        <f t="shared" ca="1" si="62"/>
        <v/>
      </c>
      <c r="AL101" s="34" t="str">
        <f t="shared" ca="1" si="62"/>
        <v/>
      </c>
      <c r="AM101" s="34" t="str">
        <f t="shared" ca="1" si="62"/>
        <v/>
      </c>
      <c r="AN101" s="34" t="str">
        <f t="shared" ca="1" si="63"/>
        <v/>
      </c>
      <c r="AO101" s="34" t="str">
        <f t="shared" ca="1" si="63"/>
        <v/>
      </c>
      <c r="AP101" s="34" t="str">
        <f t="shared" ca="1" si="63"/>
        <v/>
      </c>
      <c r="AQ101" s="34" t="str">
        <f t="shared" ca="1" si="63"/>
        <v/>
      </c>
      <c r="AR101" s="34" t="str">
        <f t="shared" ca="1" si="63"/>
        <v/>
      </c>
      <c r="AS101" s="34" t="str">
        <f t="shared" ca="1" si="63"/>
        <v/>
      </c>
      <c r="AT101" s="34" t="str">
        <f t="shared" ca="1" si="63"/>
        <v/>
      </c>
      <c r="AU101" s="34" t="str">
        <f t="shared" ca="1" si="63"/>
        <v/>
      </c>
      <c r="AV101" s="34" t="str">
        <f t="shared" ca="1" si="63"/>
        <v/>
      </c>
      <c r="AW101" s="34" t="str">
        <f t="shared" ca="1" si="63"/>
        <v/>
      </c>
      <c r="AX101" s="34" t="str">
        <f t="shared" ca="1" si="64"/>
        <v/>
      </c>
      <c r="AY101" s="34" t="str">
        <f t="shared" ca="1" si="64"/>
        <v/>
      </c>
      <c r="AZ101" s="34" t="str">
        <f t="shared" ca="1" si="64"/>
        <v/>
      </c>
      <c r="BA101" s="34" t="str">
        <f t="shared" ca="1" si="64"/>
        <v/>
      </c>
      <c r="BB101" s="34" t="str">
        <f t="shared" ca="1" si="64"/>
        <v/>
      </c>
      <c r="BC101" s="34" t="str">
        <f t="shared" ca="1" si="64"/>
        <v/>
      </c>
      <c r="BD101" s="34" t="str">
        <f t="shared" ca="1" si="64"/>
        <v/>
      </c>
      <c r="BE101" s="34" t="str">
        <f t="shared" ca="1" si="64"/>
        <v/>
      </c>
      <c r="BF101" s="34" t="str">
        <f t="shared" ca="1" si="64"/>
        <v/>
      </c>
      <c r="BG101" s="34" t="str">
        <f t="shared" ca="1" si="64"/>
        <v/>
      </c>
      <c r="BH101" s="34" t="str">
        <f t="shared" ca="1" si="65"/>
        <v/>
      </c>
      <c r="BI101" s="34" t="str">
        <f t="shared" ca="1" si="65"/>
        <v/>
      </c>
      <c r="BJ101" s="34" t="str">
        <f t="shared" ca="1" si="65"/>
        <v/>
      </c>
      <c r="BK101" s="34" t="str">
        <f t="shared" ca="1" si="65"/>
        <v/>
      </c>
      <c r="BL101" s="34" t="str">
        <f t="shared" ca="1" si="65"/>
        <v/>
      </c>
      <c r="BM101" s="34" t="str">
        <f t="shared" ca="1" si="65"/>
        <v/>
      </c>
      <c r="BN101" s="34" t="str">
        <f t="shared" ca="1" si="65"/>
        <v/>
      </c>
      <c r="BO101" s="34" t="str">
        <f t="shared" ca="1" si="65"/>
        <v/>
      </c>
      <c r="BP101" s="34" t="str">
        <f t="shared" ca="1" si="65"/>
        <v/>
      </c>
      <c r="BQ101" s="34" t="str">
        <f t="shared" ca="1" si="65"/>
        <v/>
      </c>
      <c r="BR101" s="34" t="str">
        <f t="shared" ca="1" si="66"/>
        <v/>
      </c>
      <c r="BS101" s="34" t="str">
        <f t="shared" ca="1" si="66"/>
        <v/>
      </c>
      <c r="BT101" s="34" t="str">
        <f t="shared" ca="1" si="66"/>
        <v/>
      </c>
      <c r="BU101" s="34" t="str">
        <f t="shared" ca="1" si="66"/>
        <v/>
      </c>
      <c r="BV101" s="34" t="str">
        <f t="shared" ca="1" si="66"/>
        <v/>
      </c>
      <c r="BW101" s="34" t="str">
        <f t="shared" ca="1" si="66"/>
        <v/>
      </c>
      <c r="BX101" s="34" t="str">
        <f t="shared" ca="1" si="66"/>
        <v/>
      </c>
      <c r="BY101" s="34" t="str">
        <f t="shared" ca="1" si="66"/>
        <v/>
      </c>
      <c r="BZ101" s="34" t="str">
        <f t="shared" ca="1" si="66"/>
        <v/>
      </c>
      <c r="CA101" s="34" t="str">
        <f t="shared" ca="1" si="66"/>
        <v/>
      </c>
    </row>
    <row r="102" spans="1:79" ht="17.100000000000001" customHeight="1" x14ac:dyDescent="0.3">
      <c r="D102" s="5"/>
      <c r="H102" s="16"/>
      <c r="I102" s="4"/>
    </row>
    <row r="103" spans="1:79" ht="17.100000000000001" customHeight="1" x14ac:dyDescent="0.3">
      <c r="D103" s="6"/>
    </row>
    <row r="104" spans="1:79" ht="17.100000000000001" customHeight="1" x14ac:dyDescent="0.3"/>
    <row r="105" spans="1:79" ht="17.100000000000001" customHeight="1" x14ac:dyDescent="0.3"/>
    <row r="106" spans="1:79" ht="17.100000000000001" customHeight="1" x14ac:dyDescent="0.3"/>
    <row r="107" spans="1:79" ht="17.100000000000001" customHeight="1" x14ac:dyDescent="0.3"/>
    <row r="108" spans="1:79" ht="17.100000000000001" customHeight="1" x14ac:dyDescent="0.3"/>
    <row r="109" spans="1:79" ht="17.100000000000001" customHeight="1" x14ac:dyDescent="0.3"/>
    <row r="110" spans="1:79" ht="17.100000000000001" customHeight="1" x14ac:dyDescent="0.3"/>
    <row r="111" spans="1:79" ht="17.100000000000001" customHeight="1" x14ac:dyDescent="0.3"/>
    <row r="112" spans="1:79" ht="17.100000000000001" customHeight="1" x14ac:dyDescent="0.3"/>
    <row r="113" ht="17.100000000000001" customHeight="1" x14ac:dyDescent="0.3"/>
    <row r="114" ht="17.100000000000001" customHeight="1" x14ac:dyDescent="0.3"/>
    <row r="115" ht="17.100000000000001" customHeight="1" x14ac:dyDescent="0.3"/>
    <row r="116" ht="17.100000000000001" customHeight="1" x14ac:dyDescent="0.3"/>
    <row r="117" ht="17.100000000000001" customHeight="1" x14ac:dyDescent="0.3"/>
    <row r="118" ht="17.100000000000001" customHeight="1" x14ac:dyDescent="0.3"/>
    <row r="119" ht="17.100000000000001" customHeight="1" x14ac:dyDescent="0.3"/>
    <row r="120" ht="17.100000000000001" customHeight="1" x14ac:dyDescent="0.3"/>
    <row r="121" ht="17.100000000000001" customHeight="1" x14ac:dyDescent="0.3"/>
    <row r="122" ht="17.100000000000001" customHeight="1" x14ac:dyDescent="0.3"/>
    <row r="123" ht="17.100000000000001" customHeight="1" x14ac:dyDescent="0.3"/>
    <row r="124" ht="17.100000000000001" customHeight="1" x14ac:dyDescent="0.3"/>
    <row r="125" ht="17.100000000000001" customHeight="1" x14ac:dyDescent="0.3"/>
    <row r="126" ht="17.100000000000001" customHeight="1" x14ac:dyDescent="0.3"/>
    <row r="127" ht="17.100000000000001" customHeight="1" x14ac:dyDescent="0.3"/>
    <row r="128" ht="17.100000000000001" customHeight="1" x14ac:dyDescent="0.3"/>
    <row r="129" ht="17.100000000000001" customHeight="1" x14ac:dyDescent="0.3"/>
    <row r="130" ht="17.100000000000001" customHeight="1" x14ac:dyDescent="0.3"/>
    <row r="131" ht="17.100000000000001" customHeight="1" x14ac:dyDescent="0.3"/>
    <row r="132" ht="17.100000000000001" customHeight="1" x14ac:dyDescent="0.3"/>
    <row r="133" ht="17.100000000000001" customHeight="1" x14ac:dyDescent="0.3"/>
    <row r="134" ht="17.100000000000001" customHeight="1" x14ac:dyDescent="0.3"/>
    <row r="135" ht="17.100000000000001" customHeight="1" x14ac:dyDescent="0.3"/>
    <row r="136" ht="17.100000000000001" customHeight="1" x14ac:dyDescent="0.3"/>
    <row r="137" ht="17.100000000000001" customHeight="1" x14ac:dyDescent="0.3"/>
    <row r="138" ht="17.100000000000001" customHeight="1" x14ac:dyDescent="0.3"/>
    <row r="139" ht="17.100000000000001" customHeight="1" x14ac:dyDescent="0.3"/>
    <row r="140" ht="17.100000000000001" customHeight="1" x14ac:dyDescent="0.3"/>
    <row r="141" ht="17.100000000000001" customHeight="1" x14ac:dyDescent="0.3"/>
    <row r="142" ht="17.100000000000001" customHeight="1" x14ac:dyDescent="0.3"/>
    <row r="143" ht="17.100000000000001" customHeight="1" x14ac:dyDescent="0.3"/>
    <row r="144" ht="17.100000000000001" customHeight="1" x14ac:dyDescent="0.3"/>
    <row r="145" ht="17.100000000000001" customHeight="1" x14ac:dyDescent="0.3"/>
    <row r="146" ht="17.100000000000001" customHeight="1" x14ac:dyDescent="0.3"/>
    <row r="147" ht="17.100000000000001" customHeight="1" x14ac:dyDescent="0.3"/>
    <row r="148" ht="17.100000000000001" customHeight="1" x14ac:dyDescent="0.3"/>
    <row r="149" ht="17.100000000000001" customHeight="1" x14ac:dyDescent="0.3"/>
    <row r="150" ht="17.100000000000001" customHeight="1" x14ac:dyDescent="0.3"/>
    <row r="151" ht="17.100000000000001" customHeight="1" x14ac:dyDescent="0.3"/>
    <row r="152" ht="17.100000000000001" customHeight="1" x14ac:dyDescent="0.3"/>
    <row r="153" ht="17.100000000000001" customHeight="1" x14ac:dyDescent="0.3"/>
    <row r="154" ht="17.100000000000001" customHeight="1" x14ac:dyDescent="0.3"/>
    <row r="155" ht="17.100000000000001" customHeight="1" x14ac:dyDescent="0.3"/>
    <row r="156" ht="17.100000000000001" customHeight="1" x14ac:dyDescent="0.3"/>
    <row r="157" ht="17.100000000000001" customHeight="1" x14ac:dyDescent="0.3"/>
    <row r="158" ht="17.100000000000001" customHeight="1" x14ac:dyDescent="0.3"/>
    <row r="159" ht="17.100000000000001" customHeight="1" x14ac:dyDescent="0.3"/>
    <row r="160" ht="17.100000000000001" customHeight="1" x14ac:dyDescent="0.3"/>
    <row r="161" ht="17.100000000000001" customHeight="1" x14ac:dyDescent="0.3"/>
    <row r="162" ht="17.100000000000001" customHeight="1" x14ac:dyDescent="0.3"/>
    <row r="163" ht="17.100000000000001" customHeight="1" x14ac:dyDescent="0.3"/>
    <row r="164" ht="17.100000000000001" customHeight="1" x14ac:dyDescent="0.3"/>
    <row r="165" ht="17.100000000000001" customHeight="1" x14ac:dyDescent="0.3"/>
    <row r="166" ht="17.100000000000001" customHeight="1" x14ac:dyDescent="0.3"/>
    <row r="167" ht="17.100000000000001" customHeight="1" x14ac:dyDescent="0.3"/>
    <row r="168" ht="17.100000000000001" customHeight="1" x14ac:dyDescent="0.3"/>
    <row r="169" ht="17.100000000000001" customHeight="1" x14ac:dyDescent="0.3"/>
    <row r="170" ht="17.100000000000001" customHeight="1" x14ac:dyDescent="0.3"/>
    <row r="171" ht="17.100000000000001" customHeight="1" x14ac:dyDescent="0.3"/>
    <row r="172" ht="17.100000000000001" customHeight="1" x14ac:dyDescent="0.3"/>
    <row r="173" ht="17.100000000000001" customHeight="1" x14ac:dyDescent="0.3"/>
    <row r="174" ht="17.100000000000001" customHeight="1" x14ac:dyDescent="0.3"/>
    <row r="175" ht="17.100000000000001" customHeight="1" x14ac:dyDescent="0.3"/>
    <row r="176" ht="17.100000000000001" customHeight="1" x14ac:dyDescent="0.3"/>
    <row r="177" ht="17.100000000000001" customHeight="1" x14ac:dyDescent="0.3"/>
    <row r="178" ht="17.100000000000001" customHeight="1" x14ac:dyDescent="0.3"/>
    <row r="179" ht="17.100000000000001" customHeight="1" x14ac:dyDescent="0.3"/>
    <row r="180" ht="17.100000000000001" customHeight="1" x14ac:dyDescent="0.3"/>
    <row r="181" ht="17.100000000000001" customHeight="1" x14ac:dyDescent="0.3"/>
    <row r="182" ht="17.100000000000001" customHeight="1" x14ac:dyDescent="0.3"/>
    <row r="183" ht="17.100000000000001" customHeight="1" x14ac:dyDescent="0.3"/>
    <row r="184" ht="17.100000000000001" customHeight="1" x14ac:dyDescent="0.3"/>
    <row r="185" ht="17.100000000000001" customHeight="1" x14ac:dyDescent="0.3"/>
    <row r="186" ht="17.100000000000001" customHeight="1" x14ac:dyDescent="0.3"/>
    <row r="187" ht="17.100000000000001" customHeight="1" x14ac:dyDescent="0.3"/>
    <row r="188" ht="17.100000000000001" customHeight="1" x14ac:dyDescent="0.3"/>
    <row r="189" ht="17.100000000000001" customHeight="1" x14ac:dyDescent="0.3"/>
    <row r="190" ht="17.100000000000001" customHeight="1" x14ac:dyDescent="0.3"/>
    <row r="191" ht="17.100000000000001" customHeight="1" x14ac:dyDescent="0.3"/>
    <row r="192" ht="17.100000000000001" customHeight="1" x14ac:dyDescent="0.3"/>
    <row r="193" ht="17.100000000000001" customHeight="1" x14ac:dyDescent="0.3"/>
    <row r="194" ht="17.100000000000001" customHeight="1" x14ac:dyDescent="0.3"/>
  </sheetData>
  <mergeCells count="9">
    <mergeCell ref="AE2:AJ2"/>
    <mergeCell ref="AL2:AQ2"/>
    <mergeCell ref="D3:E3"/>
    <mergeCell ref="D4:E4"/>
    <mergeCell ref="B5:I5"/>
    <mergeCell ref="F3:H3"/>
    <mergeCell ref="J2:O2"/>
    <mergeCell ref="Q2:V2"/>
    <mergeCell ref="X2:AC2"/>
  </mergeCells>
  <conditionalFormatting sqref="E7:E11 E17 E13 E93:E94 E101 E33 E98 E15 E47:E87">
    <cfRule type="dataBar" priority="369">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J5:BZ11 J13:BZ17 J93:BZ94 J26:BZ33 J21:BZ24 J39:BZ87">
    <cfRule type="expression" dxfId="44" priority="362">
      <formula>AND(TODAY()&gt;=J$5,TODAY()&lt;K$5)</formula>
    </cfRule>
  </conditionalFormatting>
  <conditionalFormatting sqref="J4:AN4">
    <cfRule type="expression" dxfId="43" priority="368">
      <formula>J$5&lt;=EOMONTH($J$5,0)</formula>
    </cfRule>
  </conditionalFormatting>
  <conditionalFormatting sqref="K4:CA4">
    <cfRule type="expression" dxfId="42" priority="364">
      <formula>AND(K$5&lt;=EOMONTH($J$5,2),K$5&gt;EOMONTH($J$5,0),K$5&gt;EOMONTH($J$5,1))</formula>
    </cfRule>
  </conditionalFormatting>
  <conditionalFormatting sqref="J4:CA4">
    <cfRule type="expression" dxfId="41" priority="363">
      <formula>AND(J$5&lt;=EOMONTH($J$5,1),J$5&gt;EOMONTH($J$5,0))</formula>
    </cfRule>
  </conditionalFormatting>
  <conditionalFormatting sqref="J8:CA11 J13:CA67 J76:CA101">
    <cfRule type="expression" dxfId="40" priority="385" stopIfTrue="1">
      <formula>AND($C8="Low",J$5&gt;=$F8,J$5&lt;=$F8+$H8-1)</formula>
    </cfRule>
    <cfRule type="expression" dxfId="39" priority="404" stopIfTrue="1">
      <formula>AND($C8="High",J$5&gt;=$F8,J$5&lt;=$F8+$H8-1)</formula>
    </cfRule>
    <cfRule type="expression" dxfId="38" priority="422" stopIfTrue="1">
      <formula>AND($C8="On Track",J$5&gt;=$F8,J$5&lt;=$F8+$H8-1)</formula>
    </cfRule>
    <cfRule type="expression" dxfId="37" priority="423" stopIfTrue="1">
      <formula>AND($C8="Med",J$5&gt;=$F8,J$5&lt;=$F8+$H8-1)</formula>
    </cfRule>
    <cfRule type="expression" dxfId="36" priority="424" stopIfTrue="1">
      <formula>AND(LEN($C8)=0,J$5&gt;=$F8,J$5&lt;=$F8+$H8-1)</formula>
    </cfRule>
  </conditionalFormatting>
  <conditionalFormatting sqref="E93">
    <cfRule type="dataBar" priority="338">
      <dataBar>
        <cfvo type="num" val="0"/>
        <cfvo type="num" val="1"/>
        <color theme="0" tint="-0.249977111117893"/>
      </dataBar>
      <extLst>
        <ext xmlns:x14="http://schemas.microsoft.com/office/spreadsheetml/2009/9/main" uri="{B025F937-C7B1-47D3-B67F-A62EFF666E3E}">
          <x14:id>{36922C6F-F55A-8F49-86CD-B382086C6C9E}</x14:id>
        </ext>
      </extLst>
    </cfRule>
  </conditionalFormatting>
  <conditionalFormatting sqref="E98">
    <cfRule type="dataBar" priority="330">
      <dataBar>
        <cfvo type="num" val="0"/>
        <cfvo type="num" val="1"/>
        <color theme="0" tint="-0.249977111117893"/>
      </dataBar>
      <extLst>
        <ext xmlns:x14="http://schemas.microsoft.com/office/spreadsheetml/2009/9/main" uri="{B025F937-C7B1-47D3-B67F-A62EFF666E3E}">
          <x14:id>{8CFA0F17-6347-3E4A-87FC-DD2694821F83}</x14:id>
        </ext>
      </extLst>
    </cfRule>
  </conditionalFormatting>
  <conditionalFormatting sqref="E33">
    <cfRule type="dataBar" priority="306">
      <dataBar>
        <cfvo type="num" val="0"/>
        <cfvo type="num" val="1"/>
        <color theme="0" tint="-0.249977111117893"/>
      </dataBar>
      <extLst>
        <ext xmlns:x14="http://schemas.microsoft.com/office/spreadsheetml/2009/9/main" uri="{B025F937-C7B1-47D3-B67F-A62EFF666E3E}">
          <x14:id>{A2D0729C-0866-8942-B08E-D5C757399A18}</x14:id>
        </ext>
      </extLst>
    </cfRule>
  </conditionalFormatting>
  <conditionalFormatting sqref="CA5:CA11 CA13:CA17 CA23:CA24 CA93:CA94 CA33">
    <cfRule type="expression" dxfId="35" priority="483">
      <formula>AND(TODAY()&gt;=CA$5,TODAY()&lt;#REF!)</formula>
    </cfRule>
  </conditionalFormatting>
  <conditionalFormatting sqref="E18:E20">
    <cfRule type="dataBar" priority="273">
      <dataBar>
        <cfvo type="num" val="0"/>
        <cfvo type="num" val="1"/>
        <color theme="0" tint="-0.249977111117893"/>
      </dataBar>
      <extLst>
        <ext xmlns:x14="http://schemas.microsoft.com/office/spreadsheetml/2009/9/main" uri="{B025F937-C7B1-47D3-B67F-A62EFF666E3E}">
          <x14:id>{3FCA4156-1EC4-C340-85C6-E3D8640561C1}</x14:id>
        </ext>
      </extLst>
    </cfRule>
  </conditionalFormatting>
  <conditionalFormatting sqref="J18:BZ20">
    <cfRule type="expression" dxfId="34" priority="272">
      <formula>AND(TODAY()&gt;=J$5,TODAY()&lt;K$5)</formula>
    </cfRule>
  </conditionalFormatting>
  <conditionalFormatting sqref="CA26:CA32 CA18:CA22 CA39:CA87">
    <cfRule type="expression" dxfId="33" priority="279">
      <formula>AND(TODAY()&gt;=CA$5,TODAY()&lt;#REF!)</formula>
    </cfRule>
  </conditionalFormatting>
  <conditionalFormatting sqref="E21">
    <cfRule type="dataBar" priority="264">
      <dataBar>
        <cfvo type="num" val="0"/>
        <cfvo type="num" val="1"/>
        <color theme="0" tint="-0.249977111117893"/>
      </dataBar>
      <extLst>
        <ext xmlns:x14="http://schemas.microsoft.com/office/spreadsheetml/2009/9/main" uri="{B025F937-C7B1-47D3-B67F-A62EFF666E3E}">
          <x14:id>{D569E0D7-F1AC-4342-A481-ED141A9CC957}</x14:id>
        </ext>
      </extLst>
    </cfRule>
  </conditionalFormatting>
  <conditionalFormatting sqref="E16">
    <cfRule type="dataBar" priority="262">
      <dataBar>
        <cfvo type="num" val="0"/>
        <cfvo type="num" val="1"/>
        <color theme="0" tint="-0.249977111117893"/>
      </dataBar>
      <extLst>
        <ext xmlns:x14="http://schemas.microsoft.com/office/spreadsheetml/2009/9/main" uri="{B025F937-C7B1-47D3-B67F-A62EFF666E3E}">
          <x14:id>{2C4FD293-B893-0542-A107-17FB3F1F298A}</x14:id>
        </ext>
      </extLst>
    </cfRule>
  </conditionalFormatting>
  <conditionalFormatting sqref="E12">
    <cfRule type="dataBar" priority="254">
      <dataBar>
        <cfvo type="num" val="0"/>
        <cfvo type="num" val="1"/>
        <color theme="0" tint="-0.249977111117893"/>
      </dataBar>
      <extLst>
        <ext xmlns:x14="http://schemas.microsoft.com/office/spreadsheetml/2009/9/main" uri="{B025F937-C7B1-47D3-B67F-A62EFF666E3E}">
          <x14:id>{1B8E845F-6DCE-CE48-A1A9-0BC3D1404C27}</x14:id>
        </ext>
      </extLst>
    </cfRule>
  </conditionalFormatting>
  <conditionalFormatting sqref="J12:BZ12">
    <cfRule type="expression" dxfId="32" priority="253">
      <formula>AND(TODAY()&gt;=J$5,TODAY()&lt;K$5)</formula>
    </cfRule>
  </conditionalFormatting>
  <conditionalFormatting sqref="J12:CA12">
    <cfRule type="expression" dxfId="31" priority="255" stopIfTrue="1">
      <formula>AND($C12="Low",J$5&gt;=$F12,J$5&lt;=$F12+$H12-1)</formula>
    </cfRule>
    <cfRule type="expression" dxfId="30" priority="256" stopIfTrue="1">
      <formula>AND($C12="High",J$5&gt;=$F12,J$5&lt;=$F12+$H12-1)</formula>
    </cfRule>
    <cfRule type="expression" dxfId="29" priority="257" stopIfTrue="1">
      <formula>AND($C12="On Track",J$5&gt;=$F12,J$5&lt;=$F12+$H12-1)</formula>
    </cfRule>
    <cfRule type="expression" dxfId="28" priority="258" stopIfTrue="1">
      <formula>AND($C12="Med",J$5&gt;=$F12,J$5&lt;=$F12+$H12-1)</formula>
    </cfRule>
    <cfRule type="expression" dxfId="27" priority="259" stopIfTrue="1">
      <formula>AND(LEN($C12)=0,J$5&gt;=$F12,J$5&lt;=$F12+$H12-1)</formula>
    </cfRule>
  </conditionalFormatting>
  <conditionalFormatting sqref="CA12">
    <cfRule type="expression" dxfId="26" priority="260">
      <formula>AND(TODAY()&gt;=CA$5,TODAY()&lt;#REF!)</formula>
    </cfRule>
  </conditionalFormatting>
  <conditionalFormatting sqref="E94">
    <cfRule type="dataBar" priority="252">
      <dataBar>
        <cfvo type="num" val="0"/>
        <cfvo type="num" val="1"/>
        <color theme="0" tint="-0.249977111117893"/>
      </dataBar>
      <extLst>
        <ext xmlns:x14="http://schemas.microsoft.com/office/spreadsheetml/2009/9/main" uri="{B025F937-C7B1-47D3-B67F-A62EFF666E3E}">
          <x14:id>{97E61415-B75F-B44F-908D-5FA7FBC481FB}</x14:id>
        </ext>
      </extLst>
    </cfRule>
  </conditionalFormatting>
  <conditionalFormatting sqref="J38:BZ38">
    <cfRule type="expression" dxfId="25" priority="244">
      <formula>AND(TODAY()&gt;=J$5,TODAY()&lt;K$5)</formula>
    </cfRule>
  </conditionalFormatting>
  <conditionalFormatting sqref="CA38">
    <cfRule type="expression" dxfId="24" priority="250">
      <formula>AND(TODAY()&gt;=CA$5,TODAY()&lt;#REF!)</formula>
    </cfRule>
  </conditionalFormatting>
  <conditionalFormatting sqref="E38">
    <cfRule type="dataBar" priority="243">
      <dataBar>
        <cfvo type="num" val="0"/>
        <cfvo type="num" val="1"/>
        <color theme="0" tint="-0.249977111117893"/>
      </dataBar>
      <extLst>
        <ext xmlns:x14="http://schemas.microsoft.com/office/spreadsheetml/2009/9/main" uri="{B025F937-C7B1-47D3-B67F-A62EFF666E3E}">
          <x14:id>{D79EBD87-5F64-3440-B8E6-BE18D3A97878}</x14:id>
        </ext>
      </extLst>
    </cfRule>
  </conditionalFormatting>
  <conditionalFormatting sqref="J88:BZ88">
    <cfRule type="expression" dxfId="23" priority="215">
      <formula>AND(TODAY()&gt;=J$5,TODAY()&lt;K$5)</formula>
    </cfRule>
  </conditionalFormatting>
  <conditionalFormatting sqref="CA88">
    <cfRule type="expression" dxfId="22" priority="216">
      <formula>AND(TODAY()&gt;=CA$5,TODAY()&lt;#REF!)</formula>
    </cfRule>
  </conditionalFormatting>
  <conditionalFormatting sqref="E88">
    <cfRule type="dataBar" priority="214">
      <dataBar>
        <cfvo type="num" val="0"/>
        <cfvo type="num" val="1"/>
        <color theme="0" tint="-0.249977111117893"/>
      </dataBar>
      <extLst>
        <ext xmlns:x14="http://schemas.microsoft.com/office/spreadsheetml/2009/9/main" uri="{B025F937-C7B1-47D3-B67F-A62EFF666E3E}">
          <x14:id>{8BD350D1-54BB-EC4E-B65C-91DE52823EAF}</x14:id>
        </ext>
      </extLst>
    </cfRule>
  </conditionalFormatting>
  <conditionalFormatting sqref="J25:BZ25">
    <cfRule type="expression" dxfId="21" priority="161">
      <formula>AND(TODAY()&gt;=J$5,TODAY()&lt;K$5)</formula>
    </cfRule>
  </conditionalFormatting>
  <conditionalFormatting sqref="CA25">
    <cfRule type="expression" dxfId="20" priority="162">
      <formula>AND(TODAY()&gt;=CA$5,TODAY()&lt;#REF!)</formula>
    </cfRule>
  </conditionalFormatting>
  <conditionalFormatting sqref="J34:BZ37">
    <cfRule type="expression" dxfId="19" priority="138">
      <formula>AND(TODAY()&gt;=J$5,TODAY()&lt;K$5)</formula>
    </cfRule>
  </conditionalFormatting>
  <conditionalFormatting sqref="CA34:CA37">
    <cfRule type="expression" dxfId="18" priority="137">
      <formula>AND(TODAY()&gt;=CA$5,TODAY()&lt;#REF!)</formula>
    </cfRule>
  </conditionalFormatting>
  <conditionalFormatting sqref="J90:BZ92">
    <cfRule type="expression" dxfId="17" priority="98">
      <formula>AND(TODAY()&gt;=J$5,TODAY()&lt;K$5)</formula>
    </cfRule>
  </conditionalFormatting>
  <conditionalFormatting sqref="CA90:CA92">
    <cfRule type="expression" dxfId="16" priority="97">
      <formula>AND(TODAY()&gt;=CA$5,TODAY()&lt;#REF!)</formula>
    </cfRule>
  </conditionalFormatting>
  <conditionalFormatting sqref="J95:BZ101">
    <cfRule type="expression" dxfId="15" priority="90">
      <formula>AND(TODAY()&gt;=J$5,TODAY()&lt;K$5)</formula>
    </cfRule>
  </conditionalFormatting>
  <conditionalFormatting sqref="CA95:CA101">
    <cfRule type="expression" dxfId="14" priority="89">
      <formula>AND(TODAY()&gt;=CA$5,TODAY()&lt;#REF!)</formula>
    </cfRule>
  </conditionalFormatting>
  <conditionalFormatting sqref="J18:BZ20">
    <cfRule type="expression" dxfId="13" priority="59">
      <formula>AND(TODAY()&gt;=J$5,TODAY()&lt;K$5)</formula>
    </cfRule>
  </conditionalFormatting>
  <conditionalFormatting sqref="CA18:CA20">
    <cfRule type="expression" dxfId="12" priority="60">
      <formula>AND(TODAY()&gt;=CA$5,TODAY()&lt;#REF!)</formula>
    </cfRule>
  </conditionalFormatting>
  <conditionalFormatting sqref="E22:E32">
    <cfRule type="dataBar" priority="30">
      <dataBar>
        <cfvo type="num" val="0"/>
        <cfvo type="num" val="1"/>
        <color theme="0" tint="-0.249977111117893"/>
      </dataBar>
      <extLst>
        <ext xmlns:x14="http://schemas.microsoft.com/office/spreadsheetml/2009/9/main" uri="{B025F937-C7B1-47D3-B67F-A62EFF666E3E}">
          <x14:id>{366133D0-FF9F-A54A-B853-B640570739BE}</x14:id>
        </ext>
      </extLst>
    </cfRule>
  </conditionalFormatting>
  <conditionalFormatting sqref="E99">
    <cfRule type="dataBar" priority="29">
      <dataBar>
        <cfvo type="num" val="0"/>
        <cfvo type="num" val="1"/>
        <color theme="0" tint="-0.249977111117893"/>
      </dataBar>
      <extLst>
        <ext xmlns:x14="http://schemas.microsoft.com/office/spreadsheetml/2009/9/main" uri="{B025F937-C7B1-47D3-B67F-A62EFF666E3E}">
          <x14:id>{AD077737-F813-4C4C-845C-20FA65C3D607}</x14:id>
        </ext>
      </extLst>
    </cfRule>
  </conditionalFormatting>
  <conditionalFormatting sqref="E95:E97">
    <cfRule type="dataBar" priority="28">
      <dataBar>
        <cfvo type="num" val="0"/>
        <cfvo type="num" val="1"/>
        <color theme="0" tint="-0.249977111117893"/>
      </dataBar>
      <extLst>
        <ext xmlns:x14="http://schemas.microsoft.com/office/spreadsheetml/2009/9/main" uri="{B025F937-C7B1-47D3-B67F-A62EFF666E3E}">
          <x14:id>{8C1D15CD-08F7-4E4C-AEF0-0399341BEE1B}</x14:id>
        </ext>
      </extLst>
    </cfRule>
  </conditionalFormatting>
  <conditionalFormatting sqref="E34:E37">
    <cfRule type="dataBar" priority="27">
      <dataBar>
        <cfvo type="num" val="0"/>
        <cfvo type="num" val="1"/>
        <color theme="0" tint="-0.249977111117893"/>
      </dataBar>
      <extLst>
        <ext xmlns:x14="http://schemas.microsoft.com/office/spreadsheetml/2009/9/main" uri="{B025F937-C7B1-47D3-B67F-A62EFF666E3E}">
          <x14:id>{70BD8D54-5CD7-4341-8332-FE6663A466EA}</x14:id>
        </ext>
      </extLst>
    </cfRule>
  </conditionalFormatting>
  <conditionalFormatting sqref="E14">
    <cfRule type="dataBar" priority="26">
      <dataBar>
        <cfvo type="num" val="0"/>
        <cfvo type="num" val="1"/>
        <color theme="0" tint="-0.249977111117893"/>
      </dataBar>
      <extLst>
        <ext xmlns:x14="http://schemas.microsoft.com/office/spreadsheetml/2009/9/main" uri="{B025F937-C7B1-47D3-B67F-A62EFF666E3E}">
          <x14:id>{70168540-3AD3-492D-95ED-686804B6D0E7}</x14:id>
        </ext>
      </extLst>
    </cfRule>
  </conditionalFormatting>
  <conditionalFormatting sqref="E39:E46">
    <cfRule type="dataBar" priority="25">
      <dataBar>
        <cfvo type="num" val="0"/>
        <cfvo type="num" val="1"/>
        <color theme="0" tint="-0.249977111117893"/>
      </dataBar>
      <extLst>
        <ext xmlns:x14="http://schemas.microsoft.com/office/spreadsheetml/2009/9/main" uri="{B025F937-C7B1-47D3-B67F-A62EFF666E3E}">
          <x14:id>{CAAC2D0F-92C6-4B96-984C-956E22AE4EA7}</x14:id>
        </ext>
      </extLst>
    </cfRule>
  </conditionalFormatting>
  <conditionalFormatting sqref="J68:CA71">
    <cfRule type="expression" dxfId="11" priority="893" stopIfTrue="1">
      <formula>AND($C72="Low",J$5&gt;=$F72,J$5&lt;=$F72+$H72-1)</formula>
    </cfRule>
    <cfRule type="expression" dxfId="10" priority="894" stopIfTrue="1">
      <formula>AND($C72="High",J$5&gt;=$F72,J$5&lt;=$F72+$H72-1)</formula>
    </cfRule>
    <cfRule type="expression" dxfId="9" priority="895" stopIfTrue="1">
      <formula>AND($C72="On Track",J$5&gt;=$F72,J$5&lt;=$F72+$H72-1)</formula>
    </cfRule>
    <cfRule type="expression" dxfId="8" priority="896" stopIfTrue="1">
      <formula>AND($C72="Med",J$5&gt;=$F72,J$5&lt;=$F72+$H72-1)</formula>
    </cfRule>
    <cfRule type="expression" dxfId="7" priority="897" stopIfTrue="1">
      <formula>AND(LEN($C72)=0,J$5&gt;=$F72,J$5&lt;=$F72+$H72-1)</formula>
    </cfRule>
  </conditionalFormatting>
  <conditionalFormatting sqref="J72:CA75">
    <cfRule type="expression" dxfId="6" priority="910" stopIfTrue="1">
      <formula>AND($C68="Low",J$5&gt;=$F68,J$5&lt;=$F68+$H68-1)</formula>
    </cfRule>
    <cfRule type="expression" dxfId="5" priority="911" stopIfTrue="1">
      <formula>AND($C68="High",J$5&gt;=$F68,J$5&lt;=$F68+$H68-1)</formula>
    </cfRule>
    <cfRule type="expression" dxfId="4" priority="912" stopIfTrue="1">
      <formula>AND($C68="On Track",J$5&gt;=$F68,J$5&lt;=$F68+$H68-1)</formula>
    </cfRule>
    <cfRule type="expression" dxfId="3" priority="913" stopIfTrue="1">
      <formula>AND($C68="Med",J$5&gt;=$F68,J$5&lt;=$F68+$H68-1)</formula>
    </cfRule>
    <cfRule type="expression" dxfId="2" priority="914" stopIfTrue="1">
      <formula>AND(LEN($C68)=0,J$5&gt;=$F68,J$5&lt;=$F68+$H68-1)</formula>
    </cfRule>
  </conditionalFormatting>
  <conditionalFormatting sqref="CA89">
    <cfRule type="expression" dxfId="1" priority="2">
      <formula>AND(TODAY()&gt;=CA$5,TODAY()&lt;#REF!)</formula>
    </cfRule>
  </conditionalFormatting>
  <conditionalFormatting sqref="J89:BZ89">
    <cfRule type="expression" dxfId="0" priority="3">
      <formula>AND(TODAY()&gt;=J$5,TODAY()&lt;K$5)</formula>
    </cfRule>
  </conditionalFormatting>
  <conditionalFormatting sqref="E84:E87">
    <cfRule type="dataBar" priority="1">
      <dataBar>
        <cfvo type="num" val="0"/>
        <cfvo type="num" val="1"/>
        <color theme="0" tint="-0.249977111117893"/>
      </dataBar>
      <extLst>
        <ext xmlns:x14="http://schemas.microsoft.com/office/spreadsheetml/2009/9/main" uri="{B025F937-C7B1-47D3-B67F-A62EFF666E3E}">
          <x14:id>{DC281499-CEF0-48F9-975F-A9E15B05D39B}</x14:id>
        </ext>
      </extLst>
    </cfRule>
  </conditionalFormatting>
  <dataValidations disablePrompts="1" count="4">
    <dataValidation type="whole" operator="greaterThanOrEqual" allowBlank="1" showInputMessage="1" promptTitle="Scrolling Increment" prompt="Changing this number will scroll the Gantt Chart view." sqref="F4:G4" xr:uid="{00000000-0002-0000-0000-000000000000}">
      <formula1>0</formula1>
    </dataValidation>
    <dataValidation type="list" allowBlank="1" showInputMessage="1" sqref="C9 C12" xr:uid="{77D76407-42C8-4F92-8CBE-1B847121E7CF}">
      <formula1>"Goal,Milestone,On Track, Low Priority, Med Priority High Risk, High Priority"</formula1>
    </dataValidation>
    <dataValidation type="list" allowBlank="1" showInputMessage="1" showErrorMessage="1" sqref="C33 C93:C101" xr:uid="{5196C805-6432-41E6-873E-6E411B98A976}">
      <formula1>"Goal,Milestone,On Track, Low Risk, Med Risk, High Risk"</formula1>
    </dataValidation>
    <dataValidation type="list" allowBlank="1" showInputMessage="1" showErrorMessage="1" sqref="C8 C10:C11 C13:C21 C23:C79 C80:C100" xr:uid="{C54791BD-0508-1C44-9D7B-41219AE73EF5}">
      <formula1>"Goal,Milestone,On Track, Low, Med, High"</formula1>
    </dataValidation>
  </dataValidations>
  <printOptions horizontalCentered="1"/>
  <pageMargins left="0.25" right="0.25" top="0.5" bottom="0.5" header="0.3" footer="0.3"/>
  <pageSetup scale="45" fitToHeight="0" orientation="landscape" r:id="rId1"/>
  <headerFooter differentFirst="1" scaleWithDoc="0">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6149" r:id="rId4" name="Scroll Bar 5">
              <controlPr defaultSize="0" autoPict="0" altText="Scroll bar to scroll through the Ghantt project timeline.">
                <anchor moveWithCells="1">
                  <from>
                    <xdr:col>9</xdr:col>
                    <xdr:colOff>23854</xdr:colOff>
                    <xdr:row>5</xdr:row>
                    <xdr:rowOff>63610</xdr:rowOff>
                  </from>
                  <to>
                    <xdr:col>104</xdr:col>
                    <xdr:colOff>469127</xdr:colOff>
                    <xdr:row>5</xdr:row>
                    <xdr:rowOff>246490</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E7:E11 E17 E13 E93:E94 E101 E33 E98 E15 E47:E87</xm:sqref>
        </x14:conditionalFormatting>
        <x14:conditionalFormatting xmlns:xm="http://schemas.microsoft.com/office/excel/2006/main">
          <x14:cfRule type="dataBar" id="{36922C6F-F55A-8F49-86CD-B382086C6C9E}">
            <x14:dataBar minLength="0" maxLength="100" gradient="0">
              <x14:cfvo type="num">
                <xm:f>0</xm:f>
              </x14:cfvo>
              <x14:cfvo type="num">
                <xm:f>1</xm:f>
              </x14:cfvo>
              <x14:negativeFillColor rgb="FFFF0000"/>
              <x14:axisColor rgb="FF000000"/>
            </x14:dataBar>
          </x14:cfRule>
          <xm:sqref>E93</xm:sqref>
        </x14:conditionalFormatting>
        <x14:conditionalFormatting xmlns:xm="http://schemas.microsoft.com/office/excel/2006/main">
          <x14:cfRule type="dataBar" id="{8CFA0F17-6347-3E4A-87FC-DD2694821F83}">
            <x14:dataBar minLength="0" maxLength="100" gradient="0">
              <x14:cfvo type="num">
                <xm:f>0</xm:f>
              </x14:cfvo>
              <x14:cfvo type="num">
                <xm:f>1</xm:f>
              </x14:cfvo>
              <x14:negativeFillColor rgb="FFFF0000"/>
              <x14:axisColor rgb="FF000000"/>
            </x14:dataBar>
          </x14:cfRule>
          <xm:sqref>E98</xm:sqref>
        </x14:conditionalFormatting>
        <x14:conditionalFormatting xmlns:xm="http://schemas.microsoft.com/office/excel/2006/main">
          <x14:cfRule type="dataBar" id="{A2D0729C-0866-8942-B08E-D5C757399A18}">
            <x14:dataBar minLength="0" maxLength="100" gradient="0">
              <x14:cfvo type="num">
                <xm:f>0</xm:f>
              </x14:cfvo>
              <x14:cfvo type="num">
                <xm:f>1</xm:f>
              </x14:cfvo>
              <x14:negativeFillColor rgb="FFFF0000"/>
              <x14:axisColor rgb="FF000000"/>
            </x14:dataBar>
          </x14:cfRule>
          <xm:sqref>E33</xm:sqref>
        </x14:conditionalFormatting>
        <x14:conditionalFormatting xmlns:xm="http://schemas.microsoft.com/office/excel/2006/main">
          <x14:cfRule type="dataBar" id="{3FCA4156-1EC4-C340-85C6-E3D8640561C1}">
            <x14:dataBar minLength="0" maxLength="100" gradient="0">
              <x14:cfvo type="num">
                <xm:f>0</xm:f>
              </x14:cfvo>
              <x14:cfvo type="num">
                <xm:f>1</xm:f>
              </x14:cfvo>
              <x14:negativeFillColor rgb="FFFF0000"/>
              <x14:axisColor rgb="FF000000"/>
            </x14:dataBar>
          </x14:cfRule>
          <xm:sqref>E18:E20</xm:sqref>
        </x14:conditionalFormatting>
        <x14:conditionalFormatting xmlns:xm="http://schemas.microsoft.com/office/excel/2006/main">
          <x14:cfRule type="dataBar" id="{D569E0D7-F1AC-4342-A481-ED141A9CC957}">
            <x14:dataBar minLength="0" maxLength="100" gradient="0">
              <x14:cfvo type="num">
                <xm:f>0</xm:f>
              </x14:cfvo>
              <x14:cfvo type="num">
                <xm:f>1</xm:f>
              </x14:cfvo>
              <x14:negativeFillColor rgb="FFFF0000"/>
              <x14:axisColor rgb="FF000000"/>
            </x14:dataBar>
          </x14:cfRule>
          <xm:sqref>E21</xm:sqref>
        </x14:conditionalFormatting>
        <x14:conditionalFormatting xmlns:xm="http://schemas.microsoft.com/office/excel/2006/main">
          <x14:cfRule type="dataBar" id="{2C4FD293-B893-0542-A107-17FB3F1F298A}">
            <x14:dataBar minLength="0" maxLength="100" gradient="0">
              <x14:cfvo type="num">
                <xm:f>0</xm:f>
              </x14:cfvo>
              <x14:cfvo type="num">
                <xm:f>1</xm:f>
              </x14:cfvo>
              <x14:negativeFillColor rgb="FFFF0000"/>
              <x14:axisColor rgb="FF000000"/>
            </x14:dataBar>
          </x14:cfRule>
          <xm:sqref>E16</xm:sqref>
        </x14:conditionalFormatting>
        <x14:conditionalFormatting xmlns:xm="http://schemas.microsoft.com/office/excel/2006/main">
          <x14:cfRule type="dataBar" id="{1B8E845F-6DCE-CE48-A1A9-0BC3D1404C27}">
            <x14:dataBar minLength="0" maxLength="100" gradient="0">
              <x14:cfvo type="num">
                <xm:f>0</xm:f>
              </x14:cfvo>
              <x14:cfvo type="num">
                <xm:f>1</xm:f>
              </x14:cfvo>
              <x14:negativeFillColor rgb="FFFF0000"/>
              <x14:axisColor rgb="FF000000"/>
            </x14:dataBar>
          </x14:cfRule>
          <xm:sqref>E12</xm:sqref>
        </x14:conditionalFormatting>
        <x14:conditionalFormatting xmlns:xm="http://schemas.microsoft.com/office/excel/2006/main">
          <x14:cfRule type="dataBar" id="{97E61415-B75F-B44F-908D-5FA7FBC481FB}">
            <x14:dataBar minLength="0" maxLength="100" gradient="0">
              <x14:cfvo type="num">
                <xm:f>0</xm:f>
              </x14:cfvo>
              <x14:cfvo type="num">
                <xm:f>1</xm:f>
              </x14:cfvo>
              <x14:negativeFillColor rgb="FFFF0000"/>
              <x14:axisColor rgb="FF000000"/>
            </x14:dataBar>
          </x14:cfRule>
          <xm:sqref>E94</xm:sqref>
        </x14:conditionalFormatting>
        <x14:conditionalFormatting xmlns:xm="http://schemas.microsoft.com/office/excel/2006/main">
          <x14:cfRule type="dataBar" id="{D79EBD87-5F64-3440-B8E6-BE18D3A97878}">
            <x14:dataBar minLength="0" maxLength="100" gradient="0">
              <x14:cfvo type="num">
                <xm:f>0</xm:f>
              </x14:cfvo>
              <x14:cfvo type="num">
                <xm:f>1</xm:f>
              </x14:cfvo>
              <x14:negativeFillColor rgb="FFFF0000"/>
              <x14:axisColor rgb="FF000000"/>
            </x14:dataBar>
          </x14:cfRule>
          <xm:sqref>E38</xm:sqref>
        </x14:conditionalFormatting>
        <x14:conditionalFormatting xmlns:xm="http://schemas.microsoft.com/office/excel/2006/main">
          <x14:cfRule type="dataBar" id="{8BD350D1-54BB-EC4E-B65C-91DE52823EAF}">
            <x14:dataBar minLength="0" maxLength="100" gradient="0">
              <x14:cfvo type="num">
                <xm:f>0</xm:f>
              </x14:cfvo>
              <x14:cfvo type="num">
                <xm:f>1</xm:f>
              </x14:cfvo>
              <x14:negativeFillColor rgb="FFFF0000"/>
              <x14:axisColor rgb="FF000000"/>
            </x14:dataBar>
          </x14:cfRule>
          <xm:sqref>E88</xm:sqref>
        </x14:conditionalFormatting>
        <x14:conditionalFormatting xmlns:xm="http://schemas.microsoft.com/office/excel/2006/main">
          <x14:cfRule type="dataBar" id="{366133D0-FF9F-A54A-B853-B640570739BE}">
            <x14:dataBar minLength="0" maxLength="100" gradient="0">
              <x14:cfvo type="num">
                <xm:f>0</xm:f>
              </x14:cfvo>
              <x14:cfvo type="num">
                <xm:f>1</xm:f>
              </x14:cfvo>
              <x14:negativeFillColor rgb="FFFF0000"/>
              <x14:axisColor rgb="FF000000"/>
            </x14:dataBar>
          </x14:cfRule>
          <xm:sqref>E22:E32</xm:sqref>
        </x14:conditionalFormatting>
        <x14:conditionalFormatting xmlns:xm="http://schemas.microsoft.com/office/excel/2006/main">
          <x14:cfRule type="dataBar" id="{AD077737-F813-4C4C-845C-20FA65C3D607}">
            <x14:dataBar minLength="0" maxLength="100" gradient="0">
              <x14:cfvo type="num">
                <xm:f>0</xm:f>
              </x14:cfvo>
              <x14:cfvo type="num">
                <xm:f>1</xm:f>
              </x14:cfvo>
              <x14:negativeFillColor rgb="FFFF0000"/>
              <x14:axisColor rgb="FF000000"/>
            </x14:dataBar>
          </x14:cfRule>
          <xm:sqref>E99</xm:sqref>
        </x14:conditionalFormatting>
        <x14:conditionalFormatting xmlns:xm="http://schemas.microsoft.com/office/excel/2006/main">
          <x14:cfRule type="dataBar" id="{8C1D15CD-08F7-4E4C-AEF0-0399341BEE1B}">
            <x14:dataBar minLength="0" maxLength="100" gradient="0">
              <x14:cfvo type="num">
                <xm:f>0</xm:f>
              </x14:cfvo>
              <x14:cfvo type="num">
                <xm:f>1</xm:f>
              </x14:cfvo>
              <x14:negativeFillColor rgb="FFFF0000"/>
              <x14:axisColor rgb="FF000000"/>
            </x14:dataBar>
          </x14:cfRule>
          <xm:sqref>E95:E97</xm:sqref>
        </x14:conditionalFormatting>
        <x14:conditionalFormatting xmlns:xm="http://schemas.microsoft.com/office/excel/2006/main">
          <x14:cfRule type="dataBar" id="{70BD8D54-5CD7-4341-8332-FE6663A466EA}">
            <x14:dataBar minLength="0" maxLength="100" gradient="0">
              <x14:cfvo type="num">
                <xm:f>0</xm:f>
              </x14:cfvo>
              <x14:cfvo type="num">
                <xm:f>1</xm:f>
              </x14:cfvo>
              <x14:negativeFillColor rgb="FFFF0000"/>
              <x14:axisColor rgb="FF000000"/>
            </x14:dataBar>
          </x14:cfRule>
          <xm:sqref>E34:E37</xm:sqref>
        </x14:conditionalFormatting>
        <x14:conditionalFormatting xmlns:xm="http://schemas.microsoft.com/office/excel/2006/main">
          <x14:cfRule type="dataBar" id="{70168540-3AD3-492D-95ED-686804B6D0E7}">
            <x14:dataBar minLength="0" maxLength="100" gradient="0">
              <x14:cfvo type="num">
                <xm:f>0</xm:f>
              </x14:cfvo>
              <x14:cfvo type="num">
                <xm:f>1</xm:f>
              </x14:cfvo>
              <x14:negativeFillColor rgb="FFFF0000"/>
              <x14:axisColor rgb="FF000000"/>
            </x14:dataBar>
          </x14:cfRule>
          <xm:sqref>E14</xm:sqref>
        </x14:conditionalFormatting>
        <x14:conditionalFormatting xmlns:xm="http://schemas.microsoft.com/office/excel/2006/main">
          <x14:cfRule type="dataBar" id="{CAAC2D0F-92C6-4B96-984C-956E22AE4EA7}">
            <x14:dataBar minLength="0" maxLength="100" gradient="0">
              <x14:cfvo type="num">
                <xm:f>0</xm:f>
              </x14:cfvo>
              <x14:cfvo type="num">
                <xm:f>1</xm:f>
              </x14:cfvo>
              <x14:negativeFillColor rgb="FFFF0000"/>
              <x14:axisColor rgb="FF000000"/>
            </x14:dataBar>
          </x14:cfRule>
          <xm:sqref>E39:E46</xm:sqref>
        </x14:conditionalFormatting>
        <x14:conditionalFormatting xmlns:xm="http://schemas.microsoft.com/office/excel/2006/main">
          <x14:cfRule type="iconSet" priority="503" id="{1F256D49-E95F-EA41-82A2-0ECE7B977932}">
            <x14:iconSet iconSet="3Stars" showValue="0" custom="1">
              <x14:cfvo type="percent">
                <xm:f>0</xm:f>
              </x14:cfvo>
              <x14:cfvo type="num">
                <xm:f>1</xm:f>
              </x14:cfvo>
              <x14:cfvo type="num">
                <xm:f>2</xm:f>
              </x14:cfvo>
              <x14:cfIcon iconSet="NoIcons" iconId="0"/>
              <x14:cfIcon iconSet="3Flags" iconId="1"/>
              <x14:cfIcon iconSet="3Signs" iconId="0"/>
            </x14:iconSet>
          </x14:cfRule>
          <xm:sqref>J24:CA24</xm:sqref>
        </x14:conditionalFormatting>
        <x14:conditionalFormatting xmlns:xm="http://schemas.microsoft.com/office/excel/2006/main">
          <x14:cfRule type="iconSet" priority="509" id="{B0AA1351-A225-3942-89A5-F80CB96A7148}">
            <x14:iconSet iconSet="3Stars" showValue="0" custom="1">
              <x14:cfvo type="percent">
                <xm:f>0</xm:f>
              </x14:cfvo>
              <x14:cfvo type="num">
                <xm:f>1</xm:f>
              </x14:cfvo>
              <x14:cfvo type="num">
                <xm:f>2</xm:f>
              </x14:cfvo>
              <x14:cfIcon iconSet="NoIcons" iconId="0"/>
              <x14:cfIcon iconSet="3Flags" iconId="1"/>
              <x14:cfIcon iconSet="3Signs" iconId="0"/>
            </x14:iconSet>
          </x14:cfRule>
          <xm:sqref>J93:CA94</xm:sqref>
        </x14:conditionalFormatting>
        <x14:conditionalFormatting xmlns:xm="http://schemas.microsoft.com/office/excel/2006/main">
          <x14:cfRule type="iconSet" priority="523" id="{82FEFA3B-0957-5746-B989-0137642BE052}">
            <x14:iconSet iconSet="3Stars" showValue="0" custom="1">
              <x14:cfvo type="percent">
                <xm:f>0</xm:f>
              </x14:cfvo>
              <x14:cfvo type="num">
                <xm:f>1</xm:f>
              </x14:cfvo>
              <x14:cfvo type="num">
                <xm:f>2</xm:f>
              </x14:cfvo>
              <x14:cfIcon iconSet="NoIcons" iconId="0"/>
              <x14:cfIcon iconSet="3Flags" iconId="1"/>
              <x14:cfIcon iconSet="3Signs" iconId="0"/>
            </x14:iconSet>
          </x14:cfRule>
          <xm:sqref>J33:CA33</xm:sqref>
        </x14:conditionalFormatting>
        <x14:conditionalFormatting xmlns:xm="http://schemas.microsoft.com/office/excel/2006/main">
          <x14:cfRule type="iconSet" priority="261" id="{480D9390-1284-8F4E-81C3-076195976C87}">
            <x14:iconSet iconSet="3Stars" showValue="0" custom="1">
              <x14:cfvo type="percent">
                <xm:f>0</xm:f>
              </x14:cfvo>
              <x14:cfvo type="num">
                <xm:f>1</xm:f>
              </x14:cfvo>
              <x14:cfvo type="num">
                <xm:f>2</xm:f>
              </x14:cfvo>
              <x14:cfIcon iconSet="NoIcons" iconId="0"/>
              <x14:cfIcon iconSet="3Flags" iconId="1"/>
              <x14:cfIcon iconSet="3Signs" iconId="0"/>
            </x14:iconSet>
          </x14:cfRule>
          <xm:sqref>J12:CA12</xm:sqref>
        </x14:conditionalFormatting>
        <x14:conditionalFormatting xmlns:xm="http://schemas.microsoft.com/office/excel/2006/main">
          <x14:cfRule type="iconSet" priority="242" id="{CBAF9D01-052E-9E4F-80FB-7E0BFADD2A5B}">
            <x14:iconSet iconSet="3Stars" showValue="0" custom="1">
              <x14:cfvo type="percent">
                <xm:f>0</xm:f>
              </x14:cfvo>
              <x14:cfvo type="num">
                <xm:f>1</xm:f>
              </x14:cfvo>
              <x14:cfvo type="num">
                <xm:f>2</xm:f>
              </x14:cfvo>
              <x14:cfIcon iconSet="NoIcons" iconId="0"/>
              <x14:cfIcon iconSet="3Flags" iconId="1"/>
              <x14:cfIcon iconSet="3Signs" iconId="0"/>
            </x14:iconSet>
          </x14:cfRule>
          <xm:sqref>J47:CA47</xm:sqref>
        </x14:conditionalFormatting>
        <x14:conditionalFormatting xmlns:xm="http://schemas.microsoft.com/office/excel/2006/main">
          <x14:cfRule type="iconSet" priority="217" id="{CA248EBF-FA81-2845-83C1-432BD56BCD91}">
            <x14:iconSet iconSet="3Stars" showValue="0" custom="1">
              <x14:cfvo type="percent">
                <xm:f>0</xm:f>
              </x14:cfvo>
              <x14:cfvo type="num">
                <xm:f>1</xm:f>
              </x14:cfvo>
              <x14:cfvo type="num">
                <xm:f>2</xm:f>
              </x14:cfvo>
              <x14:cfIcon iconSet="NoIcons" iconId="0"/>
              <x14:cfIcon iconSet="3Flags" iconId="1"/>
              <x14:cfIcon iconSet="3Signs" iconId="0"/>
            </x14:iconSet>
          </x14:cfRule>
          <xm:sqref>J88:CA88</xm:sqref>
        </x14:conditionalFormatting>
        <x14:conditionalFormatting xmlns:xm="http://schemas.microsoft.com/office/excel/2006/main">
          <x14:cfRule type="iconSet" priority="163" id="{C3E335A3-845A-8149-8FBF-06975DBEFFEA}">
            <x14:iconSet iconSet="3Stars" showValue="0" custom="1">
              <x14:cfvo type="percent">
                <xm:f>0</xm:f>
              </x14:cfvo>
              <x14:cfvo type="num">
                <xm:f>1</xm:f>
              </x14:cfvo>
              <x14:cfvo type="num">
                <xm:f>2</xm:f>
              </x14:cfvo>
              <x14:cfIcon iconSet="NoIcons" iconId="0"/>
              <x14:cfIcon iconSet="3Flags" iconId="1"/>
              <x14:cfIcon iconSet="3Signs" iconId="0"/>
            </x14:iconSet>
          </x14:cfRule>
          <xm:sqref>J25:CA25</xm:sqref>
        </x14:conditionalFormatting>
        <x14:conditionalFormatting xmlns:xm="http://schemas.microsoft.com/office/excel/2006/main">
          <x14:cfRule type="iconSet" priority="675" id="{1330B30D-F36E-3E4A-B43F-867C3A53D852}">
            <x14:iconSet iconSet="3Stars" showValue="0" custom="1">
              <x14:cfvo type="percent">
                <xm:f>0</xm:f>
              </x14:cfvo>
              <x14:cfvo type="num">
                <xm:f>1</xm:f>
              </x14:cfvo>
              <x14:cfvo type="num">
                <xm:f>2</xm:f>
              </x14:cfvo>
              <x14:cfIcon iconSet="NoIcons" iconId="0"/>
              <x14:cfIcon iconSet="3Flags" iconId="1"/>
              <x14:cfIcon iconSet="3Signs" iconId="0"/>
            </x14:iconSet>
          </x14:cfRule>
          <xm:sqref>J26:CA32</xm:sqref>
        </x14:conditionalFormatting>
        <x14:conditionalFormatting xmlns:xm="http://schemas.microsoft.com/office/excel/2006/main">
          <x14:cfRule type="iconSet" priority="144" id="{F57842D6-BB31-8E45-8661-495D5FB4ED92}">
            <x14:iconSet iconSet="3Stars" showValue="0" custom="1">
              <x14:cfvo type="percent">
                <xm:f>0</xm:f>
              </x14:cfvo>
              <x14:cfvo type="num">
                <xm:f>1</xm:f>
              </x14:cfvo>
              <x14:cfvo type="num">
                <xm:f>2</xm:f>
              </x14:cfvo>
              <x14:cfIcon iconSet="NoIcons" iconId="0"/>
              <x14:cfIcon iconSet="3Flags" iconId="1"/>
              <x14:cfIcon iconSet="3Signs" iconId="0"/>
            </x14:iconSet>
          </x14:cfRule>
          <xm:sqref>J34:CA37</xm:sqref>
        </x14:conditionalFormatting>
        <x14:conditionalFormatting xmlns:xm="http://schemas.microsoft.com/office/excel/2006/main">
          <x14:cfRule type="iconSet" priority="112" id="{A47E4274-CF1C-0D44-B1B9-E7AA50A018A2}">
            <x14:iconSet iconSet="3Stars" showValue="0" custom="1">
              <x14:cfvo type="percent">
                <xm:f>0</xm:f>
              </x14:cfvo>
              <x14:cfvo type="num">
                <xm:f>1</xm:f>
              </x14:cfvo>
              <x14:cfvo type="num">
                <xm:f>2</xm:f>
              </x14:cfvo>
              <x14:cfIcon iconSet="NoIcons" iconId="0"/>
              <x14:cfIcon iconSet="3Flags" iconId="1"/>
              <x14:cfIcon iconSet="3Signs" iconId="0"/>
            </x14:iconSet>
          </x14:cfRule>
          <xm:sqref>J54:CA54 J51:CA51</xm:sqref>
        </x14:conditionalFormatting>
        <x14:conditionalFormatting xmlns:xm="http://schemas.microsoft.com/office/excel/2006/main">
          <x14:cfRule type="iconSet" priority="96" id="{EE280A5C-AAE2-BA43-A153-612158E3BF59}">
            <x14:iconSet iconSet="3Stars" showValue="0" custom="1">
              <x14:cfvo type="percent">
                <xm:f>0</xm:f>
              </x14:cfvo>
              <x14:cfvo type="num">
                <xm:f>1</xm:f>
              </x14:cfvo>
              <x14:cfvo type="num">
                <xm:f>2</xm:f>
              </x14:cfvo>
              <x14:cfIcon iconSet="NoIcons" iconId="0"/>
              <x14:cfIcon iconSet="3Flags" iconId="1"/>
              <x14:cfIcon iconSet="3Signs" iconId="0"/>
            </x14:iconSet>
          </x14:cfRule>
          <xm:sqref>J95:CA101</xm:sqref>
        </x14:conditionalFormatting>
        <x14:conditionalFormatting xmlns:xm="http://schemas.microsoft.com/office/excel/2006/main">
          <x14:cfRule type="iconSet" priority="61" id="{FAD2EEE5-A059-C248-816C-8DFF237F9CAC}">
            <x14:iconSet iconSet="3Stars" showValue="0" custom="1">
              <x14:cfvo type="percent">
                <xm:f>0</xm:f>
              </x14:cfvo>
              <x14:cfvo type="num">
                <xm:f>1</xm:f>
              </x14:cfvo>
              <x14:cfvo type="num">
                <xm:f>2</xm:f>
              </x14:cfvo>
              <x14:cfIcon iconSet="NoIcons" iconId="0"/>
              <x14:cfIcon iconSet="3Flags" iconId="1"/>
              <x14:cfIcon iconSet="3Signs" iconId="0"/>
            </x14:iconSet>
          </x14:cfRule>
          <xm:sqref>J18:CA20</xm:sqref>
        </x14:conditionalFormatting>
        <x14:conditionalFormatting xmlns:xm="http://schemas.microsoft.com/office/excel/2006/main">
          <x14:cfRule type="iconSet" priority="705" id="{E21A14E8-7E31-1341-941E-2AA1E8D36C21}">
            <x14:iconSet iconSet="3Stars" showValue="0" custom="1">
              <x14:cfvo type="percent">
                <xm:f>0</xm:f>
              </x14:cfvo>
              <x14:cfvo type="num">
                <xm:f>1</xm:f>
              </x14:cfvo>
              <x14:cfvo type="num">
                <xm:f>2</xm:f>
              </x14:cfvo>
              <x14:cfIcon iconSet="NoIcons" iconId="0"/>
              <x14:cfIcon iconSet="3Flags" iconId="1"/>
              <x14:cfIcon iconSet="3Signs" iconId="0"/>
            </x14:iconSet>
          </x14:cfRule>
          <xm:sqref>J21:CA22</xm:sqref>
        </x14:conditionalFormatting>
        <x14:conditionalFormatting xmlns:xm="http://schemas.microsoft.com/office/excel/2006/main">
          <x14:cfRule type="iconSet" priority="724" id="{18426B84-97F7-A84C-A50B-414C27DFC764}">
            <x14:iconSet iconSet="3Stars" showValue="0" custom="1">
              <x14:cfvo type="percent">
                <xm:f>0</xm:f>
              </x14:cfvo>
              <x14:cfvo type="num">
                <xm:f>1</xm:f>
              </x14:cfvo>
              <x14:cfvo type="num">
                <xm:f>2</xm:f>
              </x14:cfvo>
              <x14:cfIcon iconSet="NoIcons" iconId="0"/>
              <x14:cfIcon iconSet="3Flags" iconId="1"/>
              <x14:cfIcon iconSet="3Signs" iconId="0"/>
            </x14:iconSet>
          </x14:cfRule>
          <xm:sqref>J39:CA46</xm:sqref>
        </x14:conditionalFormatting>
        <x14:conditionalFormatting xmlns:xm="http://schemas.microsoft.com/office/excel/2006/main">
          <x14:cfRule type="iconSet" priority="738" id="{445139A2-0E25-9B43-9EF0-2DABE3D5C767}">
            <x14:iconSet iconSet="3Stars" showValue="0" custom="1">
              <x14:cfvo type="percent">
                <xm:f>0</xm:f>
              </x14:cfvo>
              <x14:cfvo type="num">
                <xm:f>1</xm:f>
              </x14:cfvo>
              <x14:cfvo type="num">
                <xm:f>2</xm:f>
              </x14:cfvo>
              <x14:cfIcon iconSet="NoIcons" iconId="0"/>
              <x14:cfIcon iconSet="3Flags" iconId="1"/>
              <x14:cfIcon iconSet="3Signs" iconId="0"/>
            </x14:iconSet>
          </x14:cfRule>
          <xm:sqref>J38:CA38</xm:sqref>
        </x14:conditionalFormatting>
        <x14:conditionalFormatting xmlns:xm="http://schemas.microsoft.com/office/excel/2006/main">
          <x14:cfRule type="iconSet" priority="817"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J23:CA23 J8:CA11 J13:CA17</xm:sqref>
        </x14:conditionalFormatting>
        <x14:conditionalFormatting xmlns:xm="http://schemas.microsoft.com/office/excel/2006/main">
          <x14:cfRule type="iconSet" priority="885" id="{8B0DF21F-B541-564D-9F10-31FF8CBFA98C}">
            <x14:iconSet iconSet="3Stars" showValue="0" custom="1">
              <x14:cfvo type="percent">
                <xm:f>0</xm:f>
              </x14:cfvo>
              <x14:cfvo type="num">
                <xm:f>1</xm:f>
              </x14:cfvo>
              <x14:cfvo type="num">
                <xm:f>2</xm:f>
              </x14:cfvo>
              <x14:cfIcon iconSet="NoIcons" iconId="0"/>
              <x14:cfIcon iconSet="3Flags" iconId="1"/>
              <x14:cfIcon iconSet="3Signs" iconId="0"/>
            </x14:iconSet>
          </x14:cfRule>
          <xm:sqref>J52:CA53 J55:CA87 J48:CA50</xm:sqref>
        </x14:conditionalFormatting>
        <x14:conditionalFormatting xmlns:xm="http://schemas.microsoft.com/office/excel/2006/main">
          <x14:cfRule type="iconSet" priority="4" id="{D1F0323A-13A8-42A6-A917-4F310B1AD20C}">
            <x14:iconSet iconSet="3Stars" showValue="0" custom="1">
              <x14:cfvo type="percent">
                <xm:f>0</xm:f>
              </x14:cfvo>
              <x14:cfvo type="num">
                <xm:f>1</xm:f>
              </x14:cfvo>
              <x14:cfvo type="num">
                <xm:f>2</xm:f>
              </x14:cfvo>
              <x14:cfIcon iconSet="NoIcons" iconId="0"/>
              <x14:cfIcon iconSet="3Flags" iconId="1"/>
              <x14:cfIcon iconSet="3Signs" iconId="0"/>
            </x14:iconSet>
          </x14:cfRule>
          <xm:sqref>J89:CA89</xm:sqref>
        </x14:conditionalFormatting>
        <x14:conditionalFormatting xmlns:xm="http://schemas.microsoft.com/office/excel/2006/main">
          <x14:cfRule type="iconSet" priority="925" id="{6DB192B8-C84E-5D48-B11E-01EBECF9E79C}">
            <x14:iconSet iconSet="3Stars" showValue="0" custom="1">
              <x14:cfvo type="percent">
                <xm:f>0</xm:f>
              </x14:cfvo>
              <x14:cfvo type="num">
                <xm:f>1</xm:f>
              </x14:cfvo>
              <x14:cfvo type="num">
                <xm:f>2</xm:f>
              </x14:cfvo>
              <x14:cfIcon iconSet="NoIcons" iconId="0"/>
              <x14:cfIcon iconSet="3Flags" iconId="1"/>
              <x14:cfIcon iconSet="3Signs" iconId="0"/>
            </x14:iconSet>
          </x14:cfRule>
          <xm:sqref>J90:CA92</xm:sqref>
        </x14:conditionalFormatting>
        <x14:conditionalFormatting xmlns:xm="http://schemas.microsoft.com/office/excel/2006/main">
          <x14:cfRule type="dataBar" id="{DC281499-CEF0-48F9-975F-A9E15B05D39B}">
            <x14:dataBar minLength="0" maxLength="100" gradient="0">
              <x14:cfvo type="num">
                <xm:f>0</xm:f>
              </x14:cfvo>
              <x14:cfvo type="num">
                <xm:f>1</xm:f>
              </x14:cfvo>
              <x14:negativeFillColor rgb="FFFF0000"/>
              <x14:axisColor rgb="FF000000"/>
            </x14:dataBar>
          </x14:cfRule>
          <xm:sqref>E84:E87</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5"/>
  <sheetViews>
    <sheetView showGridLines="0" zoomScale="125" zoomScaleNormal="100" workbookViewId="0">
      <selection activeCell="A4" sqref="A4"/>
    </sheetView>
  </sheetViews>
  <sheetFormatPr defaultColWidth="9.109375" defaultRowHeight="13.15" x14ac:dyDescent="0.25"/>
  <cols>
    <col min="1" max="1" width="87.109375" style="10" customWidth="1"/>
    <col min="2" max="16384" width="9.109375" style="8"/>
  </cols>
  <sheetData>
    <row r="1" spans="1:1" s="9" customFormat="1" ht="26.3" x14ac:dyDescent="0.5">
      <c r="A1" s="11" t="s">
        <v>0</v>
      </c>
    </row>
    <row r="2" spans="1:1" ht="84.55" customHeight="1" x14ac:dyDescent="0.25">
      <c r="A2" s="12" t="s">
        <v>20</v>
      </c>
    </row>
    <row r="3" spans="1:1" ht="26.3" customHeight="1" x14ac:dyDescent="0.25">
      <c r="A3" s="11" t="s">
        <v>1</v>
      </c>
    </row>
    <row r="4" spans="1:1" s="10" customFormat="1" ht="205.05" customHeight="1" x14ac:dyDescent="0.3">
      <c r="A4" s="13" t="s">
        <v>24</v>
      </c>
    </row>
    <row r="5" spans="1:1" x14ac:dyDescent="0.25">
      <c r="A5" s="10" t="s">
        <v>21</v>
      </c>
    </row>
  </sheetData>
  <pageMargins left="0.5" right="0.5" top="0.5" bottom="0.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Gantt</vt:lpstr>
      <vt:lpstr>About</vt:lpstr>
      <vt:lpstr>Gantt!Print_Titles</vt:lpstr>
      <vt:lpstr>Project_Start</vt:lpstr>
      <vt:lpstr>Scrolling_Increment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2018-07-14T00:37:31Z</dcterms:created>
  <dcterms:modified xsi:type="dcterms:W3CDTF">2021-04-05T13:39:45Z</dcterms:modified>
</cp:coreProperties>
</file>