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65" windowWidth="14805" windowHeight="7470" firstSheet="1" activeTab="1"/>
  </bookViews>
  <sheets>
    <sheet name="Capacity" sheetId="9" r:id="rId1"/>
    <sheet name="Master QC" sheetId="11" r:id="rId2"/>
  </sheets>
  <definedNames>
    <definedName name="_xlnm._FilterDatabase" localSheetId="1" hidden="1">'Master QC'!$A$1:$I$1</definedName>
  </definedNames>
  <calcPr calcId="125725"/>
</workbook>
</file>

<file path=xl/calcChain.xml><?xml version="1.0" encoding="utf-8"?>
<calcChain xmlns="http://schemas.openxmlformats.org/spreadsheetml/2006/main">
  <c r="B34" i="9"/>
  <c r="Y29"/>
  <c r="Y30"/>
  <c r="X30"/>
  <c r="W30"/>
  <c r="U28"/>
  <c r="U29"/>
  <c r="T29"/>
  <c r="Q28"/>
  <c r="Q29"/>
  <c r="Q30"/>
  <c r="P28"/>
  <c r="P29"/>
  <c r="P30"/>
  <c r="X27"/>
  <c r="U27"/>
  <c r="R27"/>
  <c r="Q27"/>
  <c r="P27"/>
  <c r="O29"/>
  <c r="Q31"/>
  <c r="P31"/>
  <c r="M28"/>
  <c r="M29"/>
  <c r="M30"/>
  <c r="M27"/>
  <c r="L28"/>
  <c r="L29"/>
  <c r="L30"/>
  <c r="L27"/>
  <c r="K28"/>
  <c r="K29"/>
  <c r="K30"/>
  <c r="K27"/>
  <c r="J28"/>
  <c r="J29"/>
  <c r="J30"/>
  <c r="J27"/>
  <c r="I28"/>
  <c r="I29"/>
  <c r="I30"/>
  <c r="I27"/>
  <c r="H28"/>
  <c r="H29"/>
  <c r="H30"/>
  <c r="H27"/>
  <c r="G28"/>
  <c r="G29"/>
  <c r="G30"/>
  <c r="F28"/>
  <c r="F29"/>
  <c r="F30"/>
  <c r="G27"/>
  <c r="F27"/>
  <c r="E30"/>
  <c r="E28"/>
  <c r="E29"/>
  <c r="D28"/>
  <c r="D29"/>
  <c r="D30"/>
  <c r="E27"/>
  <c r="D27"/>
  <c r="C28"/>
  <c r="C29"/>
  <c r="C30"/>
  <c r="C27"/>
  <c r="B29"/>
  <c r="B30"/>
  <c r="B28"/>
  <c r="B27"/>
  <c r="C10"/>
  <c r="D10"/>
  <c r="E10"/>
  <c r="F10"/>
  <c r="G10"/>
  <c r="I10"/>
  <c r="C8"/>
  <c r="D8"/>
  <c r="E8"/>
  <c r="F8"/>
  <c r="G8"/>
  <c r="H8"/>
  <c r="N30" s="1"/>
  <c r="I8"/>
  <c r="J8"/>
  <c r="S30" s="1"/>
  <c r="K8"/>
  <c r="U30" s="1"/>
  <c r="U31" s="1"/>
  <c r="L8"/>
  <c r="V30" s="1"/>
  <c r="M8"/>
  <c r="C7"/>
  <c r="D7"/>
  <c r="E7"/>
  <c r="F7"/>
  <c r="G7"/>
  <c r="H7"/>
  <c r="N29" s="1"/>
  <c r="I7"/>
  <c r="J7"/>
  <c r="S29" s="1"/>
  <c r="K7"/>
  <c r="L7"/>
  <c r="W29" s="1"/>
  <c r="M7"/>
  <c r="X29" s="1"/>
  <c r="C6"/>
  <c r="D6"/>
  <c r="E6"/>
  <c r="F6"/>
  <c r="G6"/>
  <c r="H6"/>
  <c r="N28" s="1"/>
  <c r="I6"/>
  <c r="J6"/>
  <c r="S28" s="1"/>
  <c r="S31" s="1"/>
  <c r="K6"/>
  <c r="T28" s="1"/>
  <c r="L6"/>
  <c r="W28" s="1"/>
  <c r="M6"/>
  <c r="Y28" s="1"/>
  <c r="G5"/>
  <c r="H5"/>
  <c r="N27" s="1"/>
  <c r="I5"/>
  <c r="J5"/>
  <c r="S27" s="1"/>
  <c r="K5"/>
  <c r="T27" s="1"/>
  <c r="L5"/>
  <c r="W27" s="1"/>
  <c r="M5"/>
  <c r="Y27" s="1"/>
  <c r="Y31" s="1"/>
  <c r="D5"/>
  <c r="E5"/>
  <c r="F5"/>
  <c r="C5"/>
  <c r="B7"/>
  <c r="B8"/>
  <c r="B6"/>
  <c r="B5"/>
  <c r="B47"/>
  <c r="B41"/>
  <c r="B40"/>
  <c r="B46"/>
  <c r="B48"/>
  <c r="B45"/>
  <c r="B44"/>
  <c r="B42"/>
  <c r="X28" l="1"/>
  <c r="X31" s="1"/>
  <c r="M10"/>
  <c r="V31"/>
  <c r="W31"/>
  <c r="L10"/>
  <c r="V28"/>
  <c r="V29"/>
  <c r="V27"/>
  <c r="T31"/>
  <c r="K10"/>
  <c r="T30"/>
  <c r="R28"/>
  <c r="R31" s="1"/>
  <c r="R29"/>
  <c r="R30"/>
  <c r="J10"/>
  <c r="N31"/>
  <c r="H10"/>
  <c r="O27"/>
  <c r="O30"/>
  <c r="O31" s="1"/>
  <c r="O28"/>
  <c r="C46"/>
  <c r="D46"/>
  <c r="D48"/>
  <c r="C48"/>
  <c r="C45"/>
  <c r="D45"/>
  <c r="C47"/>
  <c r="D47"/>
  <c r="D44"/>
  <c r="C44"/>
  <c r="D42"/>
  <c r="C42"/>
  <c r="B43" l="1"/>
  <c r="B49" s="1"/>
  <c r="D41" l="1"/>
  <c r="D40"/>
  <c r="L31"/>
  <c r="M31"/>
  <c r="K31"/>
  <c r="J31"/>
  <c r="H31"/>
  <c r="I31"/>
  <c r="C40"/>
  <c r="B31"/>
  <c r="C31"/>
  <c r="B10"/>
  <c r="D43"/>
  <c r="C43"/>
  <c r="C41"/>
  <c r="D31" l="1"/>
  <c r="G31"/>
  <c r="D49"/>
  <c r="E31"/>
  <c r="F31"/>
</calcChain>
</file>

<file path=xl/sharedStrings.xml><?xml version="1.0" encoding="utf-8"?>
<sst xmlns="http://schemas.openxmlformats.org/spreadsheetml/2006/main" count="426" uniqueCount="177">
  <si>
    <t>Module</t>
  </si>
  <si>
    <t>Sub Module</t>
  </si>
  <si>
    <t>Transactions</t>
  </si>
  <si>
    <t>Monthly Available Capacity-Hours</t>
  </si>
  <si>
    <t>Vacation/Off - No of Days</t>
  </si>
  <si>
    <t>Total</t>
  </si>
  <si>
    <t>Productive hours</t>
  </si>
  <si>
    <t>Arpit Gupta</t>
  </si>
  <si>
    <t>Satyam Tripathi</t>
  </si>
  <si>
    <t xml:space="preserve">Madan </t>
  </si>
  <si>
    <t>Akash Deep</t>
  </si>
  <si>
    <t>New Sw</t>
  </si>
  <si>
    <t>Old S/W</t>
  </si>
  <si>
    <t>Arpit Gupta (Devlopment + Leadership)</t>
  </si>
  <si>
    <t>New s/w</t>
  </si>
  <si>
    <t xml:space="preserve">Monthly Capacity per resource </t>
  </si>
  <si>
    <t>Monthly % Task Allocation</t>
  </si>
  <si>
    <t>Satyam Tripathi [Old S/W maintanance and enhancement]</t>
  </si>
  <si>
    <t>Akash Deep [New s/w development]</t>
  </si>
  <si>
    <t>Madan [New s/w development]</t>
  </si>
  <si>
    <t>Number of work days(After removing public holidays and weekly off)</t>
  </si>
  <si>
    <t xml:space="preserve">Available monthly capacity </t>
  </si>
  <si>
    <t>Date</t>
  </si>
  <si>
    <t>View</t>
  </si>
  <si>
    <t>Role</t>
  </si>
  <si>
    <t>Current State</t>
  </si>
  <si>
    <t>Expected State</t>
  </si>
  <si>
    <t>Create</t>
  </si>
  <si>
    <t>Index</t>
  </si>
  <si>
    <t>Remark</t>
  </si>
  <si>
    <t>Done Date</t>
  </si>
  <si>
    <t>Total Task Days</t>
  </si>
  <si>
    <t>Number of days in plan for new s/w</t>
  </si>
  <si>
    <t>Masters</t>
  </si>
  <si>
    <t>Sales</t>
  </si>
  <si>
    <t>Planning</t>
  </si>
  <si>
    <t>Purchase</t>
  </si>
  <si>
    <t>Weaving</t>
  </si>
  <si>
    <t>Dyeing</t>
  </si>
  <si>
    <t>Trace Map</t>
  </si>
  <si>
    <t>Finishing</t>
  </si>
  <si>
    <t>Inventory</t>
  </si>
  <si>
    <t>Modules</t>
  </si>
  <si>
    <t>Pending Work Days</t>
  </si>
  <si>
    <t>Completed %</t>
  </si>
  <si>
    <t>Project Start Date</t>
  </si>
  <si>
    <t>New S/w</t>
  </si>
  <si>
    <t>Admin</t>
  </si>
  <si>
    <t>Purchase Goods Return</t>
  </si>
  <si>
    <t>on click of add button &gt;&gt; no text box is focused</t>
  </si>
  <si>
    <t>Return date should be focused</t>
  </si>
  <si>
    <t>transactions</t>
  </si>
  <si>
    <t>same reason is coming several times in the list</t>
  </si>
  <si>
    <t>one reason should come once</t>
  </si>
  <si>
    <t>on save it shows remark is mandatory, while it is not red</t>
  </si>
  <si>
    <t>this should be red</t>
  </si>
  <si>
    <t>Purchase Order</t>
  </si>
  <si>
    <t>Filters</t>
  </si>
  <si>
    <t>Purchase Indent No. Showing &gt;&gt; Indent No | Document Type</t>
  </si>
  <si>
    <t>It should show &gt;&gt; Indent No | Document Short Name | Document Date</t>
  </si>
  <si>
    <t>Purchase Order Cancel</t>
  </si>
  <si>
    <t>Settings</t>
  </si>
  <si>
    <t>It should not be there</t>
  </si>
  <si>
    <t>It is not sorted</t>
  </si>
  <si>
    <t>It should be sorted on DocDate desc, Doc No Asc</t>
  </si>
  <si>
    <t>It is showing Rate, Rate Mandatory, Cost Center, Cost Center Mandatory, Calculation, terms and conditions, w/o quotation</t>
  </si>
  <si>
    <t>Purchase Indent</t>
  </si>
  <si>
    <t>Line Create</t>
  </si>
  <si>
    <t>In settings defined product type = rug. Even the help is coming for all the items</t>
  </si>
  <si>
    <t>It should show the help which is defined in settings</t>
  </si>
  <si>
    <t>It should pick its specification from product master</t>
  </si>
  <si>
    <t>When I am selecting any DUE DATE from mouse then focus is  moved from model form to back form</t>
  </si>
  <si>
    <t>focus should be on model form</t>
  </si>
  <si>
    <t>When I am selecting any product say - AWHP4000-2312 then it is not picking its specification from product master which is 2`3"X12`</t>
  </si>
  <si>
    <t>Click on add button &gt;&gt; there is no focus on any control</t>
  </si>
  <si>
    <t xml:space="preserve">focus should be on </t>
  </si>
  <si>
    <t>Purchase Order Settings</t>
  </si>
  <si>
    <t>Terms and conditions are single line text box</t>
  </si>
  <si>
    <t>It should be multiline</t>
  </si>
  <si>
    <t>There is not fields of Cotra Divisions, Sites</t>
  </si>
  <si>
    <t>There should be fields</t>
  </si>
  <si>
    <t>Showing pending indents of all the Sites</t>
  </si>
  <si>
    <t>If Contra Sites in settings is null then only current site indents else contra site indents should list</t>
  </si>
  <si>
    <t>Showing pending indents of all the Division</t>
  </si>
  <si>
    <t>If Contra Divisions in settings is null then only current Division indents else contra division indents should list</t>
  </si>
  <si>
    <t>Line Index</t>
  </si>
  <si>
    <t>Rate is center aligned</t>
  </si>
  <si>
    <t>It should be right aligned</t>
  </si>
  <si>
    <t>Purchase Goods Receive</t>
  </si>
  <si>
    <t>Supplier Dispatch Date is Mandatory</t>
  </si>
  <si>
    <t>It should not be</t>
  </si>
  <si>
    <t>Godown is showing all records</t>
  </si>
  <si>
    <t>It should show godowns of current site only</t>
  </si>
  <si>
    <t>Showing pending Orders of all the Sites</t>
  </si>
  <si>
    <t>If Contra Sites in settings is null then only current site Orders else contra site Orders should list</t>
  </si>
  <si>
    <t>Showing pending Orders of all the Division</t>
  </si>
  <si>
    <t>If Contra Divisions in settings is null then only current Division Orders else contra division Orders should list</t>
  </si>
  <si>
    <t>Line Create / Filters</t>
  </si>
  <si>
    <t>Line Create/ Filters</t>
  </si>
  <si>
    <t>There are no document types for Yarn Purchase Goods Return, Wool Purchase Goods Return, Other Material Purchase Goods Return, Finish Material Purchase Goods Return</t>
  </si>
  <si>
    <t>It should be in database</t>
  </si>
  <si>
    <t>Master</t>
  </si>
  <si>
    <t>Reason</t>
  </si>
  <si>
    <t>It is not created yet</t>
  </si>
  <si>
    <t>It should be created</t>
  </si>
  <si>
    <t>Deal unit is showing its code</t>
  </si>
  <si>
    <t>It should show name, check the same thing for Unit</t>
  </si>
  <si>
    <t>Submit</t>
  </si>
  <si>
    <t>Showing Error</t>
  </si>
  <si>
    <t>Should not show</t>
  </si>
  <si>
    <t>Person Id should also posted in table</t>
  </si>
  <si>
    <t>New field added</t>
  </si>
  <si>
    <t>Purchase Invoice</t>
  </si>
  <si>
    <t>Showing pending Goods Receipts of all the Sites</t>
  </si>
  <si>
    <t>If Contra Sites in settings is null then only current site Goods Receipts else contra site Goods Receipts should list</t>
  </si>
  <si>
    <t>Showing pending Goods Receipts of all the Division</t>
  </si>
  <si>
    <t>If Contra Divisions in settings is null then only current Division Goods Receipts else contra division Goods Receipts should list</t>
  </si>
  <si>
    <t>Supplier Invoice No Is Mandatory. It is showing only red box but can be saved without value</t>
  </si>
  <si>
    <t>It should not be saved without value</t>
  </si>
  <si>
    <t>Credit days are showing red. But it is not mandatory</t>
  </si>
  <si>
    <t>It should not be red</t>
  </si>
  <si>
    <t>Select a product which doesn't have any goods receipt pending &gt;&gt; Its Specification is not coming. On change of delivery unit , conversion multiplier is not coming automatically</t>
  </si>
  <si>
    <t>Specification should come from product master in this case. And Unit conversion multiplier should come as as product and UnitconversionForId</t>
  </si>
  <si>
    <t>Goods receipt is mandatory</t>
  </si>
  <si>
    <t>User can't save record if Goods receipt is not there</t>
  </si>
  <si>
    <t>Purchase Invoice Return</t>
  </si>
  <si>
    <t>Showing pending Purchase Invoice of all the Sites</t>
  </si>
  <si>
    <t>If Contra Sites in settings is null then only current site Purchase Invoice else contra site Purchase Invoice should list</t>
  </si>
  <si>
    <t>Showing pending Purchase Invoice of all the Division</t>
  </si>
  <si>
    <t>If Contra Divisions in settings is null then only current Division Purchase Invoice else contra division Purchase Invoice should list</t>
  </si>
  <si>
    <t>It is showing the data but not saving</t>
  </si>
  <si>
    <t>It should save the data</t>
  </si>
  <si>
    <t>Calculation is not implemented in it</t>
  </si>
  <si>
    <t>It should be added</t>
  </si>
  <si>
    <t>Gate Pass is not generating</t>
  </si>
  <si>
    <t>Gate pass will be generated like Goods Return</t>
  </si>
  <si>
    <t>Should show records of currenty site only</t>
  </si>
  <si>
    <t>Should show records of currenty Division only</t>
  </si>
  <si>
    <t>Showing pending Purchase Indent of all the Sites</t>
  </si>
  <si>
    <t>Showing pending Purchase Indent of all the Division</t>
  </si>
  <si>
    <t>Purchase Indent Cancel</t>
  </si>
  <si>
    <t>On Selecting Product not showing corresponding indents</t>
  </si>
  <si>
    <t xml:space="preserve">should show </t>
  </si>
  <si>
    <t>There is one column named Qty</t>
  </si>
  <si>
    <t>It should be Order Qty</t>
  </si>
  <si>
    <t>There are no totals for indent qty and order Qty</t>
  </si>
  <si>
    <t>it should be</t>
  </si>
  <si>
    <t>Not saving data</t>
  </si>
  <si>
    <t>it Should be</t>
  </si>
  <si>
    <t>Sale Order</t>
  </si>
  <si>
    <t>Document Print</t>
  </si>
  <si>
    <t>Rate are at 3 decimal places</t>
  </si>
  <si>
    <t>It should be 2</t>
  </si>
  <si>
    <t>Due date is a saperate column</t>
  </si>
  <si>
    <t>It should be part of remark, increase the space for rate</t>
  </si>
  <si>
    <t>Multiplier is not mandatory</t>
  </si>
  <si>
    <t>It is mandatory</t>
  </si>
  <si>
    <t>On the initial screen deal unit is box</t>
  </si>
  <si>
    <t>is should be blank</t>
  </si>
  <si>
    <t>Sale Order Plan</t>
  </si>
  <si>
    <t>There is no specification</t>
  </si>
  <si>
    <t>It should be there and also in production order and purchase indent which are created from it</t>
  </si>
  <si>
    <t>It should be</t>
  </si>
  <si>
    <t>There is no Area column on Carpet Purchase Order Document Print, There is no Credit Days</t>
  </si>
  <si>
    <t>Filter Product types showing help of process</t>
  </si>
  <si>
    <t>It should show help of Product Types</t>
  </si>
  <si>
    <t>There are no fields of ContraDivisions, ContraSites</t>
  </si>
  <si>
    <t>It should be there</t>
  </si>
  <si>
    <t>Dyeing Order</t>
  </si>
  <si>
    <t>After Add there is no focus on any control</t>
  </si>
  <si>
    <t>Should focus to Jobworker</t>
  </si>
  <si>
    <t>Add New Row For Prod. Order and Add New Row are sharing same page now</t>
  </si>
  <si>
    <t>Page should be different</t>
  </si>
  <si>
    <t>Add New Row For Prod. Order &gt;&gt; Product is the first textbox</t>
  </si>
  <si>
    <t>1. Prod. Order should be the first text box and help should show Prod. Order No, Date, Product, Specification, Dim1, Dim2.
2. On lost focus all the fields should be filled in corresponding textboxes</t>
  </si>
  <si>
    <t>Add New Row  &gt;&gt; There is a disabled textbox of prod. Order</t>
  </si>
  <si>
    <t>There should not be the text box of Prod. Order</t>
  </si>
</sst>
</file>

<file path=xl/styles.xml><?xml version="1.0" encoding="utf-8"?>
<styleSheet xmlns="http://schemas.openxmlformats.org/spreadsheetml/2006/main">
  <fonts count="7">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b/>
      <sz val="9"/>
      <color theme="1"/>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1" xfId="0" applyBorder="1"/>
    <xf numFmtId="17" fontId="1" fillId="4" borderId="1" xfId="0" applyNumberFormat="1" applyFont="1" applyFill="1" applyBorder="1"/>
    <xf numFmtId="17" fontId="1" fillId="5" borderId="1" xfId="0" applyNumberFormat="1" applyFont="1" applyFill="1" applyBorder="1"/>
    <xf numFmtId="16" fontId="1" fillId="5" borderId="1" xfId="0" applyNumberFormat="1"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1" fillId="4" borderId="1" xfId="0" applyFont="1" applyFill="1" applyBorder="1" applyAlignment="1">
      <alignment horizontal="center"/>
    </xf>
    <xf numFmtId="0" fontId="0" fillId="0" borderId="0" xfId="0" applyAlignment="1">
      <alignment horizontal="center"/>
    </xf>
    <xf numFmtId="0" fontId="2" fillId="6" borderId="1" xfId="0" applyFont="1" applyFill="1" applyBorder="1" applyAlignment="1">
      <alignment wrapText="1"/>
    </xf>
    <xf numFmtId="0" fontId="0" fillId="0" borderId="0" xfId="0" applyAlignment="1">
      <alignment wrapText="1"/>
    </xf>
    <xf numFmtId="0" fontId="3" fillId="4" borderId="1" xfId="0" applyFont="1" applyFill="1" applyBorder="1" applyAlignment="1">
      <alignment wrapText="1"/>
    </xf>
    <xf numFmtId="0" fontId="0" fillId="6" borderId="1" xfId="0" applyFill="1" applyBorder="1"/>
    <xf numFmtId="9" fontId="0" fillId="7" borderId="1" xfId="0" applyNumberFormat="1" applyFill="1" applyBorder="1" applyAlignment="1">
      <alignment horizontal="center"/>
    </xf>
    <xf numFmtId="9" fontId="0" fillId="7" borderId="1" xfId="0" applyNumberFormat="1" applyFill="1" applyBorder="1" applyAlignment="1">
      <alignment horizontal="center" wrapText="1"/>
    </xf>
    <xf numFmtId="16" fontId="0" fillId="9" borderId="1" xfId="0" applyNumberFormat="1" applyFont="1" applyFill="1" applyBorder="1" applyAlignment="1">
      <alignment wrapText="1"/>
    </xf>
    <xf numFmtId="0" fontId="0" fillId="9" borderId="1" xfId="0" applyFont="1" applyFill="1" applyBorder="1"/>
    <xf numFmtId="16" fontId="0" fillId="8" borderId="1" xfId="0" applyNumberFormat="1" applyFont="1" applyFill="1" applyBorder="1" applyAlignment="1">
      <alignment wrapText="1"/>
    </xf>
    <xf numFmtId="0" fontId="0" fillId="8" borderId="1" xfId="0" applyFont="1" applyFill="1" applyBorder="1"/>
    <xf numFmtId="0" fontId="0" fillId="0" borderId="1" xfId="0" applyBorder="1" applyAlignment="1">
      <alignment wrapText="1"/>
    </xf>
    <xf numFmtId="0" fontId="2" fillId="0" borderId="1" xfId="0" applyFont="1" applyBorder="1" applyAlignment="1">
      <alignment wrapText="1"/>
    </xf>
    <xf numFmtId="2" fontId="0" fillId="7" borderId="1" xfId="0" applyNumberFormat="1" applyFill="1" applyBorder="1" applyAlignment="1">
      <alignment horizontal="center" wrapText="1"/>
    </xf>
    <xf numFmtId="2" fontId="0" fillId="7" borderId="1" xfId="0" applyNumberFormat="1" applyFill="1" applyBorder="1" applyAlignment="1">
      <alignment horizontal="center"/>
    </xf>
    <xf numFmtId="2" fontId="0" fillId="0" borderId="1" xfId="0" applyNumberFormat="1" applyBorder="1"/>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2" xfId="0" applyFont="1" applyFill="1" applyBorder="1" applyAlignment="1">
      <alignment vertical="top" wrapText="1"/>
    </xf>
    <xf numFmtId="0" fontId="4" fillId="0" borderId="3" xfId="0" applyFont="1" applyBorder="1" applyAlignment="1">
      <alignment vertical="top" wrapText="1"/>
    </xf>
    <xf numFmtId="2" fontId="0" fillId="0" borderId="0" xfId="0" applyNumberFormat="1"/>
    <xf numFmtId="0" fontId="2" fillId="0" borderId="1" xfId="0" applyFont="1" applyBorder="1" applyAlignment="1">
      <alignment horizontal="center" vertical="top" wrapText="1"/>
    </xf>
    <xf numFmtId="0" fontId="6" fillId="0" borderId="1" xfId="0" applyFont="1" applyBorder="1" applyAlignment="1">
      <alignment horizontal="center" vertical="top" wrapText="1"/>
    </xf>
    <xf numFmtId="0" fontId="2" fillId="0" borderId="1" xfId="0" applyFont="1" applyBorder="1"/>
    <xf numFmtId="15" fontId="0" fillId="0" borderId="0" xfId="0" applyNumberFormat="1"/>
    <xf numFmtId="0" fontId="0" fillId="8" borderId="1" xfId="0" applyFill="1" applyBorder="1" applyAlignment="1">
      <alignment horizontal="center"/>
    </xf>
    <xf numFmtId="16" fontId="0" fillId="9" borderId="1" xfId="0" applyNumberFormat="1" applyFill="1" applyBorder="1" applyAlignment="1">
      <alignment wrapText="1"/>
    </xf>
    <xf numFmtId="16" fontId="0" fillId="8" borderId="1" xfId="0" applyNumberFormat="1" applyFill="1" applyBorder="1" applyAlignment="1">
      <alignment wrapText="1"/>
    </xf>
    <xf numFmtId="0" fontId="5" fillId="0" borderId="2" xfId="0" applyFont="1" applyFill="1" applyBorder="1" applyAlignment="1">
      <alignment vertical="top" wrapText="1"/>
    </xf>
    <xf numFmtId="0" fontId="0" fillId="0" borderId="0" xfId="0" applyFont="1" applyAlignment="1">
      <alignment vertical="top" wrapText="1"/>
    </xf>
    <xf numFmtId="0" fontId="0" fillId="0" borderId="0" xfId="0" applyAlignment="1">
      <alignment vertical="top" wrapText="1"/>
    </xf>
    <xf numFmtId="15" fontId="0" fillId="0" borderId="0" xfId="0" applyNumberFormat="1" applyFont="1" applyAlignment="1">
      <alignment horizontal="left" vertical="top" wrapText="1"/>
    </xf>
    <xf numFmtId="0" fontId="0" fillId="0" borderId="0" xfId="0" applyFont="1" applyAlignment="1">
      <alignment horizontal="left" vertical="top" wrapText="1"/>
    </xf>
    <xf numFmtId="15" fontId="0" fillId="0" borderId="0" xfId="0" applyNumberFormat="1" applyFont="1" applyAlignment="1">
      <alignment vertical="top"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17" fontId="0" fillId="8" borderId="1" xfId="0" applyNumberFormat="1" applyFill="1" applyBorder="1" applyAlignment="1">
      <alignment horizontal="center"/>
    </xf>
    <xf numFmtId="0" fontId="0" fillId="8" borderId="1" xfId="0" applyFill="1" applyBorder="1" applyAlignment="1">
      <alignment horizontal="center"/>
    </xf>
    <xf numFmtId="17" fontId="0" fillId="9" borderId="1" xfId="0" applyNumberFormat="1" applyFill="1" applyBorder="1" applyAlignment="1">
      <alignment horizontal="center"/>
    </xf>
    <xf numFmtId="0" fontId="0" fillId="0" borderId="1" xfId="0" applyBorder="1" applyAlignment="1">
      <alignment horizontal="center"/>
    </xf>
    <xf numFmtId="0" fontId="0" fillId="9" borderId="1" xfId="0"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Y49"/>
  <sheetViews>
    <sheetView showGridLines="0" topLeftCell="A34" workbookViewId="0">
      <selection activeCell="C42" sqref="C42"/>
    </sheetView>
  </sheetViews>
  <sheetFormatPr defaultRowHeight="15" customHeight="1"/>
  <cols>
    <col min="1" max="1" width="49.7109375" style="10" bestFit="1" customWidth="1"/>
    <col min="2" max="2" width="9.5703125" customWidth="1"/>
  </cols>
  <sheetData>
    <row r="2" spans="1:25" ht="15" customHeight="1">
      <c r="A2" s="20" t="s">
        <v>15</v>
      </c>
    </row>
    <row r="3" spans="1:25" ht="15" customHeight="1">
      <c r="B3" s="42" t="s">
        <v>3</v>
      </c>
      <c r="C3" s="43"/>
      <c r="D3" s="43"/>
      <c r="E3" s="43"/>
      <c r="F3" s="43"/>
      <c r="G3" s="43"/>
      <c r="H3" s="43"/>
      <c r="I3" s="43"/>
      <c r="J3" s="43"/>
      <c r="K3" s="43"/>
      <c r="L3" s="43"/>
      <c r="M3" s="44"/>
      <c r="N3" s="50" t="s">
        <v>4</v>
      </c>
      <c r="O3" s="51"/>
      <c r="P3" s="51"/>
      <c r="Q3" s="51"/>
      <c r="R3" s="51"/>
      <c r="S3" s="51"/>
      <c r="T3" s="51"/>
      <c r="U3" s="51"/>
      <c r="V3" s="51"/>
      <c r="W3" s="51"/>
      <c r="X3" s="51"/>
      <c r="Y3" s="52"/>
    </row>
    <row r="4" spans="1:25" ht="15" customHeight="1">
      <c r="A4" s="11"/>
      <c r="B4" s="2">
        <v>42005</v>
      </c>
      <c r="C4" s="2">
        <v>42036</v>
      </c>
      <c r="D4" s="2">
        <v>42064</v>
      </c>
      <c r="E4" s="2">
        <v>42095</v>
      </c>
      <c r="F4" s="2">
        <v>42125</v>
      </c>
      <c r="G4" s="2">
        <v>42156</v>
      </c>
      <c r="H4" s="2">
        <v>42186</v>
      </c>
      <c r="I4" s="2">
        <v>42217</v>
      </c>
      <c r="J4" s="2">
        <v>42248</v>
      </c>
      <c r="K4" s="2">
        <v>42278</v>
      </c>
      <c r="L4" s="2">
        <v>42309</v>
      </c>
      <c r="M4" s="2">
        <v>42339</v>
      </c>
      <c r="N4" s="3">
        <v>42018</v>
      </c>
      <c r="O4" s="4">
        <v>42049</v>
      </c>
      <c r="P4" s="3">
        <v>42064</v>
      </c>
      <c r="Q4" s="3">
        <v>42095</v>
      </c>
      <c r="R4" s="3">
        <v>42125</v>
      </c>
      <c r="S4" s="3">
        <v>42156</v>
      </c>
      <c r="T4" s="3">
        <v>42186</v>
      </c>
      <c r="U4" s="3">
        <v>42217</v>
      </c>
      <c r="V4" s="3">
        <v>42248</v>
      </c>
      <c r="W4" s="3">
        <v>42278</v>
      </c>
      <c r="X4" s="3">
        <v>42309</v>
      </c>
      <c r="Y4" s="3">
        <v>42339</v>
      </c>
    </row>
    <row r="5" spans="1:25" ht="15" customHeight="1">
      <c r="A5" s="9" t="s">
        <v>7</v>
      </c>
      <c r="B5" s="5">
        <f>(B$12-N5)*$B$13</f>
        <v>168</v>
      </c>
      <c r="C5" s="5">
        <f>(C$12-O5)*$B$13</f>
        <v>160</v>
      </c>
      <c r="D5" s="5">
        <f t="shared" ref="D5:H8" si="0">(D$12-P5)*$B$13</f>
        <v>160</v>
      </c>
      <c r="E5" s="5">
        <f t="shared" si="0"/>
        <v>160</v>
      </c>
      <c r="F5" s="5">
        <f t="shared" si="0"/>
        <v>152</v>
      </c>
      <c r="G5" s="5">
        <f t="shared" si="0"/>
        <v>160</v>
      </c>
      <c r="H5" s="5">
        <f t="shared" si="0"/>
        <v>176</v>
      </c>
      <c r="I5" s="5">
        <f t="shared" ref="I5:I8" si="1">(I$12-U5)*$B$13</f>
        <v>160</v>
      </c>
      <c r="J5" s="5">
        <f t="shared" ref="J5:J8" si="2">(J$12-V5)*$B$13</f>
        <v>168</v>
      </c>
      <c r="K5" s="5">
        <f t="shared" ref="K5:M8" si="3">(K$12-W5)*$B$13</f>
        <v>168</v>
      </c>
      <c r="L5" s="5">
        <f t="shared" si="3"/>
        <v>160</v>
      </c>
      <c r="M5" s="5">
        <f t="shared" si="3"/>
        <v>176</v>
      </c>
      <c r="N5" s="6">
        <v>1</v>
      </c>
      <c r="O5" s="6">
        <v>1</v>
      </c>
      <c r="P5" s="6">
        <v>1</v>
      </c>
      <c r="Q5" s="6">
        <v>1</v>
      </c>
      <c r="R5" s="6">
        <v>1</v>
      </c>
      <c r="S5" s="6">
        <v>1</v>
      </c>
      <c r="T5" s="33">
        <v>1</v>
      </c>
      <c r="U5" s="33">
        <v>1</v>
      </c>
      <c r="V5" s="33">
        <v>1</v>
      </c>
      <c r="W5" s="33">
        <v>1</v>
      </c>
      <c r="X5" s="33">
        <v>1</v>
      </c>
      <c r="Y5" s="33">
        <v>1</v>
      </c>
    </row>
    <row r="6" spans="1:25" ht="15" customHeight="1">
      <c r="A6" s="9" t="s">
        <v>8</v>
      </c>
      <c r="B6" s="5">
        <f>(B$12-N6)*$B$13</f>
        <v>168</v>
      </c>
      <c r="C6" s="5">
        <f t="shared" ref="C6:C8" si="4">(C$12-O6)*$B$13</f>
        <v>160</v>
      </c>
      <c r="D6" s="5">
        <f t="shared" si="0"/>
        <v>120</v>
      </c>
      <c r="E6" s="5">
        <f t="shared" si="0"/>
        <v>160</v>
      </c>
      <c r="F6" s="5">
        <f t="shared" si="0"/>
        <v>152</v>
      </c>
      <c r="G6" s="5">
        <f t="shared" si="0"/>
        <v>160</v>
      </c>
      <c r="H6" s="5">
        <f t="shared" si="0"/>
        <v>176</v>
      </c>
      <c r="I6" s="5">
        <f t="shared" si="1"/>
        <v>160</v>
      </c>
      <c r="J6" s="5">
        <f t="shared" si="2"/>
        <v>168</v>
      </c>
      <c r="K6" s="5">
        <f t="shared" si="3"/>
        <v>168</v>
      </c>
      <c r="L6" s="5">
        <f t="shared" si="3"/>
        <v>160</v>
      </c>
      <c r="M6" s="5">
        <f t="shared" si="3"/>
        <v>176</v>
      </c>
      <c r="N6" s="6">
        <v>1</v>
      </c>
      <c r="O6" s="6">
        <v>1</v>
      </c>
      <c r="P6" s="6">
        <v>6</v>
      </c>
      <c r="Q6" s="6">
        <v>1</v>
      </c>
      <c r="R6" s="6">
        <v>1</v>
      </c>
      <c r="S6" s="6">
        <v>1</v>
      </c>
      <c r="T6" s="33">
        <v>1</v>
      </c>
      <c r="U6" s="33">
        <v>1</v>
      </c>
      <c r="V6" s="33">
        <v>1</v>
      </c>
      <c r="W6" s="33">
        <v>1</v>
      </c>
      <c r="X6" s="33">
        <v>1</v>
      </c>
      <c r="Y6" s="33">
        <v>1</v>
      </c>
    </row>
    <row r="7" spans="1:25" ht="15" customHeight="1">
      <c r="A7" s="9" t="s">
        <v>10</v>
      </c>
      <c r="B7" s="5">
        <f t="shared" ref="B7:B8" si="5">(B$12-N7)*$B$13</f>
        <v>168</v>
      </c>
      <c r="C7" s="5">
        <f t="shared" si="4"/>
        <v>160</v>
      </c>
      <c r="D7" s="5">
        <f t="shared" si="0"/>
        <v>160</v>
      </c>
      <c r="E7" s="5">
        <f t="shared" si="0"/>
        <v>96</v>
      </c>
      <c r="F7" s="5">
        <f t="shared" si="0"/>
        <v>152</v>
      </c>
      <c r="G7" s="5">
        <f t="shared" si="0"/>
        <v>160</v>
      </c>
      <c r="H7" s="5">
        <f t="shared" si="0"/>
        <v>176</v>
      </c>
      <c r="I7" s="5">
        <f t="shared" si="1"/>
        <v>160</v>
      </c>
      <c r="J7" s="5">
        <f t="shared" si="2"/>
        <v>168</v>
      </c>
      <c r="K7" s="5">
        <f t="shared" si="3"/>
        <v>168</v>
      </c>
      <c r="L7" s="5">
        <f t="shared" si="3"/>
        <v>160</v>
      </c>
      <c r="M7" s="5">
        <f t="shared" si="3"/>
        <v>176</v>
      </c>
      <c r="N7" s="6">
        <v>1</v>
      </c>
      <c r="O7" s="6">
        <v>1</v>
      </c>
      <c r="P7" s="6">
        <v>1</v>
      </c>
      <c r="Q7" s="6">
        <v>9</v>
      </c>
      <c r="R7" s="6">
        <v>1</v>
      </c>
      <c r="S7" s="6">
        <v>1</v>
      </c>
      <c r="T7" s="33">
        <v>1</v>
      </c>
      <c r="U7" s="33">
        <v>1</v>
      </c>
      <c r="V7" s="33">
        <v>1</v>
      </c>
      <c r="W7" s="33">
        <v>1</v>
      </c>
      <c r="X7" s="33">
        <v>1</v>
      </c>
      <c r="Y7" s="33">
        <v>1</v>
      </c>
    </row>
    <row r="8" spans="1:25" ht="15" customHeight="1">
      <c r="A8" s="9" t="s">
        <v>9</v>
      </c>
      <c r="B8" s="5">
        <f t="shared" si="5"/>
        <v>168</v>
      </c>
      <c r="C8" s="5">
        <f t="shared" si="4"/>
        <v>160</v>
      </c>
      <c r="D8" s="5">
        <f t="shared" si="0"/>
        <v>160</v>
      </c>
      <c r="E8" s="5">
        <f t="shared" si="0"/>
        <v>160</v>
      </c>
      <c r="F8" s="5">
        <f t="shared" si="0"/>
        <v>152</v>
      </c>
      <c r="G8" s="5">
        <f t="shared" si="0"/>
        <v>160</v>
      </c>
      <c r="H8" s="5">
        <f t="shared" si="0"/>
        <v>176</v>
      </c>
      <c r="I8" s="5">
        <f t="shared" si="1"/>
        <v>160</v>
      </c>
      <c r="J8" s="5">
        <f t="shared" si="2"/>
        <v>168</v>
      </c>
      <c r="K8" s="5">
        <f t="shared" si="3"/>
        <v>168</v>
      </c>
      <c r="L8" s="5">
        <f t="shared" si="3"/>
        <v>160</v>
      </c>
      <c r="M8" s="5">
        <f t="shared" si="3"/>
        <v>176</v>
      </c>
      <c r="N8" s="6">
        <v>1</v>
      </c>
      <c r="O8" s="6">
        <v>1</v>
      </c>
      <c r="P8" s="6">
        <v>1</v>
      </c>
      <c r="Q8" s="6">
        <v>1</v>
      </c>
      <c r="R8" s="6">
        <v>1</v>
      </c>
      <c r="S8" s="6">
        <v>1</v>
      </c>
      <c r="T8" s="33">
        <v>1</v>
      </c>
      <c r="U8" s="33">
        <v>1</v>
      </c>
      <c r="V8" s="33">
        <v>1</v>
      </c>
      <c r="W8" s="33">
        <v>1</v>
      </c>
      <c r="X8" s="33">
        <v>1</v>
      </c>
      <c r="Y8" s="33">
        <v>1</v>
      </c>
    </row>
    <row r="9" spans="1:25" ht="15" customHeight="1">
      <c r="A9" s="9"/>
      <c r="B9" s="5"/>
      <c r="C9" s="5"/>
      <c r="D9" s="5"/>
      <c r="E9" s="5"/>
      <c r="F9" s="5"/>
      <c r="G9" s="5"/>
      <c r="H9" s="5"/>
      <c r="I9" s="5"/>
      <c r="J9" s="5"/>
      <c r="K9" s="5"/>
      <c r="L9" s="5"/>
      <c r="M9" s="5"/>
      <c r="N9" s="6"/>
      <c r="O9" s="6"/>
      <c r="P9" s="6"/>
      <c r="Q9" s="6"/>
      <c r="R9" s="6"/>
      <c r="S9" s="6"/>
      <c r="T9" s="33"/>
      <c r="U9" s="33"/>
      <c r="V9" s="33"/>
      <c r="W9" s="33"/>
      <c r="X9" s="33"/>
      <c r="Y9" s="33"/>
    </row>
    <row r="10" spans="1:25" ht="15" customHeight="1">
      <c r="A10" s="9" t="s">
        <v>5</v>
      </c>
      <c r="B10" s="7">
        <f t="shared" ref="B10:M10" si="6">SUM(B5:B9)</f>
        <v>672</v>
      </c>
      <c r="C10" s="7">
        <f t="shared" si="6"/>
        <v>640</v>
      </c>
      <c r="D10" s="7">
        <f t="shared" si="6"/>
        <v>600</v>
      </c>
      <c r="E10" s="7">
        <f t="shared" si="6"/>
        <v>576</v>
      </c>
      <c r="F10" s="7">
        <f t="shared" si="6"/>
        <v>608</v>
      </c>
      <c r="G10" s="7">
        <f t="shared" si="6"/>
        <v>640</v>
      </c>
      <c r="H10" s="7">
        <f t="shared" si="6"/>
        <v>704</v>
      </c>
      <c r="I10" s="7">
        <f t="shared" si="6"/>
        <v>640</v>
      </c>
      <c r="J10" s="7">
        <f t="shared" si="6"/>
        <v>672</v>
      </c>
      <c r="K10" s="7">
        <f t="shared" si="6"/>
        <v>672</v>
      </c>
      <c r="L10" s="7">
        <f t="shared" si="6"/>
        <v>640</v>
      </c>
      <c r="M10" s="7">
        <f t="shared" si="6"/>
        <v>704</v>
      </c>
    </row>
    <row r="11" spans="1:25" ht="15" customHeight="1">
      <c r="B11" s="8"/>
      <c r="C11" s="8"/>
      <c r="D11" s="8"/>
      <c r="E11" s="8"/>
      <c r="F11" s="8"/>
      <c r="G11" s="8"/>
      <c r="H11" s="8"/>
      <c r="I11" s="8"/>
      <c r="J11" s="8"/>
      <c r="K11" s="8"/>
      <c r="L11" s="8"/>
      <c r="M11" s="8"/>
    </row>
    <row r="12" spans="1:25" ht="30.75" customHeight="1">
      <c r="A12" s="9" t="s">
        <v>20</v>
      </c>
      <c r="B12" s="5">
        <v>22</v>
      </c>
      <c r="C12" s="5">
        <v>21</v>
      </c>
      <c r="D12" s="5">
        <v>21</v>
      </c>
      <c r="E12" s="5">
        <v>21</v>
      </c>
      <c r="F12" s="5">
        <v>20</v>
      </c>
      <c r="G12" s="5">
        <v>21</v>
      </c>
      <c r="H12" s="5">
        <v>23</v>
      </c>
      <c r="I12" s="5">
        <v>21</v>
      </c>
      <c r="J12" s="5">
        <v>22</v>
      </c>
      <c r="K12" s="5">
        <v>22</v>
      </c>
      <c r="L12" s="5">
        <v>21</v>
      </c>
      <c r="M12" s="5">
        <v>23</v>
      </c>
    </row>
    <row r="13" spans="1:25" ht="15" customHeight="1">
      <c r="A13" s="9" t="s">
        <v>6</v>
      </c>
      <c r="B13" s="5">
        <v>8</v>
      </c>
    </row>
    <row r="15" spans="1:25" ht="15" customHeight="1">
      <c r="A15" s="20" t="s">
        <v>16</v>
      </c>
    </row>
    <row r="16" spans="1:25">
      <c r="A16"/>
      <c r="B16" s="47">
        <v>42005</v>
      </c>
      <c r="C16" s="48"/>
      <c r="D16" s="45">
        <v>42036</v>
      </c>
      <c r="E16" s="46"/>
      <c r="F16" s="47">
        <v>42064</v>
      </c>
      <c r="G16" s="49"/>
      <c r="H16" s="45">
        <v>42095</v>
      </c>
      <c r="I16" s="46"/>
      <c r="J16" s="47">
        <v>42125</v>
      </c>
      <c r="K16" s="48"/>
      <c r="L16" s="45">
        <v>42156</v>
      </c>
      <c r="M16" s="46"/>
      <c r="N16" s="47">
        <v>42186</v>
      </c>
      <c r="O16" s="49"/>
      <c r="P16" s="45">
        <v>42217</v>
      </c>
      <c r="Q16" s="46"/>
      <c r="R16" s="47">
        <v>42248</v>
      </c>
      <c r="S16" s="49"/>
      <c r="T16" s="45">
        <v>42278</v>
      </c>
      <c r="U16" s="46"/>
      <c r="V16" s="47">
        <v>42309</v>
      </c>
      <c r="W16" s="49"/>
      <c r="X16" s="45">
        <v>42339</v>
      </c>
      <c r="Y16" s="46"/>
    </row>
    <row r="17" spans="1:25">
      <c r="A17" s="12"/>
      <c r="B17" s="15" t="s">
        <v>14</v>
      </c>
      <c r="C17" s="16" t="s">
        <v>12</v>
      </c>
      <c r="D17" s="17" t="s">
        <v>14</v>
      </c>
      <c r="E17" s="18" t="s">
        <v>12</v>
      </c>
      <c r="F17" s="34" t="s">
        <v>46</v>
      </c>
      <c r="G17" s="16" t="s">
        <v>12</v>
      </c>
      <c r="H17" s="17" t="s">
        <v>11</v>
      </c>
      <c r="I17" s="18" t="s">
        <v>12</v>
      </c>
      <c r="J17" s="34" t="s">
        <v>46</v>
      </c>
      <c r="K17" s="16" t="s">
        <v>12</v>
      </c>
      <c r="L17" s="35" t="s">
        <v>46</v>
      </c>
      <c r="M17" s="18" t="s">
        <v>12</v>
      </c>
      <c r="N17" s="15" t="s">
        <v>14</v>
      </c>
      <c r="O17" s="16" t="s">
        <v>12</v>
      </c>
      <c r="P17" s="17" t="s">
        <v>14</v>
      </c>
      <c r="Q17" s="18" t="s">
        <v>12</v>
      </c>
      <c r="R17" s="34" t="s">
        <v>46</v>
      </c>
      <c r="S17" s="16" t="s">
        <v>12</v>
      </c>
      <c r="T17" s="35" t="s">
        <v>46</v>
      </c>
      <c r="U17" s="18" t="s">
        <v>12</v>
      </c>
      <c r="V17" s="34" t="s">
        <v>46</v>
      </c>
      <c r="W17" s="16" t="s">
        <v>12</v>
      </c>
      <c r="X17" s="35" t="s">
        <v>46</v>
      </c>
      <c r="Y17" s="18" t="s">
        <v>12</v>
      </c>
    </row>
    <row r="18" spans="1:25">
      <c r="A18" s="9" t="s">
        <v>13</v>
      </c>
      <c r="B18" s="14">
        <v>0.5</v>
      </c>
      <c r="C18" s="13">
        <v>0.5</v>
      </c>
      <c r="D18" s="14">
        <v>0.5</v>
      </c>
      <c r="E18" s="13">
        <v>0.5</v>
      </c>
      <c r="F18" s="14">
        <v>0.5</v>
      </c>
      <c r="G18" s="13">
        <v>0.5</v>
      </c>
      <c r="H18" s="14">
        <v>0.3</v>
      </c>
      <c r="I18" s="13">
        <v>0.7</v>
      </c>
      <c r="J18" s="14">
        <v>0.5</v>
      </c>
      <c r="K18" s="13">
        <v>0.5</v>
      </c>
      <c r="L18" s="14">
        <v>0.5</v>
      </c>
      <c r="M18" s="13">
        <v>0.5</v>
      </c>
      <c r="N18" s="14">
        <v>0.5</v>
      </c>
      <c r="O18" s="13">
        <v>0.5</v>
      </c>
      <c r="P18" s="14">
        <v>0.5</v>
      </c>
      <c r="Q18" s="13">
        <v>0.5</v>
      </c>
      <c r="R18" s="14">
        <v>0.5</v>
      </c>
      <c r="S18" s="13">
        <v>0.5</v>
      </c>
      <c r="T18" s="14">
        <v>0.5</v>
      </c>
      <c r="U18" s="13">
        <v>0.5</v>
      </c>
      <c r="V18" s="14">
        <v>0.5</v>
      </c>
      <c r="W18" s="13">
        <v>0.5</v>
      </c>
      <c r="X18" s="14">
        <v>0.5</v>
      </c>
      <c r="Y18" s="13">
        <v>0.5</v>
      </c>
    </row>
    <row r="19" spans="1:25" ht="30">
      <c r="A19" s="9" t="s">
        <v>17</v>
      </c>
      <c r="B19" s="14">
        <v>0</v>
      </c>
      <c r="C19" s="13">
        <v>1</v>
      </c>
      <c r="D19" s="14">
        <v>0</v>
      </c>
      <c r="E19" s="13">
        <v>1</v>
      </c>
      <c r="F19" s="14">
        <v>0</v>
      </c>
      <c r="G19" s="13">
        <v>1</v>
      </c>
      <c r="H19" s="14">
        <v>0</v>
      </c>
      <c r="I19" s="13">
        <v>1</v>
      </c>
      <c r="J19" s="14">
        <v>0</v>
      </c>
      <c r="K19" s="13">
        <v>1</v>
      </c>
      <c r="L19" s="14">
        <v>0</v>
      </c>
      <c r="M19" s="13">
        <v>1</v>
      </c>
      <c r="N19" s="14">
        <v>0</v>
      </c>
      <c r="O19" s="13">
        <v>1</v>
      </c>
      <c r="P19" s="14">
        <v>0</v>
      </c>
      <c r="Q19" s="13">
        <v>1</v>
      </c>
      <c r="R19" s="14">
        <v>0</v>
      </c>
      <c r="S19" s="13">
        <v>1</v>
      </c>
      <c r="T19" s="14">
        <v>0</v>
      </c>
      <c r="U19" s="13">
        <v>1</v>
      </c>
      <c r="V19" s="14">
        <v>0</v>
      </c>
      <c r="W19" s="13">
        <v>1</v>
      </c>
      <c r="X19" s="14">
        <v>0</v>
      </c>
      <c r="Y19" s="13">
        <v>1</v>
      </c>
    </row>
    <row r="20" spans="1:25">
      <c r="A20" s="9" t="s">
        <v>18</v>
      </c>
      <c r="B20" s="14">
        <v>1</v>
      </c>
      <c r="C20" s="13">
        <v>0</v>
      </c>
      <c r="D20" s="14">
        <v>1</v>
      </c>
      <c r="E20" s="13">
        <v>0</v>
      </c>
      <c r="F20" s="14">
        <v>1</v>
      </c>
      <c r="G20" s="13">
        <v>0</v>
      </c>
      <c r="H20" s="14">
        <v>0.5</v>
      </c>
      <c r="I20" s="13">
        <v>0.5</v>
      </c>
      <c r="J20" s="14">
        <v>1</v>
      </c>
      <c r="K20" s="13">
        <v>0</v>
      </c>
      <c r="L20" s="14">
        <v>1</v>
      </c>
      <c r="M20" s="13">
        <v>0</v>
      </c>
      <c r="N20" s="14">
        <v>1</v>
      </c>
      <c r="O20" s="13">
        <v>0</v>
      </c>
      <c r="P20" s="14">
        <v>1</v>
      </c>
      <c r="Q20" s="13">
        <v>0</v>
      </c>
      <c r="R20" s="14">
        <v>1</v>
      </c>
      <c r="S20" s="13">
        <v>0</v>
      </c>
      <c r="T20" s="14">
        <v>1</v>
      </c>
      <c r="U20" s="13">
        <v>0</v>
      </c>
      <c r="V20" s="14">
        <v>1</v>
      </c>
      <c r="W20" s="13">
        <v>0</v>
      </c>
      <c r="X20" s="14">
        <v>1</v>
      </c>
      <c r="Y20" s="13">
        <v>0</v>
      </c>
    </row>
    <row r="21" spans="1:25">
      <c r="A21" s="9" t="s">
        <v>19</v>
      </c>
      <c r="B21" s="14">
        <v>1</v>
      </c>
      <c r="C21" s="13">
        <v>0</v>
      </c>
      <c r="D21" s="14">
        <v>1</v>
      </c>
      <c r="E21" s="13">
        <v>0</v>
      </c>
      <c r="F21" s="14">
        <v>1</v>
      </c>
      <c r="G21" s="13">
        <v>0</v>
      </c>
      <c r="H21" s="14">
        <v>1</v>
      </c>
      <c r="I21" s="13">
        <v>0</v>
      </c>
      <c r="J21" s="14">
        <v>1</v>
      </c>
      <c r="K21" s="13">
        <v>0</v>
      </c>
      <c r="L21" s="14">
        <v>1</v>
      </c>
      <c r="M21" s="13">
        <v>0</v>
      </c>
      <c r="N21" s="14">
        <v>1</v>
      </c>
      <c r="O21" s="13">
        <v>0</v>
      </c>
      <c r="P21" s="14">
        <v>1</v>
      </c>
      <c r="Q21" s="13">
        <v>0</v>
      </c>
      <c r="R21" s="14">
        <v>1</v>
      </c>
      <c r="S21" s="13">
        <v>0</v>
      </c>
      <c r="T21" s="14">
        <v>1</v>
      </c>
      <c r="U21" s="13">
        <v>0</v>
      </c>
      <c r="V21" s="14">
        <v>1</v>
      </c>
      <c r="W21" s="13">
        <v>0</v>
      </c>
      <c r="X21" s="14">
        <v>1</v>
      </c>
      <c r="Y21" s="13">
        <v>0</v>
      </c>
    </row>
    <row r="23" spans="1:25" ht="15" customHeight="1">
      <c r="A23" s="20" t="s">
        <v>21</v>
      </c>
    </row>
    <row r="25" spans="1:25">
      <c r="A25"/>
      <c r="B25" s="47">
        <v>42005</v>
      </c>
      <c r="C25" s="48"/>
      <c r="D25" s="45">
        <v>42036</v>
      </c>
      <c r="E25" s="46"/>
      <c r="F25" s="47">
        <v>42064</v>
      </c>
      <c r="G25" s="49"/>
      <c r="H25" s="45">
        <v>42095</v>
      </c>
      <c r="I25" s="46"/>
      <c r="J25" s="47">
        <v>42125</v>
      </c>
      <c r="K25" s="48"/>
      <c r="L25" s="45">
        <v>42156</v>
      </c>
      <c r="M25" s="46"/>
      <c r="N25" s="45">
        <v>42186</v>
      </c>
      <c r="O25" s="46"/>
      <c r="P25" s="45">
        <v>42217</v>
      </c>
      <c r="Q25" s="46"/>
      <c r="R25" s="45">
        <v>42248</v>
      </c>
      <c r="S25" s="46"/>
      <c r="T25" s="45">
        <v>42278</v>
      </c>
      <c r="U25" s="46"/>
      <c r="V25" s="45">
        <v>42309</v>
      </c>
      <c r="W25" s="46"/>
      <c r="X25" s="45">
        <v>42339</v>
      </c>
      <c r="Y25" s="46"/>
    </row>
    <row r="26" spans="1:25">
      <c r="A26" s="12"/>
      <c r="B26" s="15" t="s">
        <v>14</v>
      </c>
      <c r="C26" s="16" t="s">
        <v>12</v>
      </c>
      <c r="D26" s="17" t="s">
        <v>14</v>
      </c>
      <c r="E26" s="18" t="s">
        <v>12</v>
      </c>
      <c r="F26" s="15" t="s">
        <v>11</v>
      </c>
      <c r="G26" s="16" t="s">
        <v>12</v>
      </c>
      <c r="H26" s="17" t="s">
        <v>11</v>
      </c>
      <c r="I26" s="18" t="s">
        <v>12</v>
      </c>
      <c r="J26" s="15" t="s">
        <v>11</v>
      </c>
      <c r="K26" s="16" t="s">
        <v>12</v>
      </c>
      <c r="L26" s="17" t="s">
        <v>11</v>
      </c>
      <c r="M26" s="18" t="s">
        <v>12</v>
      </c>
      <c r="N26" s="15" t="s">
        <v>14</v>
      </c>
      <c r="O26" s="16" t="s">
        <v>12</v>
      </c>
      <c r="P26" s="17" t="s">
        <v>14</v>
      </c>
      <c r="Q26" s="18" t="s">
        <v>12</v>
      </c>
      <c r="R26" s="15" t="s">
        <v>11</v>
      </c>
      <c r="S26" s="16" t="s">
        <v>12</v>
      </c>
      <c r="T26" s="17" t="s">
        <v>11</v>
      </c>
      <c r="U26" s="18" t="s">
        <v>12</v>
      </c>
      <c r="V26" s="15" t="s">
        <v>11</v>
      </c>
      <c r="W26" s="16" t="s">
        <v>12</v>
      </c>
      <c r="X26" s="17" t="s">
        <v>11</v>
      </c>
      <c r="Y26" s="18" t="s">
        <v>12</v>
      </c>
    </row>
    <row r="27" spans="1:25">
      <c r="A27" s="9" t="s">
        <v>13</v>
      </c>
      <c r="B27" s="21">
        <f>(B5*B18)/$B$13</f>
        <v>10.5</v>
      </c>
      <c r="C27" s="22">
        <f>(B5*C18)/$B$13</f>
        <v>10.5</v>
      </c>
      <c r="D27" s="21">
        <f>(C5*D18)/$B$13</f>
        <v>10</v>
      </c>
      <c r="E27" s="22">
        <f>(C5*E18)/$B$13</f>
        <v>10</v>
      </c>
      <c r="F27" s="21">
        <f>(D5*F18)/$B$13</f>
        <v>10</v>
      </c>
      <c r="G27" s="22">
        <f>(D5*G18)/$B$13</f>
        <v>10</v>
      </c>
      <c r="H27" s="21">
        <f>(E5*H18)/$B$13</f>
        <v>6</v>
      </c>
      <c r="I27" s="22">
        <f>(E5*I18)/$B$13</f>
        <v>14</v>
      </c>
      <c r="J27" s="21">
        <f>(F5*J18)/$B$13</f>
        <v>9.5</v>
      </c>
      <c r="K27" s="21">
        <f>(F5*K18)/$B$13</f>
        <v>9.5</v>
      </c>
      <c r="L27" s="21">
        <f>(G5*L18)/$B$13</f>
        <v>10</v>
      </c>
      <c r="M27" s="22">
        <f>(G5*M18)/$B$13</f>
        <v>10</v>
      </c>
      <c r="N27" s="21">
        <f>(H5*N18)/$B$13</f>
        <v>11</v>
      </c>
      <c r="O27" s="22">
        <f>(H5*O18)/$B$13</f>
        <v>11</v>
      </c>
      <c r="P27" s="21">
        <f>(I5*P18)/$B$13</f>
        <v>10</v>
      </c>
      <c r="Q27" s="22">
        <f>(I5*Q18)/$B$13</f>
        <v>10</v>
      </c>
      <c r="R27" s="21">
        <f>(J5*R18)/$B$13</f>
        <v>10.5</v>
      </c>
      <c r="S27" s="22">
        <f>(J5*S18)/$B$13</f>
        <v>10.5</v>
      </c>
      <c r="T27" s="21">
        <f>(K5*T18)/$B$13</f>
        <v>10.5</v>
      </c>
      <c r="U27" s="22">
        <f>(K5*U18)/$B$13</f>
        <v>10.5</v>
      </c>
      <c r="V27" s="21">
        <f>(L5*V18)/$B$13</f>
        <v>10</v>
      </c>
      <c r="W27" s="21">
        <f>(L5*W18)/$B$13</f>
        <v>10</v>
      </c>
      <c r="X27" s="21">
        <f>(M5*X18)/$B$13</f>
        <v>11</v>
      </c>
      <c r="Y27" s="22">
        <f>(M5*Y18)/$B$13</f>
        <v>11</v>
      </c>
    </row>
    <row r="28" spans="1:25" ht="30">
      <c r="A28" s="9" t="s">
        <v>17</v>
      </c>
      <c r="B28" s="21">
        <f>(B6*B19)/$B$13</f>
        <v>0</v>
      </c>
      <c r="C28" s="22">
        <f t="shared" ref="C28:D30" si="7">(B6*C19)/$B$13</f>
        <v>21</v>
      </c>
      <c r="D28" s="21">
        <f t="shared" si="7"/>
        <v>0</v>
      </c>
      <c r="E28" s="22">
        <f t="shared" ref="E28:E29" si="8">(C6*E19)/$B$13</f>
        <v>20</v>
      </c>
      <c r="F28" s="21">
        <f t="shared" ref="F28:F30" si="9">(D6*F19)/$B$13</f>
        <v>0</v>
      </c>
      <c r="G28" s="22">
        <f t="shared" ref="G28:G30" si="10">(D6*G19)/$B$13</f>
        <v>15</v>
      </c>
      <c r="H28" s="21">
        <f t="shared" ref="H28:H30" si="11">(E6*H19)/$B$13</f>
        <v>0</v>
      </c>
      <c r="I28" s="22">
        <f t="shared" ref="I28:I30" si="12">(E6*I19)/$B$13</f>
        <v>20</v>
      </c>
      <c r="J28" s="21">
        <f t="shared" ref="J28:J30" si="13">(F6*J19)/$B$13</f>
        <v>0</v>
      </c>
      <c r="K28" s="21">
        <f t="shared" ref="K28:K30" si="14">(F6*K19)/$B$13</f>
        <v>19</v>
      </c>
      <c r="L28" s="21">
        <f t="shared" ref="L28:L30" si="15">(G6*L19)/$B$13</f>
        <v>0</v>
      </c>
      <c r="M28" s="22">
        <f t="shared" ref="M28:M30" si="16">(G6*M19)/$B$13</f>
        <v>20</v>
      </c>
      <c r="N28" s="21">
        <f t="shared" ref="N28:N30" si="17">(H6*N19)/$B$13</f>
        <v>0</v>
      </c>
      <c r="O28" s="22">
        <f t="shared" ref="O28:O30" si="18">(H6*O19)/$B$13</f>
        <v>22</v>
      </c>
      <c r="P28" s="21">
        <f t="shared" ref="P28:P30" si="19">(I6*P19)/$B$13</f>
        <v>0</v>
      </c>
      <c r="Q28" s="22">
        <f t="shared" ref="Q28:Q30" si="20">(I6*Q19)/$B$13</f>
        <v>20</v>
      </c>
      <c r="R28" s="21">
        <f t="shared" ref="R28:R30" si="21">(J6*R19)/$B$13</f>
        <v>0</v>
      </c>
      <c r="S28" s="22">
        <f t="shared" ref="S28:S30" si="22">(J6*S19)/$B$13</f>
        <v>21</v>
      </c>
      <c r="T28" s="21">
        <f t="shared" ref="T28:T30" si="23">(K6*T19)/$B$13</f>
        <v>0</v>
      </c>
      <c r="U28" s="22">
        <f t="shared" ref="U28:U30" si="24">(K6*U19)/$B$13</f>
        <v>21</v>
      </c>
      <c r="V28" s="21">
        <f t="shared" ref="V28:V30" si="25">(L6*V19)/$B$13</f>
        <v>0</v>
      </c>
      <c r="W28" s="21">
        <f t="shared" ref="W28:W30" si="26">(L6*W19)/$B$13</f>
        <v>20</v>
      </c>
      <c r="X28" s="21">
        <f t="shared" ref="X28:X30" si="27">(M6*X19)/$B$13</f>
        <v>0</v>
      </c>
      <c r="Y28" s="22">
        <f t="shared" ref="Y28:Y30" si="28">(M6*Y19)/$B$13</f>
        <v>22</v>
      </c>
    </row>
    <row r="29" spans="1:25">
      <c r="A29" s="9" t="s">
        <v>18</v>
      </c>
      <c r="B29" s="21">
        <f>(B7*B20)/$B$13</f>
        <v>21</v>
      </c>
      <c r="C29" s="22">
        <f t="shared" si="7"/>
        <v>0</v>
      </c>
      <c r="D29" s="21">
        <f t="shared" si="7"/>
        <v>20</v>
      </c>
      <c r="E29" s="22">
        <f t="shared" si="8"/>
        <v>0</v>
      </c>
      <c r="F29" s="21">
        <f t="shared" si="9"/>
        <v>20</v>
      </c>
      <c r="G29" s="22">
        <f t="shared" si="10"/>
        <v>0</v>
      </c>
      <c r="H29" s="21">
        <f t="shared" si="11"/>
        <v>6</v>
      </c>
      <c r="I29" s="22">
        <f t="shared" si="12"/>
        <v>6</v>
      </c>
      <c r="J29" s="21">
        <f t="shared" si="13"/>
        <v>19</v>
      </c>
      <c r="K29" s="21">
        <f t="shared" si="14"/>
        <v>0</v>
      </c>
      <c r="L29" s="21">
        <f t="shared" si="15"/>
        <v>20</v>
      </c>
      <c r="M29" s="22">
        <f t="shared" si="16"/>
        <v>0</v>
      </c>
      <c r="N29" s="21">
        <f t="shared" si="17"/>
        <v>22</v>
      </c>
      <c r="O29" s="22">
        <f t="shared" si="18"/>
        <v>0</v>
      </c>
      <c r="P29" s="21">
        <f t="shared" si="19"/>
        <v>20</v>
      </c>
      <c r="Q29" s="22">
        <f t="shared" si="20"/>
        <v>0</v>
      </c>
      <c r="R29" s="21">
        <f t="shared" si="21"/>
        <v>21</v>
      </c>
      <c r="S29" s="22">
        <f t="shared" si="22"/>
        <v>0</v>
      </c>
      <c r="T29" s="21">
        <f t="shared" si="23"/>
        <v>21</v>
      </c>
      <c r="U29" s="22">
        <f t="shared" si="24"/>
        <v>0</v>
      </c>
      <c r="V29" s="21">
        <f t="shared" si="25"/>
        <v>20</v>
      </c>
      <c r="W29" s="21">
        <f t="shared" si="26"/>
        <v>0</v>
      </c>
      <c r="X29" s="21">
        <f t="shared" si="27"/>
        <v>22</v>
      </c>
      <c r="Y29" s="22">
        <f t="shared" si="28"/>
        <v>0</v>
      </c>
    </row>
    <row r="30" spans="1:25">
      <c r="A30" s="9" t="s">
        <v>19</v>
      </c>
      <c r="B30" s="21">
        <f>(B8*B21)/$B$13</f>
        <v>21</v>
      </c>
      <c r="C30" s="22">
        <f t="shared" si="7"/>
        <v>0</v>
      </c>
      <c r="D30" s="21">
        <f t="shared" si="7"/>
        <v>20</v>
      </c>
      <c r="E30" s="22">
        <f>(C8*E21)/$B$13</f>
        <v>0</v>
      </c>
      <c r="F30" s="21">
        <f t="shared" si="9"/>
        <v>20</v>
      </c>
      <c r="G30" s="22">
        <f t="shared" si="10"/>
        <v>0</v>
      </c>
      <c r="H30" s="21">
        <f t="shared" si="11"/>
        <v>20</v>
      </c>
      <c r="I30" s="22">
        <f t="shared" si="12"/>
        <v>0</v>
      </c>
      <c r="J30" s="21">
        <f t="shared" si="13"/>
        <v>19</v>
      </c>
      <c r="K30" s="21">
        <f t="shared" si="14"/>
        <v>0</v>
      </c>
      <c r="L30" s="21">
        <f t="shared" si="15"/>
        <v>20</v>
      </c>
      <c r="M30" s="22">
        <f t="shared" si="16"/>
        <v>0</v>
      </c>
      <c r="N30" s="21">
        <f t="shared" si="17"/>
        <v>22</v>
      </c>
      <c r="O30" s="22">
        <f t="shared" si="18"/>
        <v>0</v>
      </c>
      <c r="P30" s="21">
        <f t="shared" si="19"/>
        <v>20</v>
      </c>
      <c r="Q30" s="22">
        <f t="shared" si="20"/>
        <v>0</v>
      </c>
      <c r="R30" s="21">
        <f t="shared" si="21"/>
        <v>21</v>
      </c>
      <c r="S30" s="22">
        <f t="shared" si="22"/>
        <v>0</v>
      </c>
      <c r="T30" s="21">
        <f t="shared" si="23"/>
        <v>21</v>
      </c>
      <c r="U30" s="22">
        <f t="shared" si="24"/>
        <v>0</v>
      </c>
      <c r="V30" s="21">
        <f t="shared" si="25"/>
        <v>20</v>
      </c>
      <c r="W30" s="21">
        <f t="shared" si="26"/>
        <v>0</v>
      </c>
      <c r="X30" s="21">
        <f t="shared" si="27"/>
        <v>22</v>
      </c>
      <c r="Y30" s="22">
        <f t="shared" si="28"/>
        <v>0</v>
      </c>
    </row>
    <row r="31" spans="1:25" ht="15" customHeight="1">
      <c r="A31" s="19" t="s">
        <v>5</v>
      </c>
      <c r="B31" s="23">
        <f>SUM(B27:B30)</f>
        <v>52.5</v>
      </c>
      <c r="C31" s="23">
        <f t="shared" ref="C31:M31" si="29">SUM(C27:C30)</f>
        <v>31.5</v>
      </c>
      <c r="D31" s="23">
        <f t="shared" si="29"/>
        <v>50</v>
      </c>
      <c r="E31" s="23">
        <f t="shared" si="29"/>
        <v>30</v>
      </c>
      <c r="F31" s="23">
        <f t="shared" si="29"/>
        <v>50</v>
      </c>
      <c r="G31" s="23">
        <f t="shared" si="29"/>
        <v>25</v>
      </c>
      <c r="H31" s="23">
        <f t="shared" si="29"/>
        <v>32</v>
      </c>
      <c r="I31" s="23">
        <f t="shared" si="29"/>
        <v>40</v>
      </c>
      <c r="J31" s="23">
        <f t="shared" si="29"/>
        <v>47.5</v>
      </c>
      <c r="K31" s="23">
        <f t="shared" si="29"/>
        <v>28.5</v>
      </c>
      <c r="L31" s="23">
        <f t="shared" si="29"/>
        <v>50</v>
      </c>
      <c r="M31" s="23">
        <f t="shared" si="29"/>
        <v>30</v>
      </c>
      <c r="N31" s="23">
        <f>SUM(N27:N30)</f>
        <v>55</v>
      </c>
      <c r="O31" s="23">
        <f t="shared" ref="O31:Y31" si="30">SUM(O27:O30)</f>
        <v>33</v>
      </c>
      <c r="P31" s="23">
        <f t="shared" si="30"/>
        <v>50</v>
      </c>
      <c r="Q31" s="23">
        <f t="shared" si="30"/>
        <v>30</v>
      </c>
      <c r="R31" s="23">
        <f t="shared" si="30"/>
        <v>52.5</v>
      </c>
      <c r="S31" s="23">
        <f t="shared" si="30"/>
        <v>31.5</v>
      </c>
      <c r="T31" s="23">
        <f t="shared" si="30"/>
        <v>52.5</v>
      </c>
      <c r="U31" s="23">
        <f t="shared" si="30"/>
        <v>31.5</v>
      </c>
      <c r="V31" s="23">
        <f t="shared" si="30"/>
        <v>50</v>
      </c>
      <c r="W31" s="23">
        <f t="shared" si="30"/>
        <v>30</v>
      </c>
      <c r="X31" s="23">
        <f t="shared" si="30"/>
        <v>55</v>
      </c>
      <c r="Y31" s="23">
        <f t="shared" si="30"/>
        <v>33</v>
      </c>
    </row>
    <row r="34" spans="1:4" ht="15" customHeight="1">
      <c r="A34" s="10" t="s">
        <v>32</v>
      </c>
      <c r="B34" s="28">
        <f>B31+D31+F31+H31+J31+L31+N31+P31+R31+T31+V31+X31</f>
        <v>597</v>
      </c>
    </row>
    <row r="35" spans="1:4" ht="15" customHeight="1">
      <c r="A35" s="10" t="s">
        <v>45</v>
      </c>
      <c r="B35" s="32">
        <v>41988</v>
      </c>
    </row>
    <row r="39" spans="1:4" ht="43.5" customHeight="1">
      <c r="A39" s="29" t="s">
        <v>42</v>
      </c>
      <c r="B39" s="30" t="s">
        <v>31</v>
      </c>
      <c r="C39" s="30" t="s">
        <v>44</v>
      </c>
      <c r="D39" s="30" t="s">
        <v>43</v>
      </c>
    </row>
    <row r="40" spans="1:4" ht="15" customHeight="1">
      <c r="A40" s="19" t="s">
        <v>33</v>
      </c>
      <c r="B40" s="1" t="e">
        <f>#REF!</f>
        <v>#REF!</v>
      </c>
      <c r="C40" s="1" t="e">
        <f>#REF!</f>
        <v>#REF!</v>
      </c>
      <c r="D40" s="1" t="e">
        <f>#REF!</f>
        <v>#REF!</v>
      </c>
    </row>
    <row r="41" spans="1:4" ht="15" customHeight="1">
      <c r="A41" s="19" t="s">
        <v>34</v>
      </c>
      <c r="B41" s="1" t="e">
        <f>#REF!</f>
        <v>#REF!</v>
      </c>
      <c r="C41" s="1" t="e">
        <f>#REF!</f>
        <v>#REF!</v>
      </c>
      <c r="D41" s="1" t="e">
        <f>#REF!</f>
        <v>#REF!</v>
      </c>
    </row>
    <row r="42" spans="1:4" ht="15" customHeight="1">
      <c r="A42" s="19" t="s">
        <v>35</v>
      </c>
      <c r="B42" s="1" t="e">
        <f>#REF!</f>
        <v>#REF!</v>
      </c>
      <c r="C42" s="1" t="e">
        <f>#REF!</f>
        <v>#REF!</v>
      </c>
      <c r="D42" s="1" t="e">
        <f>#REF!</f>
        <v>#REF!</v>
      </c>
    </row>
    <row r="43" spans="1:4" ht="15" customHeight="1">
      <c r="A43" s="19" t="s">
        <v>36</v>
      </c>
      <c r="B43" s="1" t="e">
        <f>#REF!</f>
        <v>#REF!</v>
      </c>
      <c r="C43" s="1" t="e">
        <f>#REF!</f>
        <v>#REF!</v>
      </c>
      <c r="D43" s="1" t="e">
        <f>#REF!</f>
        <v>#REF!</v>
      </c>
    </row>
    <row r="44" spans="1:4" ht="15" customHeight="1">
      <c r="A44" s="19" t="s">
        <v>37</v>
      </c>
      <c r="B44" s="1" t="e">
        <f>#REF!</f>
        <v>#REF!</v>
      </c>
      <c r="C44" s="1" t="e">
        <f>#REF!</f>
        <v>#REF!</v>
      </c>
      <c r="D44" s="1" t="e">
        <f>#REF!</f>
        <v>#REF!</v>
      </c>
    </row>
    <row r="45" spans="1:4" ht="15" customHeight="1">
      <c r="A45" s="19" t="s">
        <v>38</v>
      </c>
      <c r="B45" s="1" t="e">
        <f>#REF!</f>
        <v>#REF!</v>
      </c>
      <c r="C45" s="1" t="e">
        <f>#REF!</f>
        <v>#REF!</v>
      </c>
      <c r="D45" s="1" t="e">
        <f>#REF!</f>
        <v>#REF!</v>
      </c>
    </row>
    <row r="46" spans="1:4" ht="15" customHeight="1">
      <c r="A46" s="19" t="s">
        <v>39</v>
      </c>
      <c r="B46" s="1" t="e">
        <f>#REF!</f>
        <v>#REF!</v>
      </c>
      <c r="C46" s="1" t="e">
        <f>#REF!</f>
        <v>#REF!</v>
      </c>
      <c r="D46" s="1" t="e">
        <f>#REF!</f>
        <v>#REF!</v>
      </c>
    </row>
    <row r="47" spans="1:4" ht="15" customHeight="1">
      <c r="A47" s="19" t="s">
        <v>40</v>
      </c>
      <c r="B47" s="1" t="e">
        <f>#REF!</f>
        <v>#REF!</v>
      </c>
      <c r="C47" s="1" t="e">
        <f>#REF!</f>
        <v>#REF!</v>
      </c>
      <c r="D47" s="1" t="e">
        <f>#REF!</f>
        <v>#REF!</v>
      </c>
    </row>
    <row r="48" spans="1:4" ht="15" customHeight="1">
      <c r="A48" s="19" t="s">
        <v>41</v>
      </c>
      <c r="B48" s="1" t="e">
        <f>#REF!</f>
        <v>#REF!</v>
      </c>
      <c r="C48" s="1" t="e">
        <f>#REF!</f>
        <v>#REF!</v>
      </c>
      <c r="D48" s="1" t="e">
        <f>#REF!</f>
        <v>#REF!</v>
      </c>
    </row>
    <row r="49" spans="1:4" ht="15" customHeight="1">
      <c r="A49" s="20" t="s">
        <v>5</v>
      </c>
      <c r="B49" s="31" t="e">
        <f>SUM(B40:B48)</f>
        <v>#REF!</v>
      </c>
      <c r="C49" s="31"/>
      <c r="D49" s="31" t="e">
        <f>SUM(D40:D48)</f>
        <v>#REF!</v>
      </c>
    </row>
  </sheetData>
  <mergeCells count="26">
    <mergeCell ref="X25:Y25"/>
    <mergeCell ref="N25:O25"/>
    <mergeCell ref="P25:Q25"/>
    <mergeCell ref="R25:S25"/>
    <mergeCell ref="T25:U25"/>
    <mergeCell ref="V25:W25"/>
    <mergeCell ref="N3:Y3"/>
    <mergeCell ref="N16:O16"/>
    <mergeCell ref="P16:Q16"/>
    <mergeCell ref="R16:S16"/>
    <mergeCell ref="T16:U16"/>
    <mergeCell ref="V16:W16"/>
    <mergeCell ref="X16:Y16"/>
    <mergeCell ref="B3:M3"/>
    <mergeCell ref="L25:M25"/>
    <mergeCell ref="B16:C16"/>
    <mergeCell ref="B25:C25"/>
    <mergeCell ref="D25:E25"/>
    <mergeCell ref="F25:G25"/>
    <mergeCell ref="H25:I25"/>
    <mergeCell ref="J25:K25"/>
    <mergeCell ref="D16:E16"/>
    <mergeCell ref="F16:G16"/>
    <mergeCell ref="H16:I16"/>
    <mergeCell ref="J16:K16"/>
    <mergeCell ref="L16:M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67"/>
  <sheetViews>
    <sheetView tabSelected="1" workbookViewId="0">
      <pane ySplit="1" topLeftCell="A60" activePane="bottomLeft" state="frozen"/>
      <selection pane="bottomLeft" activeCell="A68" sqref="A68"/>
    </sheetView>
  </sheetViews>
  <sheetFormatPr defaultRowHeight="15"/>
  <cols>
    <col min="1" max="1" width="10.5703125" style="40" bestFit="1" customWidth="1"/>
    <col min="2" max="2" width="15.85546875" style="37" customWidth="1"/>
    <col min="3" max="3" width="23.28515625" style="37" customWidth="1"/>
    <col min="4" max="4" width="11.42578125" style="37" customWidth="1"/>
    <col min="5" max="5" width="12.140625" style="37" customWidth="1"/>
    <col min="6" max="6" width="41.7109375" style="37" customWidth="1"/>
    <col min="7" max="7" width="43.85546875" style="37" customWidth="1"/>
    <col min="8" max="8" width="24.28515625" style="37" customWidth="1"/>
    <col min="9" max="9" width="12.28515625" style="37" customWidth="1"/>
    <col min="10" max="16384" width="9.140625" style="37"/>
  </cols>
  <sheetData>
    <row r="1" spans="1:9">
      <c r="A1" s="24" t="s">
        <v>22</v>
      </c>
      <c r="B1" s="25" t="s">
        <v>0</v>
      </c>
      <c r="C1" s="25" t="s">
        <v>1</v>
      </c>
      <c r="D1" s="25" t="s">
        <v>23</v>
      </c>
      <c r="E1" s="25" t="s">
        <v>24</v>
      </c>
      <c r="F1" s="25" t="s">
        <v>25</v>
      </c>
      <c r="G1" s="25" t="s">
        <v>26</v>
      </c>
      <c r="H1" s="27" t="s">
        <v>29</v>
      </c>
      <c r="I1" s="26" t="s">
        <v>30</v>
      </c>
    </row>
    <row r="2" spans="1:9" ht="30">
      <c r="A2" s="39">
        <v>42160</v>
      </c>
      <c r="B2" s="36" t="s">
        <v>2</v>
      </c>
      <c r="C2" s="36" t="s">
        <v>48</v>
      </c>
      <c r="D2" s="36" t="s">
        <v>27</v>
      </c>
      <c r="E2" s="36" t="s">
        <v>47</v>
      </c>
      <c r="F2" s="38" t="s">
        <v>49</v>
      </c>
      <c r="G2" s="38" t="s">
        <v>50</v>
      </c>
      <c r="I2" s="41">
        <v>42167</v>
      </c>
    </row>
    <row r="3" spans="1:9" ht="30">
      <c r="A3" s="39">
        <v>42161</v>
      </c>
      <c r="B3" s="36" t="s">
        <v>51</v>
      </c>
      <c r="C3" s="36" t="s">
        <v>48</v>
      </c>
      <c r="D3" s="36" t="s">
        <v>27</v>
      </c>
      <c r="E3" s="36" t="s">
        <v>47</v>
      </c>
      <c r="F3" s="38" t="s">
        <v>52</v>
      </c>
      <c r="G3" s="38" t="s">
        <v>53</v>
      </c>
      <c r="I3" s="41">
        <v>42167</v>
      </c>
    </row>
    <row r="4" spans="1:9" ht="30">
      <c r="A4" s="39">
        <v>42162</v>
      </c>
      <c r="B4" s="36" t="s">
        <v>2</v>
      </c>
      <c r="C4" s="36" t="s">
        <v>48</v>
      </c>
      <c r="D4" s="36" t="s">
        <v>27</v>
      </c>
      <c r="E4" s="36" t="s">
        <v>47</v>
      </c>
      <c r="F4" s="38" t="s">
        <v>54</v>
      </c>
      <c r="G4" s="38" t="s">
        <v>55</v>
      </c>
      <c r="I4" s="41">
        <v>42167</v>
      </c>
    </row>
    <row r="5" spans="1:9" ht="30">
      <c r="A5" s="39">
        <v>42164</v>
      </c>
      <c r="B5" s="36" t="s">
        <v>2</v>
      </c>
      <c r="C5" s="36" t="s">
        <v>56</v>
      </c>
      <c r="D5" s="36" t="s">
        <v>57</v>
      </c>
      <c r="F5" s="38" t="s">
        <v>58</v>
      </c>
      <c r="G5" s="38" t="s">
        <v>59</v>
      </c>
      <c r="I5" s="41">
        <v>42167</v>
      </c>
    </row>
    <row r="6" spans="1:9" ht="45">
      <c r="A6" s="39">
        <v>42164</v>
      </c>
      <c r="B6" s="36" t="s">
        <v>2</v>
      </c>
      <c r="C6" s="36" t="s">
        <v>60</v>
      </c>
      <c r="D6" s="36" t="s">
        <v>61</v>
      </c>
      <c r="F6" s="38" t="s">
        <v>65</v>
      </c>
      <c r="G6" s="38" t="s">
        <v>62</v>
      </c>
      <c r="I6" s="41">
        <v>42167</v>
      </c>
    </row>
    <row r="7" spans="1:9" ht="30">
      <c r="A7" s="39">
        <v>42164</v>
      </c>
      <c r="B7" s="36" t="s">
        <v>2</v>
      </c>
      <c r="C7" s="36" t="s">
        <v>60</v>
      </c>
      <c r="D7" s="36" t="s">
        <v>28</v>
      </c>
      <c r="F7" s="38" t="s">
        <v>63</v>
      </c>
      <c r="G7" s="38" t="s">
        <v>64</v>
      </c>
      <c r="I7" s="41">
        <v>42167</v>
      </c>
    </row>
    <row r="8" spans="1:9" ht="30">
      <c r="A8" s="39">
        <v>42166</v>
      </c>
      <c r="B8" s="36" t="s">
        <v>2</v>
      </c>
      <c r="C8" s="36" t="s">
        <v>66</v>
      </c>
      <c r="D8" s="36" t="s">
        <v>67</v>
      </c>
      <c r="F8" s="38" t="s">
        <v>68</v>
      </c>
      <c r="G8" s="38" t="s">
        <v>69</v>
      </c>
      <c r="I8" s="41">
        <v>42167</v>
      </c>
    </row>
    <row r="9" spans="1:9" ht="60">
      <c r="A9" s="39">
        <v>42166</v>
      </c>
      <c r="B9" s="36" t="s">
        <v>2</v>
      </c>
      <c r="C9" s="36" t="s">
        <v>66</v>
      </c>
      <c r="D9" s="36" t="s">
        <v>67</v>
      </c>
      <c r="F9" s="38" t="s">
        <v>73</v>
      </c>
      <c r="G9" s="38" t="s">
        <v>70</v>
      </c>
      <c r="I9" s="41">
        <v>42167</v>
      </c>
    </row>
    <row r="10" spans="1:9" ht="45">
      <c r="A10" s="39">
        <v>42166</v>
      </c>
      <c r="B10" s="36" t="s">
        <v>2</v>
      </c>
      <c r="C10" s="36" t="s">
        <v>66</v>
      </c>
      <c r="D10" s="36" t="s">
        <v>67</v>
      </c>
      <c r="F10" s="38" t="s">
        <v>71</v>
      </c>
      <c r="G10" s="38" t="s">
        <v>72</v>
      </c>
    </row>
    <row r="11" spans="1:9" ht="30">
      <c r="A11" s="39">
        <v>42166</v>
      </c>
      <c r="B11" s="36" t="s">
        <v>2</v>
      </c>
      <c r="C11" s="36" t="s">
        <v>56</v>
      </c>
      <c r="D11" s="36" t="s">
        <v>27</v>
      </c>
      <c r="F11" s="38" t="s">
        <v>74</v>
      </c>
      <c r="G11" s="38" t="s">
        <v>75</v>
      </c>
      <c r="I11" s="41">
        <v>42167</v>
      </c>
    </row>
    <row r="12" spans="1:9">
      <c r="A12" s="39">
        <v>42166</v>
      </c>
      <c r="B12" s="37" t="s">
        <v>2</v>
      </c>
      <c r="C12" s="38" t="s">
        <v>76</v>
      </c>
      <c r="D12" s="37" t="s">
        <v>27</v>
      </c>
      <c r="F12" s="38" t="s">
        <v>77</v>
      </c>
      <c r="G12" s="38" t="s">
        <v>78</v>
      </c>
      <c r="I12" s="41">
        <v>42167</v>
      </c>
    </row>
    <row r="13" spans="1:9">
      <c r="A13" s="39">
        <v>42166</v>
      </c>
      <c r="B13" s="37" t="s">
        <v>2</v>
      </c>
      <c r="C13" s="37" t="s">
        <v>76</v>
      </c>
      <c r="D13" s="37" t="s">
        <v>27</v>
      </c>
      <c r="F13" s="38" t="s">
        <v>79</v>
      </c>
      <c r="G13" s="38" t="s">
        <v>80</v>
      </c>
      <c r="I13" s="41">
        <v>42167</v>
      </c>
    </row>
    <row r="14" spans="1:9" ht="45">
      <c r="A14" s="39">
        <v>42166</v>
      </c>
      <c r="B14" s="37" t="s">
        <v>2</v>
      </c>
      <c r="C14" s="38" t="s">
        <v>56</v>
      </c>
      <c r="D14" s="38" t="s">
        <v>97</v>
      </c>
      <c r="F14" s="38" t="s">
        <v>81</v>
      </c>
      <c r="G14" s="38" t="s">
        <v>82</v>
      </c>
      <c r="I14" s="41">
        <v>42167</v>
      </c>
    </row>
    <row r="15" spans="1:9" ht="45">
      <c r="A15" s="39">
        <v>42166</v>
      </c>
      <c r="B15" s="37" t="s">
        <v>2</v>
      </c>
      <c r="C15" s="37" t="s">
        <v>56</v>
      </c>
      <c r="D15" s="38" t="s">
        <v>97</v>
      </c>
      <c r="F15" s="38" t="s">
        <v>83</v>
      </c>
      <c r="G15" s="38" t="s">
        <v>84</v>
      </c>
      <c r="I15" s="41">
        <v>42167</v>
      </c>
    </row>
    <row r="16" spans="1:9">
      <c r="A16" s="39">
        <v>42166</v>
      </c>
      <c r="B16" s="37" t="s">
        <v>2</v>
      </c>
      <c r="C16" s="37" t="s">
        <v>56</v>
      </c>
      <c r="D16" s="38" t="s">
        <v>85</v>
      </c>
      <c r="F16" s="38" t="s">
        <v>86</v>
      </c>
      <c r="G16" s="38" t="s">
        <v>87</v>
      </c>
      <c r="I16" s="41">
        <v>42167</v>
      </c>
    </row>
    <row r="17" spans="1:9">
      <c r="A17" s="39">
        <v>42166</v>
      </c>
      <c r="B17" s="37" t="s">
        <v>2</v>
      </c>
      <c r="C17" s="38" t="s">
        <v>88</v>
      </c>
      <c r="D17" s="38" t="s">
        <v>27</v>
      </c>
      <c r="F17" s="38" t="s">
        <v>89</v>
      </c>
      <c r="G17" s="38" t="s">
        <v>90</v>
      </c>
      <c r="I17" s="41">
        <v>42167</v>
      </c>
    </row>
    <row r="18" spans="1:9">
      <c r="A18" s="39">
        <v>42166</v>
      </c>
      <c r="B18" s="37" t="s">
        <v>2</v>
      </c>
      <c r="C18" s="38" t="s">
        <v>88</v>
      </c>
      <c r="D18" s="37" t="s">
        <v>27</v>
      </c>
      <c r="F18" s="38" t="s">
        <v>79</v>
      </c>
      <c r="G18" s="38" t="s">
        <v>80</v>
      </c>
      <c r="I18" s="41">
        <v>42167</v>
      </c>
    </row>
    <row r="19" spans="1:9" ht="45">
      <c r="A19" s="39">
        <v>42166</v>
      </c>
      <c r="B19" s="37" t="s">
        <v>2</v>
      </c>
      <c r="C19" s="38" t="s">
        <v>88</v>
      </c>
      <c r="D19" s="38" t="s">
        <v>97</v>
      </c>
      <c r="F19" s="38" t="s">
        <v>93</v>
      </c>
      <c r="G19" s="38" t="s">
        <v>94</v>
      </c>
      <c r="I19" s="41">
        <v>42167</v>
      </c>
    </row>
    <row r="20" spans="1:9" ht="45">
      <c r="A20" s="39">
        <v>42166</v>
      </c>
      <c r="B20" s="37" t="s">
        <v>2</v>
      </c>
      <c r="C20" s="38" t="s">
        <v>88</v>
      </c>
      <c r="D20" s="38" t="s">
        <v>98</v>
      </c>
      <c r="F20" s="38" t="s">
        <v>95</v>
      </c>
      <c r="G20" s="38" t="s">
        <v>96</v>
      </c>
      <c r="I20" s="41">
        <v>42167</v>
      </c>
    </row>
    <row r="21" spans="1:9" ht="30">
      <c r="A21" s="39">
        <v>42166</v>
      </c>
      <c r="B21" s="36" t="s">
        <v>2</v>
      </c>
      <c r="C21" s="38" t="s">
        <v>88</v>
      </c>
      <c r="D21" s="36" t="s">
        <v>67</v>
      </c>
      <c r="F21" s="38" t="s">
        <v>68</v>
      </c>
      <c r="G21" s="38" t="s">
        <v>69</v>
      </c>
    </row>
    <row r="22" spans="1:9">
      <c r="A22" s="39">
        <v>42166</v>
      </c>
      <c r="B22" s="37" t="s">
        <v>2</v>
      </c>
      <c r="C22" s="38" t="s">
        <v>88</v>
      </c>
      <c r="D22" s="38" t="s">
        <v>27</v>
      </c>
      <c r="F22" s="38" t="s">
        <v>91</v>
      </c>
      <c r="G22" s="38" t="s">
        <v>92</v>
      </c>
    </row>
    <row r="23" spans="1:9">
      <c r="A23" s="39">
        <v>42166</v>
      </c>
      <c r="B23" s="37" t="s">
        <v>2</v>
      </c>
      <c r="C23" s="38" t="s">
        <v>88</v>
      </c>
      <c r="D23" s="38" t="s">
        <v>27</v>
      </c>
      <c r="F23" s="38" t="s">
        <v>91</v>
      </c>
      <c r="G23" s="38" t="s">
        <v>92</v>
      </c>
    </row>
    <row r="24" spans="1:9" ht="45">
      <c r="A24" s="39">
        <v>42166</v>
      </c>
      <c r="B24" s="37" t="s">
        <v>2</v>
      </c>
      <c r="C24" s="38" t="s">
        <v>60</v>
      </c>
      <c r="D24" s="38" t="s">
        <v>97</v>
      </c>
      <c r="F24" s="38" t="s">
        <v>93</v>
      </c>
      <c r="G24" s="38" t="s">
        <v>94</v>
      </c>
    </row>
    <row r="25" spans="1:9" ht="45">
      <c r="A25" s="39">
        <v>42166</v>
      </c>
      <c r="B25" s="37" t="s">
        <v>2</v>
      </c>
      <c r="C25" s="38" t="s">
        <v>60</v>
      </c>
      <c r="D25" s="38" t="s">
        <v>97</v>
      </c>
      <c r="F25" s="38" t="s">
        <v>95</v>
      </c>
      <c r="G25" s="38" t="s">
        <v>96</v>
      </c>
    </row>
    <row r="26" spans="1:9" ht="30">
      <c r="A26" s="39">
        <v>42166</v>
      </c>
      <c r="B26" s="36" t="s">
        <v>2</v>
      </c>
      <c r="C26" s="36" t="s">
        <v>60</v>
      </c>
      <c r="D26" s="36" t="s">
        <v>67</v>
      </c>
      <c r="F26" s="38" t="s">
        <v>68</v>
      </c>
      <c r="G26" s="38" t="s">
        <v>69</v>
      </c>
    </row>
    <row r="27" spans="1:9" ht="45">
      <c r="A27" s="39">
        <v>42166</v>
      </c>
      <c r="B27" s="37" t="s">
        <v>2</v>
      </c>
      <c r="C27" s="38" t="s">
        <v>48</v>
      </c>
      <c r="D27" s="38" t="s">
        <v>97</v>
      </c>
      <c r="F27" s="38" t="s">
        <v>93</v>
      </c>
      <c r="G27" s="38" t="s">
        <v>94</v>
      </c>
    </row>
    <row r="28" spans="1:9" ht="45">
      <c r="A28" s="39">
        <v>42166</v>
      </c>
      <c r="B28" s="37" t="s">
        <v>2</v>
      </c>
      <c r="C28" s="38" t="s">
        <v>48</v>
      </c>
      <c r="D28" s="38" t="s">
        <v>98</v>
      </c>
      <c r="F28" s="38" t="s">
        <v>95</v>
      </c>
      <c r="G28" s="38" t="s">
        <v>96</v>
      </c>
    </row>
    <row r="29" spans="1:9" ht="75">
      <c r="A29" s="39">
        <v>42167</v>
      </c>
      <c r="B29" s="37" t="s">
        <v>2</v>
      </c>
      <c r="C29" s="38" t="s">
        <v>48</v>
      </c>
      <c r="D29" s="38" t="s">
        <v>28</v>
      </c>
      <c r="F29" s="38" t="s">
        <v>99</v>
      </c>
      <c r="G29" s="38" t="s">
        <v>100</v>
      </c>
    </row>
    <row r="30" spans="1:9">
      <c r="A30" s="39">
        <v>42167</v>
      </c>
      <c r="B30" s="38" t="s">
        <v>101</v>
      </c>
      <c r="C30" s="38" t="s">
        <v>102</v>
      </c>
      <c r="D30" s="38"/>
      <c r="F30" s="38" t="s">
        <v>103</v>
      </c>
      <c r="G30" s="38" t="s">
        <v>104</v>
      </c>
    </row>
    <row r="31" spans="1:9" ht="30">
      <c r="A31" s="39">
        <v>42167</v>
      </c>
      <c r="B31" s="36" t="s">
        <v>2</v>
      </c>
      <c r="C31" s="36" t="s">
        <v>48</v>
      </c>
      <c r="D31" s="36" t="s">
        <v>67</v>
      </c>
      <c r="F31" s="38" t="s">
        <v>68</v>
      </c>
      <c r="G31" s="38" t="s">
        <v>69</v>
      </c>
    </row>
    <row r="32" spans="1:9" ht="30">
      <c r="A32" s="39">
        <v>42167</v>
      </c>
      <c r="B32" s="36" t="s">
        <v>2</v>
      </c>
      <c r="C32" s="36" t="s">
        <v>48</v>
      </c>
      <c r="D32" s="36" t="s">
        <v>67</v>
      </c>
      <c r="F32" s="38" t="s">
        <v>105</v>
      </c>
      <c r="G32" s="38" t="s">
        <v>106</v>
      </c>
    </row>
    <row r="33" spans="1:9">
      <c r="A33" s="39">
        <v>42167</v>
      </c>
      <c r="B33" s="36" t="s">
        <v>2</v>
      </c>
      <c r="C33" s="36" t="s">
        <v>48</v>
      </c>
      <c r="D33" s="36" t="s">
        <v>107</v>
      </c>
      <c r="F33" s="38" t="s">
        <v>108</v>
      </c>
      <c r="G33" s="38" t="s">
        <v>109</v>
      </c>
    </row>
    <row r="34" spans="1:9">
      <c r="A34" s="39">
        <v>42167</v>
      </c>
      <c r="B34" s="36" t="s">
        <v>2</v>
      </c>
      <c r="C34" s="36" t="s">
        <v>48</v>
      </c>
      <c r="D34" s="36" t="s">
        <v>107</v>
      </c>
      <c r="F34" s="38" t="s">
        <v>110</v>
      </c>
      <c r="G34" s="38" t="s">
        <v>111</v>
      </c>
    </row>
    <row r="35" spans="1:9">
      <c r="A35" s="39">
        <v>42167</v>
      </c>
      <c r="B35" s="37" t="s">
        <v>2</v>
      </c>
      <c r="C35" s="38" t="s">
        <v>112</v>
      </c>
      <c r="D35" s="37" t="s">
        <v>27</v>
      </c>
      <c r="F35" s="38" t="s">
        <v>79</v>
      </c>
      <c r="G35" s="38" t="s">
        <v>80</v>
      </c>
      <c r="I35" s="41"/>
    </row>
    <row r="36" spans="1:9" ht="45">
      <c r="A36" s="39">
        <v>42167</v>
      </c>
      <c r="B36" s="37" t="s">
        <v>2</v>
      </c>
      <c r="C36" s="38" t="s">
        <v>112</v>
      </c>
      <c r="D36" s="38" t="s">
        <v>97</v>
      </c>
      <c r="F36" s="38" t="s">
        <v>113</v>
      </c>
      <c r="G36" s="38" t="s">
        <v>114</v>
      </c>
      <c r="I36" s="41"/>
    </row>
    <row r="37" spans="1:9" ht="45">
      <c r="A37" s="39">
        <v>42167</v>
      </c>
      <c r="B37" s="37" t="s">
        <v>2</v>
      </c>
      <c r="C37" s="38" t="s">
        <v>112</v>
      </c>
      <c r="D37" s="38" t="s">
        <v>98</v>
      </c>
      <c r="F37" s="38" t="s">
        <v>115</v>
      </c>
      <c r="G37" s="38" t="s">
        <v>116</v>
      </c>
      <c r="I37" s="41"/>
    </row>
    <row r="38" spans="1:9" ht="30">
      <c r="A38" s="39">
        <v>42167</v>
      </c>
      <c r="B38" s="36" t="s">
        <v>2</v>
      </c>
      <c r="C38" s="38" t="s">
        <v>112</v>
      </c>
      <c r="D38" s="36" t="s">
        <v>67</v>
      </c>
      <c r="F38" s="38" t="s">
        <v>68</v>
      </c>
      <c r="G38" s="38" t="s">
        <v>69</v>
      </c>
    </row>
    <row r="39" spans="1:9" ht="45">
      <c r="A39" s="39">
        <v>42167</v>
      </c>
      <c r="B39" s="36" t="s">
        <v>2</v>
      </c>
      <c r="C39" s="38" t="s">
        <v>112</v>
      </c>
      <c r="D39" s="36" t="s">
        <v>67</v>
      </c>
      <c r="F39" s="38" t="s">
        <v>117</v>
      </c>
      <c r="G39" s="38" t="s">
        <v>118</v>
      </c>
    </row>
    <row r="40" spans="1:9" ht="30">
      <c r="A40" s="39">
        <v>42167</v>
      </c>
      <c r="B40" s="36" t="s">
        <v>2</v>
      </c>
      <c r="C40" s="38" t="s">
        <v>112</v>
      </c>
      <c r="D40" s="36" t="s">
        <v>67</v>
      </c>
      <c r="F40" s="38" t="s">
        <v>119</v>
      </c>
      <c r="G40" s="38" t="s">
        <v>120</v>
      </c>
    </row>
    <row r="41" spans="1:9" ht="75">
      <c r="A41" s="39">
        <v>42167</v>
      </c>
      <c r="B41" s="36" t="s">
        <v>2</v>
      </c>
      <c r="C41" s="38" t="s">
        <v>112</v>
      </c>
      <c r="D41" s="36" t="s">
        <v>67</v>
      </c>
      <c r="F41" s="38" t="s">
        <v>121</v>
      </c>
      <c r="G41" s="38" t="s">
        <v>122</v>
      </c>
    </row>
    <row r="42" spans="1:9" ht="30">
      <c r="A42" s="39">
        <v>42167</v>
      </c>
      <c r="B42" s="36" t="s">
        <v>2</v>
      </c>
      <c r="C42" s="38" t="s">
        <v>112</v>
      </c>
      <c r="D42" s="36" t="s">
        <v>67</v>
      </c>
      <c r="F42" s="38" t="s">
        <v>123</v>
      </c>
      <c r="G42" s="38" t="s">
        <v>124</v>
      </c>
    </row>
    <row r="43" spans="1:9" ht="45">
      <c r="A43" s="39">
        <v>42167</v>
      </c>
      <c r="B43" s="37" t="s">
        <v>2</v>
      </c>
      <c r="C43" s="38" t="s">
        <v>125</v>
      </c>
      <c r="D43" s="38" t="s">
        <v>97</v>
      </c>
      <c r="F43" s="38" t="s">
        <v>126</v>
      </c>
      <c r="G43" s="38" t="s">
        <v>127</v>
      </c>
      <c r="I43" s="41"/>
    </row>
    <row r="44" spans="1:9" ht="45">
      <c r="A44" s="39">
        <v>42167</v>
      </c>
      <c r="B44" s="37" t="s">
        <v>2</v>
      </c>
      <c r="C44" s="38" t="s">
        <v>125</v>
      </c>
      <c r="D44" s="38" t="s">
        <v>98</v>
      </c>
      <c r="F44" s="38" t="s">
        <v>128</v>
      </c>
      <c r="G44" s="38" t="s">
        <v>129</v>
      </c>
      <c r="I44" s="41"/>
    </row>
    <row r="45" spans="1:9" ht="30">
      <c r="A45" s="39">
        <v>42167</v>
      </c>
      <c r="B45" s="36" t="s">
        <v>2</v>
      </c>
      <c r="C45" s="38" t="s">
        <v>125</v>
      </c>
      <c r="D45" s="36" t="s">
        <v>67</v>
      </c>
      <c r="F45" s="38" t="s">
        <v>68</v>
      </c>
      <c r="G45" s="38" t="s">
        <v>69</v>
      </c>
    </row>
    <row r="46" spans="1:9">
      <c r="A46" s="39">
        <v>42167</v>
      </c>
      <c r="B46" s="36" t="s">
        <v>2</v>
      </c>
      <c r="C46" s="38" t="s">
        <v>125</v>
      </c>
      <c r="D46" s="36" t="s">
        <v>57</v>
      </c>
      <c r="F46" s="38" t="s">
        <v>130</v>
      </c>
      <c r="G46" s="38" t="s">
        <v>131</v>
      </c>
    </row>
    <row r="47" spans="1:9">
      <c r="A47" s="39">
        <v>42167</v>
      </c>
      <c r="B47" s="36" t="s">
        <v>2</v>
      </c>
      <c r="C47" s="38" t="s">
        <v>125</v>
      </c>
      <c r="D47" s="36" t="s">
        <v>57</v>
      </c>
      <c r="F47" s="38" t="s">
        <v>132</v>
      </c>
      <c r="G47" s="38" t="s">
        <v>133</v>
      </c>
    </row>
    <row r="48" spans="1:9">
      <c r="A48" s="39">
        <v>42167</v>
      </c>
      <c r="B48" s="36" t="s">
        <v>2</v>
      </c>
      <c r="C48" s="38" t="s">
        <v>125</v>
      </c>
      <c r="D48" s="36" t="s">
        <v>107</v>
      </c>
      <c r="F48" s="38" t="s">
        <v>134</v>
      </c>
      <c r="G48" s="38" t="s">
        <v>135</v>
      </c>
    </row>
    <row r="49" spans="1:9" ht="30">
      <c r="A49" s="39">
        <v>42168</v>
      </c>
      <c r="B49" s="37" t="s">
        <v>2</v>
      </c>
      <c r="C49" s="38" t="s">
        <v>140</v>
      </c>
      <c r="D49" s="38" t="s">
        <v>57</v>
      </c>
      <c r="F49" s="38" t="s">
        <v>138</v>
      </c>
      <c r="G49" s="38" t="s">
        <v>136</v>
      </c>
      <c r="I49" s="41"/>
    </row>
    <row r="50" spans="1:9" ht="30">
      <c r="A50" s="39">
        <v>42168</v>
      </c>
      <c r="B50" s="37" t="s">
        <v>2</v>
      </c>
      <c r="C50" s="38" t="s">
        <v>140</v>
      </c>
      <c r="D50" s="38" t="s">
        <v>57</v>
      </c>
      <c r="F50" s="38" t="s">
        <v>139</v>
      </c>
      <c r="G50" s="38" t="s">
        <v>137</v>
      </c>
      <c r="I50" s="41"/>
    </row>
    <row r="51" spans="1:9" ht="30">
      <c r="A51" s="39">
        <v>42168</v>
      </c>
      <c r="B51" s="37" t="s">
        <v>2</v>
      </c>
      <c r="C51" s="38" t="s">
        <v>140</v>
      </c>
      <c r="D51" s="38" t="s">
        <v>67</v>
      </c>
      <c r="F51" s="38" t="s">
        <v>141</v>
      </c>
      <c r="G51" s="38" t="s">
        <v>142</v>
      </c>
    </row>
    <row r="52" spans="1:9">
      <c r="A52" s="39">
        <v>42168</v>
      </c>
      <c r="B52" s="37" t="s">
        <v>2</v>
      </c>
      <c r="C52" s="38" t="s">
        <v>56</v>
      </c>
      <c r="D52" s="38" t="s">
        <v>57</v>
      </c>
      <c r="F52" s="38" t="s">
        <v>143</v>
      </c>
      <c r="G52" s="38" t="s">
        <v>144</v>
      </c>
    </row>
    <row r="53" spans="1:9" ht="30">
      <c r="A53" s="39">
        <v>42168</v>
      </c>
      <c r="B53" s="37" t="s">
        <v>2</v>
      </c>
      <c r="C53" s="38" t="s">
        <v>56</v>
      </c>
      <c r="D53" s="38" t="s">
        <v>57</v>
      </c>
      <c r="F53" s="38" t="s">
        <v>145</v>
      </c>
      <c r="G53" s="38" t="s">
        <v>146</v>
      </c>
    </row>
    <row r="54" spans="1:9">
      <c r="A54" s="39">
        <v>42168</v>
      </c>
      <c r="B54" s="37" t="s">
        <v>2</v>
      </c>
      <c r="C54" s="38" t="s">
        <v>56</v>
      </c>
      <c r="D54" s="38" t="s">
        <v>57</v>
      </c>
      <c r="F54" s="38" t="s">
        <v>147</v>
      </c>
      <c r="G54" s="38" t="s">
        <v>148</v>
      </c>
    </row>
    <row r="55" spans="1:9" ht="30">
      <c r="A55" s="39">
        <v>42168</v>
      </c>
      <c r="B55" s="37" t="s">
        <v>2</v>
      </c>
      <c r="C55" s="38" t="s">
        <v>149</v>
      </c>
      <c r="D55" s="38" t="s">
        <v>150</v>
      </c>
      <c r="F55" s="38" t="s">
        <v>151</v>
      </c>
      <c r="G55" s="38" t="s">
        <v>152</v>
      </c>
    </row>
    <row r="56" spans="1:9" ht="30">
      <c r="A56" s="39">
        <v>42168</v>
      </c>
      <c r="B56" s="37" t="s">
        <v>2</v>
      </c>
      <c r="C56" s="38" t="s">
        <v>149</v>
      </c>
      <c r="D56" s="38" t="s">
        <v>150</v>
      </c>
      <c r="F56" s="38" t="s">
        <v>153</v>
      </c>
      <c r="G56" s="38" t="s">
        <v>154</v>
      </c>
    </row>
    <row r="57" spans="1:9" ht="30">
      <c r="A57" s="39">
        <v>42168</v>
      </c>
      <c r="B57" s="36" t="s">
        <v>2</v>
      </c>
      <c r="C57" s="38" t="s">
        <v>56</v>
      </c>
      <c r="D57" s="36" t="s">
        <v>67</v>
      </c>
      <c r="F57" s="38" t="s">
        <v>68</v>
      </c>
      <c r="G57" s="38" t="s">
        <v>69</v>
      </c>
    </row>
    <row r="58" spans="1:9">
      <c r="A58" s="39">
        <v>42168</v>
      </c>
      <c r="B58" s="36" t="s">
        <v>2</v>
      </c>
      <c r="C58" s="38" t="s">
        <v>56</v>
      </c>
      <c r="D58" s="36" t="s">
        <v>67</v>
      </c>
      <c r="F58" s="38" t="s">
        <v>155</v>
      </c>
      <c r="G58" s="38" t="s">
        <v>156</v>
      </c>
    </row>
    <row r="59" spans="1:9">
      <c r="A59" s="39">
        <v>42168</v>
      </c>
      <c r="B59" s="36" t="s">
        <v>2</v>
      </c>
      <c r="C59" s="38" t="s">
        <v>56</v>
      </c>
      <c r="D59" s="36" t="s">
        <v>67</v>
      </c>
      <c r="F59" s="38" t="s">
        <v>157</v>
      </c>
      <c r="G59" s="38" t="s">
        <v>158</v>
      </c>
    </row>
    <row r="60" spans="1:9" ht="30">
      <c r="A60" s="39">
        <v>42168</v>
      </c>
      <c r="B60" s="36" t="s">
        <v>2</v>
      </c>
      <c r="C60" s="38" t="s">
        <v>159</v>
      </c>
      <c r="D60" s="36" t="s">
        <v>57</v>
      </c>
      <c r="F60" s="38" t="s">
        <v>160</v>
      </c>
      <c r="G60" s="38" t="s">
        <v>161</v>
      </c>
    </row>
    <row r="61" spans="1:9" ht="45">
      <c r="A61" s="39">
        <v>42168</v>
      </c>
      <c r="B61" s="36" t="s">
        <v>2</v>
      </c>
      <c r="C61" s="38" t="s">
        <v>56</v>
      </c>
      <c r="D61" s="36" t="s">
        <v>150</v>
      </c>
      <c r="F61" s="38" t="s">
        <v>163</v>
      </c>
      <c r="G61" s="38" t="s">
        <v>162</v>
      </c>
    </row>
    <row r="62" spans="1:9">
      <c r="A62" s="39">
        <v>42178</v>
      </c>
      <c r="B62" s="38" t="s">
        <v>2</v>
      </c>
      <c r="C62" s="38" t="s">
        <v>159</v>
      </c>
      <c r="D62" s="38" t="s">
        <v>61</v>
      </c>
      <c r="F62" s="38" t="s">
        <v>164</v>
      </c>
      <c r="G62" s="38" t="s">
        <v>165</v>
      </c>
    </row>
    <row r="63" spans="1:9" ht="30">
      <c r="A63" s="39">
        <v>42178</v>
      </c>
      <c r="B63" s="38" t="s">
        <v>2</v>
      </c>
      <c r="C63" s="38" t="s">
        <v>159</v>
      </c>
      <c r="D63" s="38" t="s">
        <v>61</v>
      </c>
      <c r="F63" s="38" t="s">
        <v>166</v>
      </c>
      <c r="G63" s="38" t="s">
        <v>167</v>
      </c>
    </row>
    <row r="64" spans="1:9">
      <c r="A64" s="39">
        <v>42186</v>
      </c>
      <c r="B64" s="38" t="s">
        <v>2</v>
      </c>
      <c r="C64" s="38" t="s">
        <v>168</v>
      </c>
      <c r="D64" s="38" t="s">
        <v>27</v>
      </c>
      <c r="F64" s="38" t="s">
        <v>169</v>
      </c>
      <c r="G64" s="38" t="s">
        <v>170</v>
      </c>
    </row>
    <row r="65" spans="1:7" ht="30">
      <c r="A65" s="39">
        <v>42186</v>
      </c>
      <c r="B65" s="38" t="s">
        <v>2</v>
      </c>
      <c r="C65" s="38" t="s">
        <v>168</v>
      </c>
      <c r="D65" s="38" t="s">
        <v>67</v>
      </c>
      <c r="F65" s="38" t="s">
        <v>171</v>
      </c>
      <c r="G65" s="38" t="s">
        <v>172</v>
      </c>
    </row>
    <row r="66" spans="1:7" ht="90">
      <c r="A66" s="39">
        <v>42186</v>
      </c>
      <c r="B66" s="38" t="s">
        <v>2</v>
      </c>
      <c r="C66" s="38" t="s">
        <v>168</v>
      </c>
      <c r="D66" s="38" t="s">
        <v>67</v>
      </c>
      <c r="F66" s="38" t="s">
        <v>173</v>
      </c>
      <c r="G66" s="38" t="s">
        <v>174</v>
      </c>
    </row>
    <row r="67" spans="1:7" ht="30">
      <c r="A67" s="39">
        <v>42186</v>
      </c>
      <c r="B67" s="38" t="s">
        <v>2</v>
      </c>
      <c r="C67" s="38" t="s">
        <v>168</v>
      </c>
      <c r="D67" s="38" t="s">
        <v>67</v>
      </c>
      <c r="F67" s="38" t="s">
        <v>175</v>
      </c>
      <c r="G67" s="38" t="s">
        <v>176</v>
      </c>
    </row>
  </sheetData>
  <autoFilter ref="A1:I1"/>
  <pageMargins left="0.54" right="0.16" top="0.31" bottom="0.28999999999999998"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Capacity</vt:lpstr>
      <vt:lpstr>Master QC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2015-07-01T06:36:18Z</dcterms:modified>
</cp:coreProperties>
</file>