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l20\Downloads\"/>
    </mc:Choice>
  </mc:AlternateContent>
  <xr:revisionPtr revIDLastSave="0" documentId="13_ncr:1_{5A5F8DAC-D3CD-4DB2-9ADD-9C3E3835237E}" xr6:coauthVersionLast="47" xr6:coauthVersionMax="47" xr10:uidLastSave="{00000000-0000-0000-0000-000000000000}"/>
  <bookViews>
    <workbookView xWindow="2990" yWindow="0" windowWidth="19200" windowHeight="11170" xr2:uid="{585061FF-FC46-4EAE-9D14-73EDB8D06F05}"/>
  </bookViews>
  <sheets>
    <sheet name="DSE(Original)" sheetId="2" r:id="rId1"/>
    <sheet name="DSE (2)" sheetId="3" r:id="rId2"/>
  </sheets>
  <definedNames>
    <definedName name="外部資料_1" localSheetId="0" hidden="1">'DSE(Original)'!$A$1:$B$265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3" l="1"/>
  <c r="I155" i="3"/>
  <c r="I156" i="3"/>
  <c r="H170" i="3"/>
  <c r="H171" i="3"/>
  <c r="H172" i="3"/>
  <c r="H173" i="3"/>
  <c r="H174" i="3"/>
  <c r="H17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54" i="3" l="1"/>
  <c r="G62" i="3"/>
  <c r="H130" i="3"/>
  <c r="H114" i="3"/>
  <c r="H110" i="3"/>
  <c r="H106" i="3"/>
  <c r="H102" i="3"/>
  <c r="H98" i="3"/>
  <c r="H94" i="3"/>
  <c r="H90" i="3"/>
  <c r="H86" i="3"/>
  <c r="H82" i="3"/>
  <c r="H78" i="3"/>
  <c r="H146" i="3"/>
  <c r="H142" i="3"/>
  <c r="G65" i="3"/>
  <c r="G61" i="3"/>
  <c r="G165" i="3"/>
  <c r="G161" i="3"/>
  <c r="G157" i="3"/>
  <c r="H126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145" i="3"/>
  <c r="H141" i="3"/>
  <c r="G64" i="3"/>
  <c r="G164" i="3"/>
  <c r="G160" i="3"/>
  <c r="G156" i="3"/>
  <c r="H138" i="3"/>
  <c r="H118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144" i="3"/>
  <c r="H140" i="3"/>
  <c r="G63" i="3"/>
  <c r="G163" i="3"/>
  <c r="G159" i="3"/>
  <c r="G155" i="3"/>
  <c r="H134" i="3"/>
  <c r="H122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147" i="3"/>
  <c r="H143" i="3"/>
  <c r="G66" i="3"/>
  <c r="G162" i="3"/>
  <c r="G158" i="3"/>
  <c r="H56" i="3"/>
  <c r="H54" i="3"/>
  <c r="H53" i="3"/>
  <c r="H55" i="3"/>
  <c r="H52" i="3"/>
  <c r="H57" i="3"/>
  <c r="G40" i="3"/>
  <c r="G37" i="3"/>
  <c r="G39" i="3"/>
  <c r="G36" i="3"/>
  <c r="G38" i="3"/>
  <c r="G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66FF-01DC-49F7-A8AD-15C4EF3B4112}" keepAlive="1" name="查詢 - DSE" description="與活頁簿中 'DSE' 查詢的連接。" type="5" refreshedVersion="8" background="1" saveData="1">
    <dbPr connection="Provider=Microsoft.Mashup.OleDb.1;Data Source=$Workbook$;Location=DSE;Extended Properties=&quot;&quot;" command="SELECT * FROM [DSE]"/>
  </connection>
  <connection id="2" xr16:uid="{037CCFC6-7A8B-4087-B23D-CDF839978D66}" keepAlive="1" name="查詢 - DSE (2)" description="與活頁簿中 'DSE (2)' 查詢的連接。" type="5" refreshedVersion="8" background="1" saveData="1">
    <dbPr connection="Provider=Microsoft.Mashup.OleDb.1;Data Source=$Workbook$;Location=&quot;DSE (2)&quot;;Extended Properties=&quot;&quot;" command="SELECT * FROM [DSE (2)]"/>
  </connection>
</connections>
</file>

<file path=xl/sharedStrings.xml><?xml version="1.0" encoding="utf-8"?>
<sst xmlns="http://schemas.openxmlformats.org/spreadsheetml/2006/main" count="819" uniqueCount="335">
  <si>
    <t>Column1</t>
  </si>
  <si>
    <t>Column2</t>
  </si>
  <si>
    <t>Category: All categories</t>
  </si>
  <si>
    <t/>
  </si>
  <si>
    <t>DSE: (Hong Kong)</t>
  </si>
  <si>
    <t>2020-04-12</t>
  </si>
  <si>
    <t>33</t>
  </si>
  <si>
    <t>2020-04-19</t>
  </si>
  <si>
    <t>58</t>
  </si>
  <si>
    <t>2020-04-26</t>
  </si>
  <si>
    <t>76</t>
  </si>
  <si>
    <t>2020-05-03</t>
  </si>
  <si>
    <t>38</t>
  </si>
  <si>
    <t>2020-05-10</t>
  </si>
  <si>
    <t>32</t>
  </si>
  <si>
    <t>2020-05-17</t>
  </si>
  <si>
    <t>29</t>
  </si>
  <si>
    <t>2020-05-24</t>
  </si>
  <si>
    <t>14</t>
  </si>
  <si>
    <t>2020-05-31</t>
  </si>
  <si>
    <t>15</t>
  </si>
  <si>
    <t>2020-06-07</t>
  </si>
  <si>
    <t>2020-06-14</t>
  </si>
  <si>
    <t>16</t>
  </si>
  <si>
    <t>2020-06-21</t>
  </si>
  <si>
    <t>2020-06-28</t>
  </si>
  <si>
    <t>2020-07-05</t>
  </si>
  <si>
    <t>17</t>
  </si>
  <si>
    <t>2020-07-12</t>
  </si>
  <si>
    <t>2020-07-19</t>
  </si>
  <si>
    <t>49</t>
  </si>
  <si>
    <t>2020-07-26</t>
  </si>
  <si>
    <t>20</t>
  </si>
  <si>
    <t>2020-08-02</t>
  </si>
  <si>
    <t>2020-08-09</t>
  </si>
  <si>
    <t>18</t>
  </si>
  <si>
    <t>2020-08-16</t>
  </si>
  <si>
    <t>2020-08-23</t>
  </si>
  <si>
    <t>2020-08-30</t>
  </si>
  <si>
    <t>21</t>
  </si>
  <si>
    <t>2020-09-06</t>
  </si>
  <si>
    <t>2020-09-13</t>
  </si>
  <si>
    <t>2020-09-20</t>
  </si>
  <si>
    <t>2020-09-27</t>
  </si>
  <si>
    <t>2020-10-04</t>
  </si>
  <si>
    <t>19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</si>
  <si>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</si>
  <si>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</si>
  <si>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</si>
  <si>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</si>
  <si>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</si>
  <si>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</si>
  <si>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</si>
  <si>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</si>
  <si>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</si>
  <si>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24</t>
  </si>
  <si>
    <t>2020-12-13</t>
  </si>
  <si>
    <t>23</t>
  </si>
  <si>
    <t>2020-12-20</t>
  </si>
  <si>
    <t>2020-12-27</t>
  </si>
  <si>
    <t>2021-01-03</t>
  </si>
  <si>
    <t>25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</si>
  <si>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</si>
  <si>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</si>
  <si>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</si>
  <si>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</si>
  <si>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</si>
  <si>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</si>
  <si>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</si>
  <si>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</si>
  <si>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</si>
  <si>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</si>
  <si>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26</t>
  </si>
  <si>
    <t>2021-03-21</t>
  </si>
  <si>
    <t>27</t>
  </si>
  <si>
    <t>2021-03-28</t>
  </si>
  <si>
    <t>2021-04-04</t>
  </si>
  <si>
    <t>30</t>
  </si>
  <si>
    <t>2021-04-11</t>
  </si>
  <si>
    <t>37</t>
  </si>
  <si>
    <t>2021-04-18</t>
  </si>
  <si>
    <t>53</t>
  </si>
  <si>
    <t>2021-04-25</t>
  </si>
  <si>
    <t>72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</si>
  <si>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</si>
  <si>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</si>
  <si>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</si>
  <si>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</si>
  <si>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</si>
  <si>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</si>
  <si>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</si>
  <si>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</si>
  <si>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</si>
  <si>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12</t>
  </si>
  <si>
    <t>2021-07-04</t>
  </si>
  <si>
    <t>2021-07-11</t>
  </si>
  <si>
    <t>2021-07-18</t>
  </si>
  <si>
    <t>44</t>
  </si>
  <si>
    <t>2021-07-25</t>
  </si>
  <si>
    <t>2021-08-01</t>
  </si>
  <si>
    <t>2021-08-08</t>
  </si>
  <si>
    <t>13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</si>
  <si>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</si>
  <si>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</si>
  <si>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</si>
  <si>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</si>
  <si>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</si>
  <si>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</si>
  <si>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</si>
  <si>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</si>
  <si>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22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</si>
  <si>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</si>
  <si>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</si>
  <si>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</si>
  <si>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</si>
  <si>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</si>
  <si>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</si>
  <si>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</si>
  <si>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</si>
  <si>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</si>
  <si>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</si>
  <si>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</si>
  <si>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</si>
  <si>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</si>
  <si>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</si>
  <si>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28</t>
  </si>
  <si>
    <t>2022-01-16</t>
  </si>
  <si>
    <t>2022-01-23</t>
  </si>
  <si>
    <t>2022-01-30</t>
  </si>
  <si>
    <t>2022-02-06</t>
  </si>
  <si>
    <t>2022-02-13</t>
  </si>
  <si>
    <t>2022-02-20</t>
  </si>
  <si>
    <t>2022-02-27</t>
  </si>
  <si>
    <t>2022-03-06</t>
  </si>
  <si>
    <t>2022-03-13</t>
  </si>
  <si>
    <t>2022-03-20</t>
  </si>
  <si>
    <t>2022-03-27</t>
  </si>
  <si>
    <t>35</t>
  </si>
  <si>
    <t>2022-04-03</t>
  </si>
  <si>
    <t>42</t>
  </si>
  <si>
    <t>2022-04-10</t>
  </si>
  <si>
    <t>2022-04-17</t>
  </si>
  <si>
    <t>78</t>
  </si>
  <si>
    <t>2022-04-24</t>
  </si>
  <si>
    <t>2022-05-01</t>
  </si>
  <si>
    <t>2022-05-08</t>
  </si>
  <si>
    <t>2022-05-15</t>
  </si>
  <si>
    <t>2022-05-22</t>
  </si>
  <si>
    <t>2022-05-29</t>
  </si>
  <si>
    <t>2022-06-05</t>
  </si>
  <si>
    <t>2022-06-12</t>
  </si>
  <si>
    <t>2022-06-19</t>
  </si>
  <si>
    <t>2022-06-26</t>
  </si>
  <si>
    <t>2022-07-03</t>
  </si>
  <si>
    <t>2022-07-10</t>
  </si>
  <si>
    <t>2022-07-17</t>
  </si>
  <si>
    <t>2022-07-24</t>
  </si>
  <si>
    <t>2022-07-31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</si>
  <si>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</si>
  <si>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</si>
  <si>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</si>
  <si>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</si>
  <si>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</si>
  <si>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</si>
  <si>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</si>
  <si>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</si>
  <si>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</si>
  <si>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</si>
  <si>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</si>
  <si>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</si>
  <si>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</si>
  <si>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</si>
  <si>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</si>
  <si>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</si>
  <si>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</si>
  <si>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</si>
  <si>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</si>
  <si>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</si>
  <si>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</si>
  <si>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</si>
  <si>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</si>
  <si>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</si>
  <si>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</si>
  <si>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</si>
  <si>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</si>
  <si>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</si>
  <si>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</si>
  <si>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</si>
  <si>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</si>
  <si>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34</t>
  </si>
  <si>
    <t>2023-03-12</t>
  </si>
  <si>
    <t>2023-03-19</t>
  </si>
  <si>
    <t>2023-03-26</t>
  </si>
  <si>
    <t>41</t>
  </si>
  <si>
    <t>2023-04-02</t>
  </si>
  <si>
    <t>39</t>
  </si>
  <si>
    <t>2023-04-09</t>
  </si>
  <si>
    <t>47</t>
  </si>
  <si>
    <t>2023-04-16</t>
  </si>
  <si>
    <t>87</t>
  </si>
  <si>
    <t>2023-04-23</t>
  </si>
  <si>
    <t>82</t>
  </si>
  <si>
    <t>2023-04-30</t>
  </si>
  <si>
    <t>50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</si>
  <si>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</si>
  <si>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</si>
  <si>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</si>
  <si>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</si>
  <si>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</si>
  <si>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</si>
  <si>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</si>
  <si>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</si>
  <si>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</si>
  <si>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</si>
  <si>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</si>
  <si>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62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</si>
  <si>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</si>
  <si>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</si>
  <si>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</si>
  <si>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</si>
  <si>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</si>
  <si>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</si>
  <si>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</si>
  <si>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</si>
  <si>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</si>
  <si>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</si>
  <si>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</si>
  <si>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</si>
  <si>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</si>
  <si>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</si>
  <si>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</si>
  <si>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</si>
  <si>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</si>
  <si>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</si>
  <si>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</si>
  <si>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</si>
  <si>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</si>
  <si>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</si>
  <si>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</si>
  <si>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</si>
  <si>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</si>
  <si>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36</t>
  </si>
  <si>
    <t>2024-01-14</t>
  </si>
  <si>
    <t>31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</si>
  <si>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</si>
  <si>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</si>
  <si>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</si>
  <si>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</si>
  <si>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</si>
  <si>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</si>
  <si>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</si>
  <si>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</si>
  <si>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45</t>
  </si>
  <si>
    <t>2024-03-17</t>
  </si>
  <si>
    <t>2024-03-24</t>
  </si>
  <si>
    <t>2024-03-31</t>
  </si>
  <si>
    <t>2024-04-07</t>
  </si>
  <si>
    <t>96</t>
  </si>
  <si>
    <t>2024-04-14</t>
  </si>
  <si>
    <t>2024-04-21</t>
  </si>
  <si>
    <t>43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</si>
  <si>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</si>
  <si>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</si>
  <si>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</si>
  <si>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</si>
  <si>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</si>
  <si>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</si>
  <si>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</si>
  <si>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</si>
  <si>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</si>
  <si>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</si>
  <si>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</si>
  <si>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</si>
  <si>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65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</si>
  <si>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</si>
  <si>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</si>
  <si>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</si>
  <si>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</si>
  <si>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</si>
  <si>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</si>
  <si>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</si>
  <si>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</si>
  <si>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</si>
  <si>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</si>
  <si>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</si>
  <si>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2024-10-06</t>
  </si>
  <si>
    <t>2024-10-13</t>
  </si>
  <si>
    <t>2024-10-20</t>
  </si>
  <si>
    <t>2024-10-27</t>
  </si>
  <si>
    <t>2024-11-03</t>
  </si>
  <si>
    <t>2024-11-10</t>
  </si>
  <si>
    <t>2024-11-17</t>
  </si>
  <si>
    <t>2024-11-24</t>
  </si>
  <si>
    <t>2024-12-01</t>
  </si>
  <si>
    <t>2024-12-08</t>
  </si>
  <si>
    <t>2024-12-15</t>
  </si>
  <si>
    <t>2024-12-22</t>
  </si>
  <si>
    <t>2024-12-29</t>
  </si>
  <si>
    <t>2025-01-05</t>
  </si>
  <si>
    <t>46</t>
  </si>
  <si>
    <t>2025-01-12</t>
  </si>
  <si>
    <t>2025-01-19</t>
  </si>
  <si>
    <t>2025-01-26</t>
  </si>
  <si>
    <t>2025-02-02</t>
  </si>
  <si>
    <t>2025-02-09</t>
  </si>
  <si>
    <t>2025-02-16</t>
  </si>
  <si>
    <t>2025-02-23</t>
  </si>
  <si>
    <t>2025-03-02</t>
  </si>
  <si>
    <t>2025-03-09</t>
  </si>
  <si>
    <t>51</t>
  </si>
  <si>
    <t>2025-03-16</t>
  </si>
  <si>
    <t>54</t>
  </si>
  <si>
    <t>2025-03-23</t>
  </si>
  <si>
    <t>2025-03-30</t>
  </si>
  <si>
    <t>100</t>
  </si>
  <si>
    <t>2025-04-06</t>
  </si>
  <si>
    <t>70</t>
  </si>
  <si>
    <t>Week</t>
    <phoneticPr fontId="1" type="noConversion"/>
  </si>
  <si>
    <t>Year</t>
    <phoneticPr fontId="1" type="noConversion"/>
  </si>
  <si>
    <t>3.找出2020-2025年每年搜尋量最高的數值。</t>
    <phoneticPr fontId="1" type="noConversion"/>
  </si>
  <si>
    <t>MAX(DSE: Hong Kong)</t>
    <phoneticPr fontId="1" type="noConversion"/>
  </si>
  <si>
    <t>2.製作一個簡單的折線圖，顯示DSE搜尋量的變化趨勢。</t>
    <phoneticPr fontId="1" type="noConversion"/>
  </si>
  <si>
    <t>4.在表格中用不同顏色標示出每年最高的搜尋量。</t>
    <phoneticPr fontId="1" type="noConversion"/>
  </si>
  <si>
    <t>DSE: (Hong Kong)</t>
    <phoneticPr fontId="1" type="noConversion"/>
  </si>
  <si>
    <t>5.計算每年4月（考試期間）的平均搜尋量。</t>
    <phoneticPr fontId="1" type="noConversion"/>
  </si>
  <si>
    <t>7.製作一個簡單的月份統計表，顯示每個月的平均搜尋量。</t>
    <phoneticPr fontId="1" type="noConversion"/>
  </si>
  <si>
    <t>Month</t>
    <phoneticPr fontId="1" type="noConversion"/>
  </si>
  <si>
    <t>AVG(DSE:(Hong Kong)</t>
    <phoneticPr fontId="1" type="noConversion"/>
  </si>
  <si>
    <t>6.比較每年4月和7月的搜尋量差異。</t>
    <phoneticPr fontId="1" type="noConversion"/>
  </si>
  <si>
    <t>4月:7月多了</t>
    <phoneticPr fontId="1" type="noConversion"/>
  </si>
  <si>
    <t>AVG(DSE:Hong Kong)</t>
    <phoneticPr fontId="1" type="noConversion"/>
  </si>
  <si>
    <t>SUM(DSE:(Hong Kong)</t>
    <phoneticPr fontId="1" type="noConversion"/>
  </si>
  <si>
    <t>SUM(DSE:Hong Kong)</t>
    <phoneticPr fontId="1" type="noConversion"/>
  </si>
  <si>
    <t>9.用長條圖比較2020-2025年4月的搜尋量。</t>
    <phoneticPr fontId="1" type="noConversion"/>
  </si>
  <si>
    <t>8.觀察並記錄搜尋量最高的三個月份。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</si>
</sst>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0" fontId="0" fillId="8" borderId="0" xfId="0" applyFill="1" applyProtection="1">
      <alignment vertical="center"/>
      <protection locked="0"/>
    </xf>
    <xf numFmtId="176" fontId="0" fillId="2" borderId="3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2" borderId="4" xfId="0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3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7" formatCode="0.00_);[Red]\(0.00\)"/>
      <border diagonalUp="0" diagonalDown="0">
        <left/>
        <right/>
        <top style="thin">
          <color theme="9" tint="0.39997558519241921"/>
        </top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8" formatCode="yyyy\-mm\-dd;@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'DSE (2)'!$D$1</c:f>
              <c:strCache>
                <c:ptCount val="1"/>
                <c:pt idx="0">
                  <c:v>DSE: (Hong Kong)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'DSE (2)'!$A$2:$A$262</c:f>
              <c:strCache>
                <c:ptCount val="261"/>
                <c:pt idx="0">
                  <c:v>2020-04-12</c:v>
                </c:pt>
                <c:pt idx="1">
                  <c:v>2020-04-19</c:v>
                </c:pt>
                <c:pt idx="2">
                  <c:v>2020-04-26</c:v>
                </c:pt>
                <c:pt idx="3">
                  <c:v>2020-05-03</c:v>
                </c:pt>
                <c:pt idx="4">
                  <c:v>2020-05-10</c:v>
                </c:pt>
                <c:pt idx="5">
                  <c:v>2020-05-17</c:v>
                </c:pt>
                <c:pt idx="6">
                  <c:v>2020-05-24</c:v>
                </c:pt>
                <c:pt idx="7">
                  <c:v>2020-05-31</c:v>
                </c:pt>
                <c:pt idx="8">
                  <c:v>2020-06-07</c:v>
                </c:pt>
                <c:pt idx="9">
                  <c:v>2020-06-14</c:v>
                </c:pt>
                <c:pt idx="10">
                  <c:v>2020-06-21</c:v>
                </c:pt>
                <c:pt idx="11">
                  <c:v>2020-06-28</c:v>
                </c:pt>
                <c:pt idx="12">
                  <c:v>2020-07-05</c:v>
                </c:pt>
                <c:pt idx="13">
                  <c:v>2020-07-12</c:v>
                </c:pt>
                <c:pt idx="14">
                  <c:v>2020-07-19</c:v>
                </c:pt>
                <c:pt idx="15">
                  <c:v>2020-07-26</c:v>
                </c:pt>
                <c:pt idx="16">
                  <c:v>2020-08-02</c:v>
                </c:pt>
                <c:pt idx="17">
                  <c:v>2020-08-09</c:v>
                </c:pt>
                <c:pt idx="18">
                  <c:v>2020-08-16</c:v>
                </c:pt>
                <c:pt idx="19">
                  <c:v>2020-08-23</c:v>
                </c:pt>
                <c:pt idx="20">
                  <c:v>2020-08-30</c:v>
                </c:pt>
                <c:pt idx="21">
                  <c:v>2020-09-06</c:v>
                </c:pt>
                <c:pt idx="22">
                  <c:v>2020-09-13</c:v>
                </c:pt>
                <c:pt idx="23">
                  <c:v>2020-09-20</c:v>
                </c:pt>
                <c:pt idx="24">
                  <c:v>2020-09-27</c:v>
                </c:pt>
                <c:pt idx="25">
                  <c:v>2020-10-04</c:v>
                </c:pt>
                <c:pt idx="26">
                  <c:v>2020-10-11</c:v>
                </c:pt>
                <c:pt idx="27">
                  <c:v>2020-10-18</c:v>
                </c:pt>
                <c:pt idx="28">
                  <c:v>2020-10-25</c:v>
                </c:pt>
                <c:pt idx="29">
                  <c:v>2020-11-01</c:v>
                </c:pt>
                <c:pt idx="30">
                  <c:v>2020-11-08</c:v>
                </c:pt>
                <c:pt idx="31">
                  <c:v>2020-11-15</c:v>
                </c:pt>
                <c:pt idx="32">
                  <c:v>2020-11-22</c:v>
                </c:pt>
                <c:pt idx="33">
                  <c:v>2020-11-29</c:v>
                </c:pt>
                <c:pt idx="34">
                  <c:v>2020-12-06</c:v>
                </c:pt>
                <c:pt idx="35">
                  <c:v>2020-12-13</c:v>
                </c:pt>
                <c:pt idx="36">
                  <c:v>2020-12-20</c:v>
                </c:pt>
                <c:pt idx="37">
                  <c:v>2020-12-27</c:v>
                </c:pt>
                <c:pt idx="38">
                  <c:v>2021-01-03</c:v>
                </c:pt>
                <c:pt idx="39">
                  <c:v>2021-01-10</c:v>
                </c:pt>
                <c:pt idx="40">
                  <c:v>2021-01-17</c:v>
                </c:pt>
                <c:pt idx="41">
                  <c:v>2021-01-24</c:v>
                </c:pt>
                <c:pt idx="42">
                  <c:v>2021-01-31</c:v>
                </c:pt>
                <c:pt idx="43">
                  <c:v>2021-02-07</c:v>
                </c:pt>
                <c:pt idx="44">
                  <c:v>2021-02-14</c:v>
                </c:pt>
                <c:pt idx="45">
                  <c:v>2021-02-21</c:v>
                </c:pt>
                <c:pt idx="46">
                  <c:v>2021-02-28</c:v>
                </c:pt>
                <c:pt idx="47">
                  <c:v>2021-03-07</c:v>
                </c:pt>
                <c:pt idx="48">
                  <c:v>2021-03-14</c:v>
                </c:pt>
                <c:pt idx="49">
                  <c:v>2021-03-21</c:v>
                </c:pt>
                <c:pt idx="50">
                  <c:v>2021-03-28</c:v>
                </c:pt>
                <c:pt idx="51">
                  <c:v>2021-04-04</c:v>
                </c:pt>
                <c:pt idx="52">
                  <c:v>2021-04-11</c:v>
                </c:pt>
                <c:pt idx="53">
                  <c:v>2021-04-18</c:v>
                </c:pt>
                <c:pt idx="54">
                  <c:v>2021-04-25</c:v>
                </c:pt>
                <c:pt idx="55">
                  <c:v>2021-05-02</c:v>
                </c:pt>
                <c:pt idx="56">
                  <c:v>2021-05-09</c:v>
                </c:pt>
                <c:pt idx="57">
                  <c:v>2021-05-16</c:v>
                </c:pt>
                <c:pt idx="58">
                  <c:v>2021-05-23</c:v>
                </c:pt>
                <c:pt idx="59">
                  <c:v>2021-05-30</c:v>
                </c:pt>
                <c:pt idx="60">
                  <c:v>2021-06-06</c:v>
                </c:pt>
                <c:pt idx="61">
                  <c:v>2021-06-13</c:v>
                </c:pt>
                <c:pt idx="62">
                  <c:v>2021-06-20</c:v>
                </c:pt>
                <c:pt idx="63">
                  <c:v>2021-06-27</c:v>
                </c:pt>
                <c:pt idx="64">
                  <c:v>2021-07-04</c:v>
                </c:pt>
                <c:pt idx="65">
                  <c:v>2021-07-11</c:v>
                </c:pt>
                <c:pt idx="66">
                  <c:v>2021-07-18</c:v>
                </c:pt>
                <c:pt idx="67">
                  <c:v>2021-07-25</c:v>
                </c:pt>
                <c:pt idx="68">
                  <c:v>2021-08-01</c:v>
                </c:pt>
                <c:pt idx="69">
                  <c:v>2021-08-08</c:v>
                </c:pt>
                <c:pt idx="70">
                  <c:v>2021-08-15</c:v>
                </c:pt>
                <c:pt idx="71">
                  <c:v>2021-08-22</c:v>
                </c:pt>
                <c:pt idx="72">
                  <c:v>2021-08-29</c:v>
                </c:pt>
                <c:pt idx="73">
                  <c:v>2021-09-05</c:v>
                </c:pt>
                <c:pt idx="74">
                  <c:v>2021-09-12</c:v>
                </c:pt>
                <c:pt idx="75">
                  <c:v>2021-09-19</c:v>
                </c:pt>
                <c:pt idx="76">
                  <c:v>2021-09-26</c:v>
                </c:pt>
                <c:pt idx="77">
                  <c:v>2021-10-03</c:v>
                </c:pt>
                <c:pt idx="78">
                  <c:v>2021-10-10</c:v>
                </c:pt>
                <c:pt idx="79">
                  <c:v>2021-10-17</c:v>
                </c:pt>
                <c:pt idx="80">
                  <c:v>2021-10-24</c:v>
                </c:pt>
                <c:pt idx="81">
                  <c:v>2021-10-31</c:v>
                </c:pt>
                <c:pt idx="82">
                  <c:v>2021-11-07</c:v>
                </c:pt>
                <c:pt idx="83">
                  <c:v>2021-11-14</c:v>
                </c:pt>
                <c:pt idx="84">
                  <c:v>2021-11-21</c:v>
                </c:pt>
                <c:pt idx="85">
                  <c:v>2021-11-28</c:v>
                </c:pt>
                <c:pt idx="86">
                  <c:v>2021-12-05</c:v>
                </c:pt>
                <c:pt idx="87">
                  <c:v>2021-12-12</c:v>
                </c:pt>
                <c:pt idx="88">
                  <c:v>2021-12-19</c:v>
                </c:pt>
                <c:pt idx="89">
                  <c:v>2021-12-26</c:v>
                </c:pt>
                <c:pt idx="90">
                  <c:v>2022-01-02</c:v>
                </c:pt>
                <c:pt idx="91">
                  <c:v>2022-01-09</c:v>
                </c:pt>
                <c:pt idx="92">
                  <c:v>2022-01-16</c:v>
                </c:pt>
                <c:pt idx="93">
                  <c:v>2022-01-23</c:v>
                </c:pt>
                <c:pt idx="94">
                  <c:v>2022-01-30</c:v>
                </c:pt>
                <c:pt idx="95">
                  <c:v>2022-02-06</c:v>
                </c:pt>
                <c:pt idx="96">
                  <c:v>2022-02-13</c:v>
                </c:pt>
                <c:pt idx="97">
                  <c:v>2022-02-20</c:v>
                </c:pt>
                <c:pt idx="98">
                  <c:v>2022-02-27</c:v>
                </c:pt>
                <c:pt idx="99">
                  <c:v>2022-03-06</c:v>
                </c:pt>
                <c:pt idx="100">
                  <c:v>2022-03-13</c:v>
                </c:pt>
                <c:pt idx="101">
                  <c:v>2022-03-20</c:v>
                </c:pt>
                <c:pt idx="102">
                  <c:v>2022-03-27</c:v>
                </c:pt>
                <c:pt idx="103">
                  <c:v>2022-04-03</c:v>
                </c:pt>
                <c:pt idx="104">
                  <c:v>2022-04-10</c:v>
                </c:pt>
                <c:pt idx="105">
                  <c:v>2022-04-17</c:v>
                </c:pt>
                <c:pt idx="106">
                  <c:v>2022-04-24</c:v>
                </c:pt>
                <c:pt idx="107">
                  <c:v>2022-05-01</c:v>
                </c:pt>
                <c:pt idx="108">
                  <c:v>2022-05-08</c:v>
                </c:pt>
                <c:pt idx="109">
                  <c:v>2022-05-15</c:v>
                </c:pt>
                <c:pt idx="110">
                  <c:v>2022-05-22</c:v>
                </c:pt>
                <c:pt idx="111">
                  <c:v>2022-05-29</c:v>
                </c:pt>
                <c:pt idx="112">
                  <c:v>2022-06-05</c:v>
                </c:pt>
                <c:pt idx="113">
                  <c:v>2022-06-12</c:v>
                </c:pt>
                <c:pt idx="114">
                  <c:v>2022-06-19</c:v>
                </c:pt>
                <c:pt idx="115">
                  <c:v>2022-06-26</c:v>
                </c:pt>
                <c:pt idx="116">
                  <c:v>2022-07-03</c:v>
                </c:pt>
                <c:pt idx="117">
                  <c:v>2022-07-10</c:v>
                </c:pt>
                <c:pt idx="118">
                  <c:v>2022-07-17</c:v>
                </c:pt>
                <c:pt idx="119">
                  <c:v>2022-07-24</c:v>
                </c:pt>
                <c:pt idx="120">
                  <c:v>2022-07-31</c:v>
                </c:pt>
                <c:pt idx="121">
                  <c:v>2022-08-07</c:v>
                </c:pt>
                <c:pt idx="122">
                  <c:v>2022-08-14</c:v>
                </c:pt>
                <c:pt idx="123">
                  <c:v>2022-08-21</c:v>
                </c:pt>
                <c:pt idx="124">
                  <c:v>2022-08-28</c:v>
                </c:pt>
                <c:pt idx="125">
                  <c:v>2022-09-04</c:v>
                </c:pt>
                <c:pt idx="126">
                  <c:v>2022-09-11</c:v>
                </c:pt>
                <c:pt idx="127">
                  <c:v>2022-09-18</c:v>
                </c:pt>
                <c:pt idx="128">
                  <c:v>2022-09-25</c:v>
                </c:pt>
                <c:pt idx="129">
                  <c:v>2022-10-02</c:v>
                </c:pt>
                <c:pt idx="130">
                  <c:v>2022-10-09</c:v>
                </c:pt>
                <c:pt idx="131">
                  <c:v>2022-10-16</c:v>
                </c:pt>
                <c:pt idx="132">
                  <c:v>2022-10-23</c:v>
                </c:pt>
                <c:pt idx="133">
                  <c:v>2022-10-30</c:v>
                </c:pt>
                <c:pt idx="134">
                  <c:v>2022-11-06</c:v>
                </c:pt>
                <c:pt idx="135">
                  <c:v>2022-11-13</c:v>
                </c:pt>
                <c:pt idx="136">
                  <c:v>2022-11-20</c:v>
                </c:pt>
                <c:pt idx="137">
                  <c:v>2022-11-27</c:v>
                </c:pt>
                <c:pt idx="138">
                  <c:v>2022-12-04</c:v>
                </c:pt>
                <c:pt idx="139">
                  <c:v>2022-12-11</c:v>
                </c:pt>
                <c:pt idx="140">
                  <c:v>2022-12-18</c:v>
                </c:pt>
                <c:pt idx="141">
                  <c:v>2022-12-25</c:v>
                </c:pt>
                <c:pt idx="142">
                  <c:v>2023-01-01</c:v>
                </c:pt>
                <c:pt idx="143">
                  <c:v>2023-01-08</c:v>
                </c:pt>
                <c:pt idx="144">
                  <c:v>2023-01-15</c:v>
                </c:pt>
                <c:pt idx="145">
                  <c:v>2023-01-22</c:v>
                </c:pt>
                <c:pt idx="146">
                  <c:v>2023-01-29</c:v>
                </c:pt>
                <c:pt idx="147">
                  <c:v>2023-02-05</c:v>
                </c:pt>
                <c:pt idx="148">
                  <c:v>2023-02-12</c:v>
                </c:pt>
                <c:pt idx="149">
                  <c:v>2023-02-19</c:v>
                </c:pt>
                <c:pt idx="150">
                  <c:v>2023-02-26</c:v>
                </c:pt>
                <c:pt idx="151">
                  <c:v>2023-03-05</c:v>
                </c:pt>
                <c:pt idx="152">
                  <c:v>2023-03-12</c:v>
                </c:pt>
                <c:pt idx="153">
                  <c:v>2023-03-19</c:v>
                </c:pt>
                <c:pt idx="154">
                  <c:v>2023-03-26</c:v>
                </c:pt>
                <c:pt idx="155">
                  <c:v>2023-04-02</c:v>
                </c:pt>
                <c:pt idx="156">
                  <c:v>2023-04-09</c:v>
                </c:pt>
                <c:pt idx="157">
                  <c:v>2023-04-16</c:v>
                </c:pt>
                <c:pt idx="158">
                  <c:v>2023-04-23</c:v>
                </c:pt>
                <c:pt idx="159">
                  <c:v>2023-04-30</c:v>
                </c:pt>
                <c:pt idx="160">
                  <c:v>2023-05-07</c:v>
                </c:pt>
                <c:pt idx="161">
                  <c:v>2023-05-14</c:v>
                </c:pt>
                <c:pt idx="162">
                  <c:v>2023-05-21</c:v>
                </c:pt>
                <c:pt idx="163">
                  <c:v>2023-05-28</c:v>
                </c:pt>
                <c:pt idx="164">
                  <c:v>2023-06-04</c:v>
                </c:pt>
                <c:pt idx="165">
                  <c:v>2023-06-11</c:v>
                </c:pt>
                <c:pt idx="166">
                  <c:v>2023-06-18</c:v>
                </c:pt>
                <c:pt idx="167">
                  <c:v>2023-06-25</c:v>
                </c:pt>
                <c:pt idx="168">
                  <c:v>2023-07-02</c:v>
                </c:pt>
                <c:pt idx="169">
                  <c:v>2023-07-09</c:v>
                </c:pt>
                <c:pt idx="170">
                  <c:v>2023-07-16</c:v>
                </c:pt>
                <c:pt idx="171">
                  <c:v>2023-07-23</c:v>
                </c:pt>
                <c:pt idx="172">
                  <c:v>2023-07-30</c:v>
                </c:pt>
                <c:pt idx="173">
                  <c:v>2023-08-06</c:v>
                </c:pt>
                <c:pt idx="174">
                  <c:v>2023-08-13</c:v>
                </c:pt>
                <c:pt idx="175">
                  <c:v>2023-08-20</c:v>
                </c:pt>
                <c:pt idx="176">
                  <c:v>2023-08-27</c:v>
                </c:pt>
                <c:pt idx="177">
                  <c:v>2023-09-03</c:v>
                </c:pt>
                <c:pt idx="178">
                  <c:v>2023-09-10</c:v>
                </c:pt>
                <c:pt idx="179">
                  <c:v>2023-09-17</c:v>
                </c:pt>
                <c:pt idx="180">
                  <c:v>2023-09-24</c:v>
                </c:pt>
                <c:pt idx="181">
                  <c:v>2023-10-01</c:v>
                </c:pt>
                <c:pt idx="182">
                  <c:v>2023-10-08</c:v>
                </c:pt>
                <c:pt idx="183">
                  <c:v>2023-10-15</c:v>
                </c:pt>
                <c:pt idx="184">
                  <c:v>2023-10-22</c:v>
                </c:pt>
                <c:pt idx="185">
                  <c:v>2023-10-29</c:v>
                </c:pt>
                <c:pt idx="186">
                  <c:v>2023-11-05</c:v>
                </c:pt>
                <c:pt idx="187">
                  <c:v>2023-11-12</c:v>
                </c:pt>
                <c:pt idx="188">
                  <c:v>2023-11-19</c:v>
                </c:pt>
                <c:pt idx="189">
                  <c:v>2023-11-26</c:v>
                </c:pt>
                <c:pt idx="190">
                  <c:v>2023-12-03</c:v>
                </c:pt>
                <c:pt idx="191">
                  <c:v>2023-12-10</c:v>
                </c:pt>
                <c:pt idx="192">
                  <c:v>2023-12-17</c:v>
                </c:pt>
                <c:pt idx="193">
                  <c:v>2023-12-24</c:v>
                </c:pt>
                <c:pt idx="194">
                  <c:v>2023-12-31</c:v>
                </c:pt>
                <c:pt idx="195">
                  <c:v>2024-01-07</c:v>
                </c:pt>
                <c:pt idx="196">
                  <c:v>2024-01-14</c:v>
                </c:pt>
                <c:pt idx="197">
                  <c:v>2024-01-21</c:v>
                </c:pt>
                <c:pt idx="198">
                  <c:v>2024-01-28</c:v>
                </c:pt>
                <c:pt idx="199">
                  <c:v>2024-02-04</c:v>
                </c:pt>
                <c:pt idx="200">
                  <c:v>2024-02-11</c:v>
                </c:pt>
                <c:pt idx="201">
                  <c:v>2024-02-18</c:v>
                </c:pt>
                <c:pt idx="202">
                  <c:v>2024-02-25</c:v>
                </c:pt>
                <c:pt idx="203">
                  <c:v>2024-03-03</c:v>
                </c:pt>
                <c:pt idx="204">
                  <c:v>2024-03-10</c:v>
                </c:pt>
                <c:pt idx="205">
                  <c:v>2024-03-17</c:v>
                </c:pt>
                <c:pt idx="206">
                  <c:v>2024-03-24</c:v>
                </c:pt>
                <c:pt idx="207">
                  <c:v>2024-03-31</c:v>
                </c:pt>
                <c:pt idx="208">
                  <c:v>2024-04-07</c:v>
                </c:pt>
                <c:pt idx="209">
                  <c:v>2024-04-14</c:v>
                </c:pt>
                <c:pt idx="210">
                  <c:v>2024-04-21</c:v>
                </c:pt>
                <c:pt idx="211">
                  <c:v>2024-04-28</c:v>
                </c:pt>
                <c:pt idx="212">
                  <c:v>2024-05-05</c:v>
                </c:pt>
                <c:pt idx="213">
                  <c:v>2024-05-12</c:v>
                </c:pt>
                <c:pt idx="214">
                  <c:v>2024-05-19</c:v>
                </c:pt>
                <c:pt idx="215">
                  <c:v>2024-05-26</c:v>
                </c:pt>
                <c:pt idx="216">
                  <c:v>2024-06-02</c:v>
                </c:pt>
                <c:pt idx="217">
                  <c:v>2024-06-09</c:v>
                </c:pt>
                <c:pt idx="218">
                  <c:v>2024-06-16</c:v>
                </c:pt>
                <c:pt idx="219">
                  <c:v>2024-06-23</c:v>
                </c:pt>
                <c:pt idx="220">
                  <c:v>2024-06-30</c:v>
                </c:pt>
                <c:pt idx="221">
                  <c:v>2024-07-07</c:v>
                </c:pt>
                <c:pt idx="222">
                  <c:v>2024-07-14</c:v>
                </c:pt>
                <c:pt idx="223">
                  <c:v>2024-07-21</c:v>
                </c:pt>
                <c:pt idx="224">
                  <c:v>2024-07-28</c:v>
                </c:pt>
                <c:pt idx="225">
                  <c:v>2024-08-04</c:v>
                </c:pt>
                <c:pt idx="226">
                  <c:v>2024-08-11</c:v>
                </c:pt>
                <c:pt idx="227">
                  <c:v>2024-08-18</c:v>
                </c:pt>
                <c:pt idx="228">
                  <c:v>2024-08-25</c:v>
                </c:pt>
                <c:pt idx="229">
                  <c:v>2024-09-01</c:v>
                </c:pt>
                <c:pt idx="230">
                  <c:v>2024-09-08</c:v>
                </c:pt>
                <c:pt idx="231">
                  <c:v>2024-09-15</c:v>
                </c:pt>
                <c:pt idx="232">
                  <c:v>2024-09-22</c:v>
                </c:pt>
                <c:pt idx="233">
                  <c:v>2024-09-29</c:v>
                </c:pt>
                <c:pt idx="234">
                  <c:v>2024-10-06</c:v>
                </c:pt>
                <c:pt idx="235">
                  <c:v>2024-10-13</c:v>
                </c:pt>
                <c:pt idx="236">
                  <c:v>2024-10-20</c:v>
                </c:pt>
                <c:pt idx="237">
                  <c:v>2024-10-27</c:v>
                </c:pt>
                <c:pt idx="238">
                  <c:v>2024-11-03</c:v>
                </c:pt>
                <c:pt idx="239">
                  <c:v>2024-11-10</c:v>
                </c:pt>
                <c:pt idx="240">
                  <c:v>2024-11-17</c:v>
                </c:pt>
                <c:pt idx="241">
                  <c:v>2024-11-24</c:v>
                </c:pt>
                <c:pt idx="242">
                  <c:v>2024-12-01</c:v>
                </c:pt>
                <c:pt idx="243">
                  <c:v>2024-12-08</c:v>
                </c:pt>
                <c:pt idx="244">
                  <c:v>2024-12-15</c:v>
                </c:pt>
                <c:pt idx="245">
                  <c:v>2024-12-22</c:v>
                </c:pt>
                <c:pt idx="246">
                  <c:v>2024-12-29</c:v>
                </c:pt>
                <c:pt idx="247">
                  <c:v>2025-01-05</c:v>
                </c:pt>
                <c:pt idx="248">
                  <c:v>2025-01-12</c:v>
                </c:pt>
                <c:pt idx="249">
                  <c:v>2025-01-19</c:v>
                </c:pt>
                <c:pt idx="250">
                  <c:v>2025-01-26</c:v>
                </c:pt>
                <c:pt idx="251">
                  <c:v>2025-02-02</c:v>
                </c:pt>
                <c:pt idx="252">
                  <c:v>2025-02-09</c:v>
                </c:pt>
                <c:pt idx="253">
                  <c:v>2025-02-16</c:v>
                </c:pt>
                <c:pt idx="254">
                  <c:v>2025-02-23</c:v>
                </c:pt>
                <c:pt idx="255">
                  <c:v>2025-03-02</c:v>
                </c:pt>
                <c:pt idx="256">
                  <c:v>2025-03-09</c:v>
                </c:pt>
                <c:pt idx="257">
                  <c:v>2025-03-16</c:v>
                </c:pt>
                <c:pt idx="258">
                  <c:v>2025-03-23</c:v>
                </c:pt>
                <c:pt idx="259">
                  <c:v>2025-03-30</c:v>
                </c:pt>
                <c:pt idx="260">
                  <c:v>2025-04-06</c:v>
                </c:pt>
              </c:strCache>
            </c:strRef>
          </c:cat>
          <c:val>
            <c:numRef>
              <c:f>'DSE (2)'!$D$2:$D$262</c:f>
              <c:numCache>
                <c:formatCode>General</c:formatCode>
                <c:ptCount val="261"/>
                <c:pt idx="0">
                  <c:v>33</c:v>
                </c:pt>
                <c:pt idx="1">
                  <c:v>58</c:v>
                </c:pt>
                <c:pt idx="2">
                  <c:v>76</c:v>
                </c:pt>
                <c:pt idx="3">
                  <c:v>38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49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37</c:v>
                </c:pt>
                <c:pt idx="53">
                  <c:v>53</c:v>
                </c:pt>
                <c:pt idx="54">
                  <c:v>72</c:v>
                </c:pt>
                <c:pt idx="55">
                  <c:v>49</c:v>
                </c:pt>
                <c:pt idx="56">
                  <c:v>32</c:v>
                </c:pt>
                <c:pt idx="57">
                  <c:v>19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44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15</c:v>
                </c:pt>
                <c:pt idx="89">
                  <c:v>20</c:v>
                </c:pt>
                <c:pt idx="90">
                  <c:v>30</c:v>
                </c:pt>
                <c:pt idx="91">
                  <c:v>28</c:v>
                </c:pt>
                <c:pt idx="92">
                  <c:v>24</c:v>
                </c:pt>
                <c:pt idx="93">
                  <c:v>26</c:v>
                </c:pt>
                <c:pt idx="94">
                  <c:v>17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35</c:v>
                </c:pt>
                <c:pt idx="103">
                  <c:v>42</c:v>
                </c:pt>
                <c:pt idx="104">
                  <c:v>44</c:v>
                </c:pt>
                <c:pt idx="105">
                  <c:v>78</c:v>
                </c:pt>
                <c:pt idx="106">
                  <c:v>72</c:v>
                </c:pt>
                <c:pt idx="107">
                  <c:v>44</c:v>
                </c:pt>
                <c:pt idx="108">
                  <c:v>26</c:v>
                </c:pt>
                <c:pt idx="109">
                  <c:v>20</c:v>
                </c:pt>
                <c:pt idx="110">
                  <c:v>18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22</c:v>
                </c:pt>
                <c:pt idx="115">
                  <c:v>22</c:v>
                </c:pt>
                <c:pt idx="116">
                  <c:v>26</c:v>
                </c:pt>
                <c:pt idx="117">
                  <c:v>22</c:v>
                </c:pt>
                <c:pt idx="118">
                  <c:v>58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18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23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18</c:v>
                </c:pt>
                <c:pt idx="141">
                  <c:v>20</c:v>
                </c:pt>
                <c:pt idx="142">
                  <c:v>28</c:v>
                </c:pt>
                <c:pt idx="143">
                  <c:v>30</c:v>
                </c:pt>
                <c:pt idx="144">
                  <c:v>23</c:v>
                </c:pt>
                <c:pt idx="145">
                  <c:v>17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44</c:v>
                </c:pt>
                <c:pt idx="154">
                  <c:v>41</c:v>
                </c:pt>
                <c:pt idx="155">
                  <c:v>39</c:v>
                </c:pt>
                <c:pt idx="156">
                  <c:v>47</c:v>
                </c:pt>
                <c:pt idx="157">
                  <c:v>87</c:v>
                </c:pt>
                <c:pt idx="158">
                  <c:v>82</c:v>
                </c:pt>
                <c:pt idx="159">
                  <c:v>50</c:v>
                </c:pt>
                <c:pt idx="160">
                  <c:v>30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19</c:v>
                </c:pt>
                <c:pt idx="170">
                  <c:v>62</c:v>
                </c:pt>
                <c:pt idx="171">
                  <c:v>19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24</c:v>
                </c:pt>
                <c:pt idx="178">
                  <c:v>26</c:v>
                </c:pt>
                <c:pt idx="179">
                  <c:v>24</c:v>
                </c:pt>
                <c:pt idx="180">
                  <c:v>27</c:v>
                </c:pt>
                <c:pt idx="181">
                  <c:v>27</c:v>
                </c:pt>
                <c:pt idx="182">
                  <c:v>25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30</c:v>
                </c:pt>
                <c:pt idx="190">
                  <c:v>30</c:v>
                </c:pt>
                <c:pt idx="191">
                  <c:v>27</c:v>
                </c:pt>
                <c:pt idx="192">
                  <c:v>22</c:v>
                </c:pt>
                <c:pt idx="193">
                  <c:v>24</c:v>
                </c:pt>
                <c:pt idx="194">
                  <c:v>32</c:v>
                </c:pt>
                <c:pt idx="195">
                  <c:v>36</c:v>
                </c:pt>
                <c:pt idx="196">
                  <c:v>31</c:v>
                </c:pt>
                <c:pt idx="197">
                  <c:v>32</c:v>
                </c:pt>
                <c:pt idx="198">
                  <c:v>38</c:v>
                </c:pt>
                <c:pt idx="199">
                  <c:v>27</c:v>
                </c:pt>
                <c:pt idx="200">
                  <c:v>26</c:v>
                </c:pt>
                <c:pt idx="201">
                  <c:v>33</c:v>
                </c:pt>
                <c:pt idx="202">
                  <c:v>35</c:v>
                </c:pt>
                <c:pt idx="203">
                  <c:v>36</c:v>
                </c:pt>
                <c:pt idx="204">
                  <c:v>45</c:v>
                </c:pt>
                <c:pt idx="205">
                  <c:v>44</c:v>
                </c:pt>
                <c:pt idx="206">
                  <c:v>45</c:v>
                </c:pt>
                <c:pt idx="207">
                  <c:v>44</c:v>
                </c:pt>
                <c:pt idx="208">
                  <c:v>96</c:v>
                </c:pt>
                <c:pt idx="209">
                  <c:v>72</c:v>
                </c:pt>
                <c:pt idx="210">
                  <c:v>43</c:v>
                </c:pt>
                <c:pt idx="211">
                  <c:v>29</c:v>
                </c:pt>
                <c:pt idx="212">
                  <c:v>21</c:v>
                </c:pt>
                <c:pt idx="213">
                  <c:v>20</c:v>
                </c:pt>
                <c:pt idx="214">
                  <c:v>30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20</c:v>
                </c:pt>
                <c:pt idx="219">
                  <c:v>18</c:v>
                </c:pt>
                <c:pt idx="220">
                  <c:v>16</c:v>
                </c:pt>
                <c:pt idx="221">
                  <c:v>22</c:v>
                </c:pt>
                <c:pt idx="222">
                  <c:v>65</c:v>
                </c:pt>
                <c:pt idx="223">
                  <c:v>21</c:v>
                </c:pt>
                <c:pt idx="224">
                  <c:v>14</c:v>
                </c:pt>
                <c:pt idx="225">
                  <c:v>16</c:v>
                </c:pt>
                <c:pt idx="226">
                  <c:v>18</c:v>
                </c:pt>
                <c:pt idx="227">
                  <c:v>20</c:v>
                </c:pt>
                <c:pt idx="228">
                  <c:v>20</c:v>
                </c:pt>
                <c:pt idx="229">
                  <c:v>29</c:v>
                </c:pt>
                <c:pt idx="230">
                  <c:v>29</c:v>
                </c:pt>
                <c:pt idx="231">
                  <c:v>28</c:v>
                </c:pt>
                <c:pt idx="232">
                  <c:v>29</c:v>
                </c:pt>
                <c:pt idx="233">
                  <c:v>33</c:v>
                </c:pt>
                <c:pt idx="234">
                  <c:v>28</c:v>
                </c:pt>
                <c:pt idx="235">
                  <c:v>32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32</c:v>
                </c:pt>
                <c:pt idx="241">
                  <c:v>32</c:v>
                </c:pt>
                <c:pt idx="242">
                  <c:v>31</c:v>
                </c:pt>
                <c:pt idx="243">
                  <c:v>38</c:v>
                </c:pt>
                <c:pt idx="244">
                  <c:v>33</c:v>
                </c:pt>
                <c:pt idx="245">
                  <c:v>30</c:v>
                </c:pt>
                <c:pt idx="246">
                  <c:v>36</c:v>
                </c:pt>
                <c:pt idx="247">
                  <c:v>46</c:v>
                </c:pt>
                <c:pt idx="248">
                  <c:v>34</c:v>
                </c:pt>
                <c:pt idx="249">
                  <c:v>36</c:v>
                </c:pt>
                <c:pt idx="250">
                  <c:v>24</c:v>
                </c:pt>
                <c:pt idx="251">
                  <c:v>31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45</c:v>
                </c:pt>
                <c:pt idx="256">
                  <c:v>51</c:v>
                </c:pt>
                <c:pt idx="257">
                  <c:v>54</c:v>
                </c:pt>
                <c:pt idx="258">
                  <c:v>58</c:v>
                </c:pt>
                <c:pt idx="259">
                  <c:v>100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21D-9197-F259910C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8320"/>
        <c:axId val="72721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'DSE (2)'!$B$1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'DSE (2)'!$B$2:$B$262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9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9</c:v>
                      </c:pt>
                      <c:pt idx="230">
                        <c:v>9</c:v>
                      </c:pt>
                      <c:pt idx="231">
                        <c:v>9</c:v>
                      </c:pt>
                      <c:pt idx="232">
                        <c:v>9</c:v>
                      </c:pt>
                      <c:pt idx="233">
                        <c:v>9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CD-4097-B610-F214E17FDF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'DSE (2)'!$C$2:$C$262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2020</c:v>
                      </c:pt>
                      <c:pt idx="21">
                        <c:v>2020</c:v>
                      </c:pt>
                      <c:pt idx="22">
                        <c:v>2020</c:v>
                      </c:pt>
                      <c:pt idx="23">
                        <c:v>2020</c:v>
                      </c:pt>
                      <c:pt idx="24">
                        <c:v>2020</c:v>
                      </c:pt>
                      <c:pt idx="25">
                        <c:v>2020</c:v>
                      </c:pt>
                      <c:pt idx="26">
                        <c:v>2020</c:v>
                      </c:pt>
                      <c:pt idx="27">
                        <c:v>2020</c:v>
                      </c:pt>
                      <c:pt idx="28">
                        <c:v>2020</c:v>
                      </c:pt>
                      <c:pt idx="29">
                        <c:v>2020</c:v>
                      </c:pt>
                      <c:pt idx="30">
                        <c:v>2020</c:v>
                      </c:pt>
                      <c:pt idx="31">
                        <c:v>2020</c:v>
                      </c:pt>
                      <c:pt idx="32">
                        <c:v>2020</c:v>
                      </c:pt>
                      <c:pt idx="33">
                        <c:v>2020</c:v>
                      </c:pt>
                      <c:pt idx="34">
                        <c:v>2020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2021</c:v>
                      </c:pt>
                      <c:pt idx="39">
                        <c:v>2021</c:v>
                      </c:pt>
                      <c:pt idx="40">
                        <c:v>2021</c:v>
                      </c:pt>
                      <c:pt idx="41">
                        <c:v>2021</c:v>
                      </c:pt>
                      <c:pt idx="42">
                        <c:v>2021</c:v>
                      </c:pt>
                      <c:pt idx="43">
                        <c:v>2021</c:v>
                      </c:pt>
                      <c:pt idx="44">
                        <c:v>2021</c:v>
                      </c:pt>
                      <c:pt idx="45">
                        <c:v>2021</c:v>
                      </c:pt>
                      <c:pt idx="46">
                        <c:v>2021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2021</c:v>
                      </c:pt>
                      <c:pt idx="60">
                        <c:v>2021</c:v>
                      </c:pt>
                      <c:pt idx="61">
                        <c:v>2021</c:v>
                      </c:pt>
                      <c:pt idx="62">
                        <c:v>2021</c:v>
                      </c:pt>
                      <c:pt idx="63">
                        <c:v>2021</c:v>
                      </c:pt>
                      <c:pt idx="64">
                        <c:v>2021</c:v>
                      </c:pt>
                      <c:pt idx="65">
                        <c:v>2021</c:v>
                      </c:pt>
                      <c:pt idx="66">
                        <c:v>2021</c:v>
                      </c:pt>
                      <c:pt idx="67">
                        <c:v>2021</c:v>
                      </c:pt>
                      <c:pt idx="68">
                        <c:v>2021</c:v>
                      </c:pt>
                      <c:pt idx="69">
                        <c:v>2021</c:v>
                      </c:pt>
                      <c:pt idx="70">
                        <c:v>2021</c:v>
                      </c:pt>
                      <c:pt idx="71">
                        <c:v>2021</c:v>
                      </c:pt>
                      <c:pt idx="72">
                        <c:v>2021</c:v>
                      </c:pt>
                      <c:pt idx="73">
                        <c:v>2021</c:v>
                      </c:pt>
                      <c:pt idx="74">
                        <c:v>2021</c:v>
                      </c:pt>
                      <c:pt idx="75">
                        <c:v>2021</c:v>
                      </c:pt>
                      <c:pt idx="76">
                        <c:v>2021</c:v>
                      </c:pt>
                      <c:pt idx="77">
                        <c:v>2021</c:v>
                      </c:pt>
                      <c:pt idx="78">
                        <c:v>2021</c:v>
                      </c:pt>
                      <c:pt idx="79">
                        <c:v>2021</c:v>
                      </c:pt>
                      <c:pt idx="80">
                        <c:v>2021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2021</c:v>
                      </c:pt>
                      <c:pt idx="87">
                        <c:v>2021</c:v>
                      </c:pt>
                      <c:pt idx="88">
                        <c:v>2021</c:v>
                      </c:pt>
                      <c:pt idx="89">
                        <c:v>2021</c:v>
                      </c:pt>
                      <c:pt idx="90">
                        <c:v>2022</c:v>
                      </c:pt>
                      <c:pt idx="91">
                        <c:v>2022</c:v>
                      </c:pt>
                      <c:pt idx="92">
                        <c:v>2022</c:v>
                      </c:pt>
                      <c:pt idx="93">
                        <c:v>2022</c:v>
                      </c:pt>
                      <c:pt idx="94">
                        <c:v>2022</c:v>
                      </c:pt>
                      <c:pt idx="95">
                        <c:v>2022</c:v>
                      </c:pt>
                      <c:pt idx="96">
                        <c:v>2022</c:v>
                      </c:pt>
                      <c:pt idx="97">
                        <c:v>2022</c:v>
                      </c:pt>
                      <c:pt idx="98">
                        <c:v>2022</c:v>
                      </c:pt>
                      <c:pt idx="99">
                        <c:v>2022</c:v>
                      </c:pt>
                      <c:pt idx="100">
                        <c:v>2022</c:v>
                      </c:pt>
                      <c:pt idx="101">
                        <c:v>2022</c:v>
                      </c:pt>
                      <c:pt idx="102">
                        <c:v>2022</c:v>
                      </c:pt>
                      <c:pt idx="103">
                        <c:v>2022</c:v>
                      </c:pt>
                      <c:pt idx="104">
                        <c:v>2022</c:v>
                      </c:pt>
                      <c:pt idx="105">
                        <c:v>2022</c:v>
                      </c:pt>
                      <c:pt idx="106">
                        <c:v>2022</c:v>
                      </c:pt>
                      <c:pt idx="107">
                        <c:v>2022</c:v>
                      </c:pt>
                      <c:pt idx="108">
                        <c:v>2022</c:v>
                      </c:pt>
                      <c:pt idx="109">
                        <c:v>2022</c:v>
                      </c:pt>
                      <c:pt idx="110">
                        <c:v>2022</c:v>
                      </c:pt>
                      <c:pt idx="111">
                        <c:v>2022</c:v>
                      </c:pt>
                      <c:pt idx="112">
                        <c:v>2022</c:v>
                      </c:pt>
                      <c:pt idx="113">
                        <c:v>2022</c:v>
                      </c:pt>
                      <c:pt idx="114">
                        <c:v>2022</c:v>
                      </c:pt>
                      <c:pt idx="115">
                        <c:v>2022</c:v>
                      </c:pt>
                      <c:pt idx="116">
                        <c:v>2022</c:v>
                      </c:pt>
                      <c:pt idx="117">
                        <c:v>2022</c:v>
                      </c:pt>
                      <c:pt idx="118">
                        <c:v>2022</c:v>
                      </c:pt>
                      <c:pt idx="119">
                        <c:v>2022</c:v>
                      </c:pt>
                      <c:pt idx="120">
                        <c:v>2022</c:v>
                      </c:pt>
                      <c:pt idx="121">
                        <c:v>2022</c:v>
                      </c:pt>
                      <c:pt idx="122">
                        <c:v>2022</c:v>
                      </c:pt>
                      <c:pt idx="123">
                        <c:v>2022</c:v>
                      </c:pt>
                      <c:pt idx="124">
                        <c:v>2022</c:v>
                      </c:pt>
                      <c:pt idx="125">
                        <c:v>2022</c:v>
                      </c:pt>
                      <c:pt idx="126">
                        <c:v>2022</c:v>
                      </c:pt>
                      <c:pt idx="127">
                        <c:v>2022</c:v>
                      </c:pt>
                      <c:pt idx="128">
                        <c:v>2022</c:v>
                      </c:pt>
                      <c:pt idx="129">
                        <c:v>2022</c:v>
                      </c:pt>
                      <c:pt idx="130">
                        <c:v>2022</c:v>
                      </c:pt>
                      <c:pt idx="131">
                        <c:v>2022</c:v>
                      </c:pt>
                      <c:pt idx="132">
                        <c:v>2022</c:v>
                      </c:pt>
                      <c:pt idx="133">
                        <c:v>2022</c:v>
                      </c:pt>
                      <c:pt idx="134">
                        <c:v>2022</c:v>
                      </c:pt>
                      <c:pt idx="135">
                        <c:v>2022</c:v>
                      </c:pt>
                      <c:pt idx="136">
                        <c:v>2022</c:v>
                      </c:pt>
                      <c:pt idx="137">
                        <c:v>2022</c:v>
                      </c:pt>
                      <c:pt idx="138">
                        <c:v>2022</c:v>
                      </c:pt>
                      <c:pt idx="139">
                        <c:v>2022</c:v>
                      </c:pt>
                      <c:pt idx="140">
                        <c:v>2022</c:v>
                      </c:pt>
                      <c:pt idx="141">
                        <c:v>2022</c:v>
                      </c:pt>
                      <c:pt idx="142">
                        <c:v>2023</c:v>
                      </c:pt>
                      <c:pt idx="143">
                        <c:v>2023</c:v>
                      </c:pt>
                      <c:pt idx="144">
                        <c:v>2023</c:v>
                      </c:pt>
                      <c:pt idx="145">
                        <c:v>2023</c:v>
                      </c:pt>
                      <c:pt idx="146">
                        <c:v>2023</c:v>
                      </c:pt>
                      <c:pt idx="147">
                        <c:v>2023</c:v>
                      </c:pt>
                      <c:pt idx="148">
                        <c:v>2023</c:v>
                      </c:pt>
                      <c:pt idx="149">
                        <c:v>2023</c:v>
                      </c:pt>
                      <c:pt idx="150">
                        <c:v>2023</c:v>
                      </c:pt>
                      <c:pt idx="151">
                        <c:v>2023</c:v>
                      </c:pt>
                      <c:pt idx="152">
                        <c:v>2023</c:v>
                      </c:pt>
                      <c:pt idx="153">
                        <c:v>2023</c:v>
                      </c:pt>
                      <c:pt idx="154">
                        <c:v>2023</c:v>
                      </c:pt>
                      <c:pt idx="155">
                        <c:v>2023</c:v>
                      </c:pt>
                      <c:pt idx="156">
                        <c:v>2023</c:v>
                      </c:pt>
                      <c:pt idx="157">
                        <c:v>2023</c:v>
                      </c:pt>
                      <c:pt idx="158">
                        <c:v>2023</c:v>
                      </c:pt>
                      <c:pt idx="159">
                        <c:v>2023</c:v>
                      </c:pt>
                      <c:pt idx="160">
                        <c:v>2023</c:v>
                      </c:pt>
                      <c:pt idx="161">
                        <c:v>2023</c:v>
                      </c:pt>
                      <c:pt idx="162">
                        <c:v>2023</c:v>
                      </c:pt>
                      <c:pt idx="163">
                        <c:v>2023</c:v>
                      </c:pt>
                      <c:pt idx="164">
                        <c:v>2023</c:v>
                      </c:pt>
                      <c:pt idx="165">
                        <c:v>2023</c:v>
                      </c:pt>
                      <c:pt idx="166">
                        <c:v>2023</c:v>
                      </c:pt>
                      <c:pt idx="167">
                        <c:v>2023</c:v>
                      </c:pt>
                      <c:pt idx="168">
                        <c:v>2023</c:v>
                      </c:pt>
                      <c:pt idx="169">
                        <c:v>2023</c:v>
                      </c:pt>
                      <c:pt idx="170">
                        <c:v>2023</c:v>
                      </c:pt>
                      <c:pt idx="171">
                        <c:v>2023</c:v>
                      </c:pt>
                      <c:pt idx="172">
                        <c:v>2023</c:v>
                      </c:pt>
                      <c:pt idx="173">
                        <c:v>2023</c:v>
                      </c:pt>
                      <c:pt idx="174">
                        <c:v>2023</c:v>
                      </c:pt>
                      <c:pt idx="175">
                        <c:v>2023</c:v>
                      </c:pt>
                      <c:pt idx="176">
                        <c:v>2023</c:v>
                      </c:pt>
                      <c:pt idx="177">
                        <c:v>2023</c:v>
                      </c:pt>
                      <c:pt idx="178">
                        <c:v>2023</c:v>
                      </c:pt>
                      <c:pt idx="179">
                        <c:v>2023</c:v>
                      </c:pt>
                      <c:pt idx="180">
                        <c:v>2023</c:v>
                      </c:pt>
                      <c:pt idx="181">
                        <c:v>2023</c:v>
                      </c:pt>
                      <c:pt idx="182">
                        <c:v>2023</c:v>
                      </c:pt>
                      <c:pt idx="183">
                        <c:v>2023</c:v>
                      </c:pt>
                      <c:pt idx="184">
                        <c:v>2023</c:v>
                      </c:pt>
                      <c:pt idx="185">
                        <c:v>2023</c:v>
                      </c:pt>
                      <c:pt idx="186">
                        <c:v>2023</c:v>
                      </c:pt>
                      <c:pt idx="187">
                        <c:v>2023</c:v>
                      </c:pt>
                      <c:pt idx="188">
                        <c:v>2023</c:v>
                      </c:pt>
                      <c:pt idx="189">
                        <c:v>2023</c:v>
                      </c:pt>
                      <c:pt idx="190">
                        <c:v>2023</c:v>
                      </c:pt>
                      <c:pt idx="191">
                        <c:v>2023</c:v>
                      </c:pt>
                      <c:pt idx="192">
                        <c:v>2023</c:v>
                      </c:pt>
                      <c:pt idx="193">
                        <c:v>2023</c:v>
                      </c:pt>
                      <c:pt idx="194">
                        <c:v>2023</c:v>
                      </c:pt>
                      <c:pt idx="195">
                        <c:v>2024</c:v>
                      </c:pt>
                      <c:pt idx="196">
                        <c:v>2024</c:v>
                      </c:pt>
                      <c:pt idx="197">
                        <c:v>2024</c:v>
                      </c:pt>
                      <c:pt idx="198">
                        <c:v>2024</c:v>
                      </c:pt>
                      <c:pt idx="199">
                        <c:v>2024</c:v>
                      </c:pt>
                      <c:pt idx="200">
                        <c:v>2024</c:v>
                      </c:pt>
                      <c:pt idx="201">
                        <c:v>2024</c:v>
                      </c:pt>
                      <c:pt idx="202">
                        <c:v>2024</c:v>
                      </c:pt>
                      <c:pt idx="203">
                        <c:v>2024</c:v>
                      </c:pt>
                      <c:pt idx="204">
                        <c:v>2024</c:v>
                      </c:pt>
                      <c:pt idx="205">
                        <c:v>2024</c:v>
                      </c:pt>
                      <c:pt idx="206">
                        <c:v>2024</c:v>
                      </c:pt>
                      <c:pt idx="207">
                        <c:v>2024</c:v>
                      </c:pt>
                      <c:pt idx="208">
                        <c:v>2024</c:v>
                      </c:pt>
                      <c:pt idx="209">
                        <c:v>2024</c:v>
                      </c:pt>
                      <c:pt idx="210">
                        <c:v>2024</c:v>
                      </c:pt>
                      <c:pt idx="211">
                        <c:v>2024</c:v>
                      </c:pt>
                      <c:pt idx="212">
                        <c:v>2024</c:v>
                      </c:pt>
                      <c:pt idx="213">
                        <c:v>2024</c:v>
                      </c:pt>
                      <c:pt idx="214">
                        <c:v>2024</c:v>
                      </c:pt>
                      <c:pt idx="215">
                        <c:v>2024</c:v>
                      </c:pt>
                      <c:pt idx="216">
                        <c:v>2024</c:v>
                      </c:pt>
                      <c:pt idx="217">
                        <c:v>2024</c:v>
                      </c:pt>
                      <c:pt idx="218">
                        <c:v>2024</c:v>
                      </c:pt>
                      <c:pt idx="219">
                        <c:v>2024</c:v>
                      </c:pt>
                      <c:pt idx="220">
                        <c:v>2024</c:v>
                      </c:pt>
                      <c:pt idx="221">
                        <c:v>2024</c:v>
                      </c:pt>
                      <c:pt idx="222">
                        <c:v>2024</c:v>
                      </c:pt>
                      <c:pt idx="223">
                        <c:v>2024</c:v>
                      </c:pt>
                      <c:pt idx="224">
                        <c:v>2024</c:v>
                      </c:pt>
                      <c:pt idx="225">
                        <c:v>2024</c:v>
                      </c:pt>
                      <c:pt idx="226">
                        <c:v>2024</c:v>
                      </c:pt>
                      <c:pt idx="227">
                        <c:v>2024</c:v>
                      </c:pt>
                      <c:pt idx="228">
                        <c:v>2024</c:v>
                      </c:pt>
                      <c:pt idx="229">
                        <c:v>2024</c:v>
                      </c:pt>
                      <c:pt idx="230">
                        <c:v>2024</c:v>
                      </c:pt>
                      <c:pt idx="231">
                        <c:v>2024</c:v>
                      </c:pt>
                      <c:pt idx="232">
                        <c:v>2024</c:v>
                      </c:pt>
                      <c:pt idx="233">
                        <c:v>2024</c:v>
                      </c:pt>
                      <c:pt idx="234">
                        <c:v>2024</c:v>
                      </c:pt>
                      <c:pt idx="235">
                        <c:v>2024</c:v>
                      </c:pt>
                      <c:pt idx="236">
                        <c:v>2024</c:v>
                      </c:pt>
                      <c:pt idx="237">
                        <c:v>2024</c:v>
                      </c:pt>
                      <c:pt idx="238">
                        <c:v>2024</c:v>
                      </c:pt>
                      <c:pt idx="239">
                        <c:v>2024</c:v>
                      </c:pt>
                      <c:pt idx="240">
                        <c:v>2024</c:v>
                      </c:pt>
                      <c:pt idx="241">
                        <c:v>2024</c:v>
                      </c:pt>
                      <c:pt idx="242">
                        <c:v>2024</c:v>
                      </c:pt>
                      <c:pt idx="243">
                        <c:v>2024</c:v>
                      </c:pt>
                      <c:pt idx="244">
                        <c:v>2024</c:v>
                      </c:pt>
                      <c:pt idx="245">
                        <c:v>2024</c:v>
                      </c:pt>
                      <c:pt idx="246">
                        <c:v>2024</c:v>
                      </c:pt>
                      <c:pt idx="247">
                        <c:v>2025</c:v>
                      </c:pt>
                      <c:pt idx="248">
                        <c:v>2025</c:v>
                      </c:pt>
                      <c:pt idx="249">
                        <c:v>2025</c:v>
                      </c:pt>
                      <c:pt idx="250">
                        <c:v>2025</c:v>
                      </c:pt>
                      <c:pt idx="251">
                        <c:v>2025</c:v>
                      </c:pt>
                      <c:pt idx="252">
                        <c:v>2025</c:v>
                      </c:pt>
                      <c:pt idx="253">
                        <c:v>2025</c:v>
                      </c:pt>
                      <c:pt idx="254">
                        <c:v>2025</c:v>
                      </c:pt>
                      <c:pt idx="255">
                        <c:v>2025</c:v>
                      </c:pt>
                      <c:pt idx="256">
                        <c:v>2025</c:v>
                      </c:pt>
                      <c:pt idx="257">
                        <c:v>2025</c:v>
                      </c:pt>
                      <c:pt idx="258">
                        <c:v>2025</c:v>
                      </c:pt>
                      <c:pt idx="259">
                        <c:v>2025</c:v>
                      </c:pt>
                      <c:pt idx="260">
                        <c:v>2025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89-49D9-9476-A67BF60B3ABC}"/>
                  </c:ext>
                </c:extLst>
              </c15:ser>
            </c15:filteredLineSeries>
          </c:ext>
        </c:extLst>
      </c:lineChart>
      <c:dateAx>
        <c:axId val="7272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Week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176964503968733"/>
              <c:y val="0.93258412386590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800"/>
        <c:crosses val="autoZero"/>
        <c:auto val="0"/>
        <c:lblOffset val="100"/>
        <c:baseTimeUnit val="days"/>
      </c:dateAx>
      <c:valAx>
        <c:axId val="727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u="none" strike="noStrike" baseline="0"/>
                  <a:t>DSE</a:t>
                </a:r>
                <a:r>
                  <a:rPr lang="zh-HK" altLang="en-US" sz="1000" b="0" i="0" u="none" strike="noStrike" baseline="0"/>
                  <a:t>搜尋量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'DSE (2)'!$H$169</c:f>
              <c:strCache>
                <c:ptCount val="1"/>
                <c:pt idx="0">
                  <c:v>SUM(DSE:Hong Kong)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'DSE (2)'!$F$170:$F$175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'DSE (2)'!$H$170:$H$175</c:f>
              <c:numCache>
                <c:formatCode>General</c:formatCode>
                <c:ptCount val="6"/>
                <c:pt idx="0" formatCode="0_ ">
                  <c:v>167</c:v>
                </c:pt>
                <c:pt idx="1">
                  <c:v>192</c:v>
                </c:pt>
                <c:pt idx="2">
                  <c:v>236</c:v>
                </c:pt>
                <c:pt idx="3">
                  <c:v>305</c:v>
                </c:pt>
                <c:pt idx="4">
                  <c:v>240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F-4999-816C-E0E9F18F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28784"/>
        <c:axId val="785538384"/>
      </c:barChart>
      <c:catAx>
        <c:axId val="7855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38384"/>
        <c:crosses val="autoZero"/>
        <c:auto val="1"/>
        <c:lblAlgn val="ctr"/>
        <c:lblOffset val="100"/>
        <c:noMultiLvlLbl val="0"/>
      </c:catAx>
      <c:valAx>
        <c:axId val="785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</xdr:colOff>
      <xdr:row>2</xdr:row>
      <xdr:rowOff>16618</xdr:rowOff>
    </xdr:from>
    <xdr:to>
      <xdr:col>16</xdr:col>
      <xdr:colOff>473350</xdr:colOff>
      <xdr:row>25</xdr:row>
      <xdr:rowOff>179923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B32A75-15E6-DCD0-8BD8-22178C3E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606777</xdr:colOff>
      <xdr:row>182</xdr:row>
      <xdr:rowOff>33633</xdr:rowOff>
    </xdr:from>
    <xdr:to>
      <xdr:col>7</xdr:col>
      <xdr:colOff>1650999</xdr:colOff>
      <xdr:row>195</xdr:row>
      <xdr:rowOff>25166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E6F8C2-C545-20A9-51FF-BBE14087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1EE850CA-14C1-40BB-8834-5C3073111D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53C42-4534-488C-A133-3815A69318CC}" name="DSE" displayName="DSE" ref="A1:B265" tableType="queryTable" totalsRowShown="0">
  <autoFilter ref="A1:B265" xr:uid="{63C53C42-4534-488C-A133-3815A69318CC}"/>
  <tableColumns count="2">
    <tableColumn id="1" xr3:uid="{CE38B4C8-C8F0-46EF-A37A-5C36E12F1663}" uniqueName="1" name="Column1" queryTableFieldId="1" dataDxfId="29"/>
    <tableColumn id="2" xr3:uid="{537D59A8-48C4-45BF-8197-C51596D4F218}" uniqueName="2" name="Column2" queryTableFieldId="2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7B04E-184B-4978-919F-6CC5EC20232D}" name="表格3" displayName="表格3" ref="A1:D262" totalsRowShown="0" dataDxfId="27" tableBorderDxfId="26">
  <autoFilter ref="A1:D262" xr:uid="{4657B04E-184B-4978-919F-6CC5EC20232D}"/>
  <sortState xmlns:xlrd2="http://schemas.microsoft.com/office/spreadsheetml/2017/richdata2" ref="A2:D262">
    <sortCondition ref="C1:C262"/>
  </sortState>
  <tableColumns count="4">
    <tableColumn id="1" xr3:uid="{1C2A597F-4FF1-4657-AF6C-C3482566006D}" name="Week" dataDxfId="25"/>
    <tableColumn id="4" xr3:uid="{907B977B-6408-4DA6-933F-D4C2D1A3826E}" name="Month" dataDxfId="24">
      <calculatedColumnFormula>MONTH(表格3[[#This Row],[Week]])</calculatedColumnFormula>
    </tableColumn>
    <tableColumn id="3" xr3:uid="{EC358E98-919F-41AD-9E8F-62C069BFACAA}" name="Year" dataDxfId="23">
      <calculatedColumnFormula>YEAR(表格3[[#This Row],[Week]])</calculatedColumnFormula>
    </tableColumn>
    <tableColumn id="2" xr3:uid="{F073975D-96E9-455B-9390-197B8CFBE4D5}" name="DSE: (Hong Kong)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D1A323-D238-4298-900D-B991043B665B}" name="表格6" displayName="表格6" ref="F35:G41" totalsRowShown="0">
  <autoFilter ref="F35:G41" xr:uid="{19D1A323-D238-4298-900D-B991043B665B}"/>
  <tableColumns count="2">
    <tableColumn id="1" xr3:uid="{EB6F2E2E-02B1-4672-B8DA-48A041B6948F}" name="Year"/>
    <tableColumn id="2" xr3:uid="{20DE4406-BB5C-4EF5-9BCC-E56785625548}" name="MAX(DSE: Hong Kong)">
      <calculatedColumnFormula>_xlfn.MAXIFS(表格3[DSE: (Hong Kong)],表格3[Year],F36)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BE510-5B40-44F5-9C5C-C70170153CC1}" name="表格2" displayName="表格2" ref="F75:H147" totalsRowShown="0">
  <autoFilter ref="F75:H147" xr:uid="{C14BE510-5B40-44F5-9C5C-C70170153CC1}"/>
  <tableColumns count="3">
    <tableColumn id="1" xr3:uid="{672A78F4-70A5-4B26-9855-BB720D1D766A}" name="Year"/>
    <tableColumn id="2" xr3:uid="{5CA74D44-AE56-4860-A75B-E2FFD5293BF1}" name="Month"/>
    <tableColumn id="3" xr3:uid="{A82A524A-D3F2-47CD-BD7D-E93033C74009}" name="AVG(DSE:(Hong Kong)" dataDxfId="21">
      <calculatedColumnFormula>IFERROR(AVERAGEIFS(表格3[DSE: (Hong Kong)],表格3[Year],F76,表格3[Month],G76),"N/A")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3792C-1AB9-4BE4-949E-879E5D91891E}" name="表格4" displayName="表格4" ref="F60:G66" totalsRowShown="0" tableBorderDxfId="20">
  <autoFilter ref="F60:G66" xr:uid="{C293792C-1AB9-4BE4-949E-879E5D91891E}"/>
  <tableColumns count="2">
    <tableColumn id="1" xr3:uid="{6750C5A6-1896-45DE-B77A-FF4A435CFC11}" name="Year" dataDxfId="19"/>
    <tableColumn id="2" xr3:uid="{D0722EF6-9060-475D-9045-CD243194904A}" name="4月:7月多了" dataDxfId="18">
      <calculatedColumnFormula>IFERROR((SUMIFS(表格3[DSE: (Hong Kong)],表格3[Year],F61,表格3[Month],"=4")-SUMIFS(表格3[DSE: (Hong Kong)],表格3[Year],F61,表格3[Month],"=7")),"N/A")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E5AC81-942A-4DB0-9335-CA8F84140876}" name="表格5" displayName="表格5" ref="F51:H57" totalsRowShown="0" tableBorderDxfId="17">
  <autoFilter ref="F51:H57" xr:uid="{62E5AC81-942A-4DB0-9335-CA8F84140876}"/>
  <tableColumns count="3">
    <tableColumn id="1" xr3:uid="{7F43579A-A829-4E7B-B2C9-0C82C86756DF}" name="Year" dataDxfId="16"/>
    <tableColumn id="2" xr3:uid="{209BBF55-2782-406A-B4CD-19EA39212281}" name="Month" dataDxfId="15"/>
    <tableColumn id="3" xr3:uid="{E42747DF-0EC0-4E29-94EA-6A7812628F46}" name="AVG(DSE:Hong Kong)" dataDxfId="14">
      <calculatedColumnFormula>AVERAGEIFS(表格3[DSE: (Hong Kong)],表格3[Year],F52,表格3[Month],G52)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457CF-AB61-464F-9570-B6003D60A5CB}" name="表格2_8" displayName="表格2_8" ref="F153:G165" totalsRowShown="0">
  <autoFilter ref="F153:G165" xr:uid="{CFD457CF-AB61-464F-9570-B6003D60A5CB}"/>
  <tableColumns count="2">
    <tableColumn id="2" xr3:uid="{DF758A5F-DE8E-4BED-98CB-389F98D9C3A1}" name="Month"/>
    <tableColumn id="3" xr3:uid="{BD13C4F7-C10E-4B68-9365-29DFE506E304}" name="SUM(DSE:(Hong Kong)" dataDxfId="13">
      <calculatedColumnFormula>IFERROR(SUMIFS(表格3[DSE: (Hong Kong)],表格3[Month],F154),"N/A")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CFCA36-353F-435D-AEC1-3274B62FE800}" name="表格5_9" displayName="表格5_9" ref="F169:H175" totalsRowShown="0" tableBorderDxfId="12">
  <autoFilter ref="F169:H175" xr:uid="{99CFCA36-353F-435D-AEC1-3274B62FE800}"/>
  <tableColumns count="3">
    <tableColumn id="1" xr3:uid="{51FA4060-7F2F-4E21-822E-BCF5933B6F74}" name="Year" dataDxfId="11"/>
    <tableColumn id="2" xr3:uid="{AB32601E-9E5B-4A63-B7B3-EACAEB8D87DE}" name="Month" dataDxfId="10"/>
    <tableColumn id="3" xr3:uid="{8CA814E1-44CD-4009-A77D-8154E6DB1C3E}" name="SUM(DSE:Hong Kong)" dataDxfId="9">
      <calculatedColumnFormula>SUMIFS(表格3[DSE: (Hong Kong)],表格3[Year],F170,表格3[Month],G170)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B6BA65-4721-40E4-A5AA-7A44E8BEEF23}" name="表格9" displayName="表格9" ref="I153:I156" totalsRowShown="0">
  <autoFilter ref="I153:I156" xr:uid="{A0B6BA65-4721-40E4-A5AA-7A44E8BEEF23}"/>
  <tableColumns count="1">
    <tableColumn id="1" xr3:uid="{A09FCEB3-D1ED-40BC-AC66-5C7CBE7D3FAB}" name="Month" dataDxfId="8">
      <calculatedColumnFormula>INDEX(表格2_8[],MATCH(LARGE(表格2_8[SUM(DSE:(Hong Kong)],1),表格2_8[SUM(DSE:(Hong Kong)],0),2)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45C0-8057-4C89-8880-AAF0713771FF}">
  <dimension ref="A1:B265"/>
  <sheetViews>
    <sheetView tabSelected="1" workbookViewId="0">
      <selection activeCell="D5" sqref="D5"/>
    </sheetView>
  </sheetViews>
  <sheetFormatPr defaultRowHeight="17" x14ac:dyDescent="0.4"/>
  <cols>
    <col min="1" max="1" width="22.08984375" bestFit="1" customWidth="1"/>
    <col min="2" max="2" width="17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3</v>
      </c>
      <c r="B3" t="s">
        <v>3</v>
      </c>
    </row>
    <row r="4" spans="1:2" x14ac:dyDescent="0.4">
      <c r="A4" t="s">
        <v>317</v>
      </c>
      <c r="B4" t="s">
        <v>4</v>
      </c>
    </row>
    <row r="5" spans="1:2" x14ac:dyDescent="0.4">
      <c r="A5" t="s">
        <v>5</v>
      </c>
      <c r="B5" t="s">
        <v>6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10</v>
      </c>
    </row>
    <row r="8" spans="1:2" x14ac:dyDescent="0.4">
      <c r="A8" t="s">
        <v>11</v>
      </c>
      <c r="B8" t="s">
        <v>12</v>
      </c>
    </row>
    <row r="9" spans="1:2" x14ac:dyDescent="0.4">
      <c r="A9" t="s">
        <v>13</v>
      </c>
      <c r="B9" t="s">
        <v>14</v>
      </c>
    </row>
    <row r="10" spans="1:2" x14ac:dyDescent="0.4">
      <c r="A10" t="s">
        <v>15</v>
      </c>
      <c r="B10" t="s">
        <v>16</v>
      </c>
    </row>
    <row r="11" spans="1:2" x14ac:dyDescent="0.4">
      <c r="A11" t="s">
        <v>17</v>
      </c>
      <c r="B11" t="s">
        <v>18</v>
      </c>
    </row>
    <row r="12" spans="1:2" x14ac:dyDescent="0.4">
      <c r="A12" t="s">
        <v>19</v>
      </c>
      <c r="B12" t="s">
        <v>20</v>
      </c>
    </row>
    <row r="13" spans="1:2" x14ac:dyDescent="0.4">
      <c r="A13" t="s">
        <v>21</v>
      </c>
      <c r="B13" t="s">
        <v>20</v>
      </c>
    </row>
    <row r="14" spans="1:2" x14ac:dyDescent="0.4">
      <c r="A14" t="s">
        <v>22</v>
      </c>
      <c r="B14" t="s">
        <v>23</v>
      </c>
    </row>
    <row r="15" spans="1:2" x14ac:dyDescent="0.4">
      <c r="A15" t="s">
        <v>24</v>
      </c>
      <c r="B15" t="s">
        <v>20</v>
      </c>
    </row>
    <row r="16" spans="1:2" x14ac:dyDescent="0.4">
      <c r="A16" t="s">
        <v>25</v>
      </c>
      <c r="B16" t="s">
        <v>23</v>
      </c>
    </row>
    <row r="17" spans="1:2" x14ac:dyDescent="0.4">
      <c r="A17" t="s">
        <v>26</v>
      </c>
      <c r="B17" t="s">
        <v>27</v>
      </c>
    </row>
    <row r="18" spans="1:2" x14ac:dyDescent="0.4">
      <c r="A18" t="s">
        <v>28</v>
      </c>
      <c r="B18" t="s">
        <v>20</v>
      </c>
    </row>
    <row r="19" spans="1:2" x14ac:dyDescent="0.4">
      <c r="A19" t="s">
        <v>29</v>
      </c>
      <c r="B19" t="s">
        <v>30</v>
      </c>
    </row>
    <row r="20" spans="1:2" x14ac:dyDescent="0.4">
      <c r="A20" t="s">
        <v>31</v>
      </c>
      <c r="B20" t="s">
        <v>32</v>
      </c>
    </row>
    <row r="21" spans="1:2" x14ac:dyDescent="0.4">
      <c r="A21" t="s">
        <v>33</v>
      </c>
      <c r="B21" t="s">
        <v>23</v>
      </c>
    </row>
    <row r="22" spans="1:2" x14ac:dyDescent="0.4">
      <c r="A22" t="s">
        <v>34</v>
      </c>
      <c r="B22" t="s">
        <v>35</v>
      </c>
    </row>
    <row r="23" spans="1:2" x14ac:dyDescent="0.4">
      <c r="A23" t="s">
        <v>36</v>
      </c>
      <c r="B23" t="s">
        <v>35</v>
      </c>
    </row>
    <row r="24" spans="1:2" x14ac:dyDescent="0.4">
      <c r="A24" t="s">
        <v>37</v>
      </c>
      <c r="B24" t="s">
        <v>27</v>
      </c>
    </row>
    <row r="25" spans="1:2" x14ac:dyDescent="0.4">
      <c r="A25" t="s">
        <v>38</v>
      </c>
      <c r="B25" t="s">
        <v>39</v>
      </c>
    </row>
    <row r="26" spans="1:2" x14ac:dyDescent="0.4">
      <c r="A26" t="s">
        <v>40</v>
      </c>
      <c r="B26" t="s">
        <v>32</v>
      </c>
    </row>
    <row r="27" spans="1:2" x14ac:dyDescent="0.4">
      <c r="A27" t="s">
        <v>41</v>
      </c>
      <c r="B27" t="s">
        <v>32</v>
      </c>
    </row>
    <row r="28" spans="1:2" x14ac:dyDescent="0.4">
      <c r="A28" t="s">
        <v>42</v>
      </c>
      <c r="B28" t="s">
        <v>32</v>
      </c>
    </row>
    <row r="29" spans="1:2" x14ac:dyDescent="0.4">
      <c r="A29" t="s">
        <v>43</v>
      </c>
      <c r="B29" t="s">
        <v>27</v>
      </c>
    </row>
    <row r="30" spans="1:2" x14ac:dyDescent="0.4">
      <c r="A30" t="s">
        <v>44</v>
      </c>
      <c r="B30" t="s">
        <v>45</v>
      </c>
    </row>
    <row r="31" spans="1:2" x14ac:dyDescent="0.4">
      <c r="A31" t="s">
        <v>46</v>
      </c>
      <c r="B31" t="s">
        <v>35</v>
      </c>
    </row>
    <row r="32" spans="1:2" x14ac:dyDescent="0.4">
      <c r="A32" t="s">
        <v>47</v>
      </c>
      <c r="B32" t="s">
        <v>45</v>
      </c>
    </row>
    <row r="33" spans="1:2" x14ac:dyDescent="0.4">
      <c r="A33" t="s">
        <v>48</v>
      </c>
      <c r="B33" t="s">
        <v>23</v>
      </c>
    </row>
    <row r="34" spans="1:2" x14ac:dyDescent="0.4">
      <c r="A34" t="s">
        <v>49</v>
      </c>
      <c r="B34" t="s">
        <v>35</v>
      </c>
    </row>
    <row r="35" spans="1:2" x14ac:dyDescent="0.4">
      <c r="A35" t="s">
        <v>50</v>
      </c>
      <c r="B35" t="s">
        <v>45</v>
      </c>
    </row>
    <row r="36" spans="1:2" x14ac:dyDescent="0.4">
      <c r="A36" t="s">
        <v>51</v>
      </c>
      <c r="B36" t="s">
        <v>32</v>
      </c>
    </row>
    <row r="37" spans="1:2" x14ac:dyDescent="0.4">
      <c r="A37" t="s">
        <v>52</v>
      </c>
      <c r="B37" t="s">
        <v>45</v>
      </c>
    </row>
    <row r="38" spans="1:2" x14ac:dyDescent="0.4">
      <c r="A38" t="s">
        <v>53</v>
      </c>
      <c r="B38" t="s">
        <v>39</v>
      </c>
    </row>
    <row r="39" spans="1:2" x14ac:dyDescent="0.4">
      <c r="A39" t="s">
        <v>54</v>
      </c>
      <c r="B39" t="s">
        <v>55</v>
      </c>
    </row>
    <row r="40" spans="1:2" x14ac:dyDescent="0.4">
      <c r="A40" t="s">
        <v>56</v>
      </c>
      <c r="B40" t="s">
        <v>57</v>
      </c>
    </row>
    <row r="41" spans="1:2" x14ac:dyDescent="0.4">
      <c r="A41" t="s">
        <v>58</v>
      </c>
      <c r="B41" t="s">
        <v>23</v>
      </c>
    </row>
    <row r="42" spans="1:2" x14ac:dyDescent="0.4">
      <c r="A42" t="s">
        <v>59</v>
      </c>
      <c r="B42" t="s">
        <v>23</v>
      </c>
    </row>
    <row r="43" spans="1:2" x14ac:dyDescent="0.4">
      <c r="A43" t="s">
        <v>60</v>
      </c>
      <c r="B43" t="s">
        <v>61</v>
      </c>
    </row>
    <row r="44" spans="1:2" x14ac:dyDescent="0.4">
      <c r="A44" t="s">
        <v>62</v>
      </c>
      <c r="B44" t="s">
        <v>61</v>
      </c>
    </row>
    <row r="45" spans="1:2" x14ac:dyDescent="0.4">
      <c r="A45" t="s">
        <v>63</v>
      </c>
      <c r="B45" t="s">
        <v>55</v>
      </c>
    </row>
    <row r="46" spans="1:2" x14ac:dyDescent="0.4">
      <c r="A46" t="s">
        <v>64</v>
      </c>
      <c r="B46" t="s">
        <v>55</v>
      </c>
    </row>
    <row r="47" spans="1:2" x14ac:dyDescent="0.4">
      <c r="A47" t="s">
        <v>65</v>
      </c>
      <c r="B47" t="s">
        <v>57</v>
      </c>
    </row>
    <row r="48" spans="1:2" x14ac:dyDescent="0.4">
      <c r="A48" t="s">
        <v>66</v>
      </c>
      <c r="B48" t="s">
        <v>23</v>
      </c>
    </row>
    <row r="49" spans="1:2" x14ac:dyDescent="0.4">
      <c r="A49" t="s">
        <v>67</v>
      </c>
      <c r="B49" t="s">
        <v>27</v>
      </c>
    </row>
    <row r="50" spans="1:2" x14ac:dyDescent="0.4">
      <c r="A50" t="s">
        <v>68</v>
      </c>
      <c r="B50" t="s">
        <v>55</v>
      </c>
    </row>
    <row r="51" spans="1:2" x14ac:dyDescent="0.4">
      <c r="A51" t="s">
        <v>69</v>
      </c>
      <c r="B51" t="s">
        <v>55</v>
      </c>
    </row>
    <row r="52" spans="1:2" x14ac:dyDescent="0.4">
      <c r="A52" t="s">
        <v>70</v>
      </c>
      <c r="B52" t="s">
        <v>55</v>
      </c>
    </row>
    <row r="53" spans="1:2" x14ac:dyDescent="0.4">
      <c r="A53" t="s">
        <v>71</v>
      </c>
      <c r="B53" t="s">
        <v>72</v>
      </c>
    </row>
    <row r="54" spans="1:2" x14ac:dyDescent="0.4">
      <c r="A54" t="s">
        <v>73</v>
      </c>
      <c r="B54" t="s">
        <v>74</v>
      </c>
    </row>
    <row r="55" spans="1:2" x14ac:dyDescent="0.4">
      <c r="A55" t="s">
        <v>75</v>
      </c>
      <c r="B55" t="s">
        <v>74</v>
      </c>
    </row>
    <row r="56" spans="1:2" x14ac:dyDescent="0.4">
      <c r="A56" t="s">
        <v>76</v>
      </c>
      <c r="B56" t="s">
        <v>77</v>
      </c>
    </row>
    <row r="57" spans="1:2" x14ac:dyDescent="0.4">
      <c r="A57" t="s">
        <v>78</v>
      </c>
      <c r="B57" t="s">
        <v>79</v>
      </c>
    </row>
    <row r="58" spans="1:2" x14ac:dyDescent="0.4">
      <c r="A58" t="s">
        <v>80</v>
      </c>
      <c r="B58" t="s">
        <v>81</v>
      </c>
    </row>
    <row r="59" spans="1:2" x14ac:dyDescent="0.4">
      <c r="A59" t="s">
        <v>82</v>
      </c>
      <c r="B59" t="s">
        <v>83</v>
      </c>
    </row>
    <row r="60" spans="1:2" x14ac:dyDescent="0.4">
      <c r="A60" t="s">
        <v>84</v>
      </c>
      <c r="B60" t="s">
        <v>30</v>
      </c>
    </row>
    <row r="61" spans="1:2" x14ac:dyDescent="0.4">
      <c r="A61" t="s">
        <v>85</v>
      </c>
      <c r="B61" t="s">
        <v>14</v>
      </c>
    </row>
    <row r="62" spans="1:2" x14ac:dyDescent="0.4">
      <c r="A62" t="s">
        <v>86</v>
      </c>
      <c r="B62" t="s">
        <v>45</v>
      </c>
    </row>
    <row r="63" spans="1:2" x14ac:dyDescent="0.4">
      <c r="A63" t="s">
        <v>87</v>
      </c>
      <c r="B63" t="s">
        <v>27</v>
      </c>
    </row>
    <row r="64" spans="1:2" x14ac:dyDescent="0.4">
      <c r="A64" t="s">
        <v>88</v>
      </c>
      <c r="B64" t="s">
        <v>39</v>
      </c>
    </row>
    <row r="65" spans="1:2" x14ac:dyDescent="0.4">
      <c r="A65" t="s">
        <v>89</v>
      </c>
      <c r="B65" t="s">
        <v>45</v>
      </c>
    </row>
    <row r="66" spans="1:2" x14ac:dyDescent="0.4">
      <c r="A66" t="s">
        <v>90</v>
      </c>
      <c r="B66" t="s">
        <v>23</v>
      </c>
    </row>
    <row r="67" spans="1:2" x14ac:dyDescent="0.4">
      <c r="A67" t="s">
        <v>91</v>
      </c>
      <c r="B67" t="s">
        <v>18</v>
      </c>
    </row>
    <row r="68" spans="1:2" x14ac:dyDescent="0.4">
      <c r="A68" t="s">
        <v>92</v>
      </c>
      <c r="B68" t="s">
        <v>93</v>
      </c>
    </row>
    <row r="69" spans="1:2" x14ac:dyDescent="0.4">
      <c r="A69" t="s">
        <v>94</v>
      </c>
      <c r="B69" t="s">
        <v>18</v>
      </c>
    </row>
    <row r="70" spans="1:2" x14ac:dyDescent="0.4">
      <c r="A70" t="s">
        <v>95</v>
      </c>
      <c r="B70" t="s">
        <v>20</v>
      </c>
    </row>
    <row r="71" spans="1:2" x14ac:dyDescent="0.4">
      <c r="A71" t="s">
        <v>96</v>
      </c>
      <c r="B71" t="s">
        <v>97</v>
      </c>
    </row>
    <row r="72" spans="1:2" x14ac:dyDescent="0.4">
      <c r="A72" t="s">
        <v>98</v>
      </c>
      <c r="B72" t="s">
        <v>23</v>
      </c>
    </row>
    <row r="73" spans="1:2" x14ac:dyDescent="0.4">
      <c r="A73" t="s">
        <v>99</v>
      </c>
      <c r="B73" t="s">
        <v>93</v>
      </c>
    </row>
    <row r="74" spans="1:2" x14ac:dyDescent="0.4">
      <c r="A74" t="s">
        <v>100</v>
      </c>
      <c r="B74" t="s">
        <v>101</v>
      </c>
    </row>
    <row r="75" spans="1:2" x14ac:dyDescent="0.4">
      <c r="A75" t="s">
        <v>102</v>
      </c>
      <c r="B75" t="s">
        <v>20</v>
      </c>
    </row>
    <row r="76" spans="1:2" x14ac:dyDescent="0.4">
      <c r="A76" t="s">
        <v>103</v>
      </c>
      <c r="B76" t="s">
        <v>18</v>
      </c>
    </row>
    <row r="77" spans="1:2" x14ac:dyDescent="0.4">
      <c r="A77" t="s">
        <v>104</v>
      </c>
      <c r="B77" t="s">
        <v>27</v>
      </c>
    </row>
    <row r="78" spans="1:2" x14ac:dyDescent="0.4">
      <c r="A78" t="s">
        <v>105</v>
      </c>
      <c r="B78" t="s">
        <v>45</v>
      </c>
    </row>
    <row r="79" spans="1:2" x14ac:dyDescent="0.4">
      <c r="A79" t="s">
        <v>106</v>
      </c>
      <c r="B79" t="s">
        <v>32</v>
      </c>
    </row>
    <row r="80" spans="1:2" x14ac:dyDescent="0.4">
      <c r="A80" t="s">
        <v>107</v>
      </c>
      <c r="B80" t="s">
        <v>45</v>
      </c>
    </row>
    <row r="81" spans="1:2" x14ac:dyDescent="0.4">
      <c r="A81" t="s">
        <v>108</v>
      </c>
      <c r="B81" t="s">
        <v>45</v>
      </c>
    </row>
    <row r="82" spans="1:2" x14ac:dyDescent="0.4">
      <c r="A82" t="s">
        <v>109</v>
      </c>
      <c r="B82" t="s">
        <v>110</v>
      </c>
    </row>
    <row r="83" spans="1:2" x14ac:dyDescent="0.4">
      <c r="A83" t="s">
        <v>111</v>
      </c>
      <c r="B83" t="s">
        <v>39</v>
      </c>
    </row>
    <row r="84" spans="1:2" x14ac:dyDescent="0.4">
      <c r="A84" t="s">
        <v>112</v>
      </c>
      <c r="B84" t="s">
        <v>57</v>
      </c>
    </row>
    <row r="85" spans="1:2" x14ac:dyDescent="0.4">
      <c r="A85" t="s">
        <v>113</v>
      </c>
      <c r="B85" t="s">
        <v>55</v>
      </c>
    </row>
    <row r="86" spans="1:2" x14ac:dyDescent="0.4">
      <c r="A86" t="s">
        <v>114</v>
      </c>
      <c r="B86" t="s">
        <v>39</v>
      </c>
    </row>
    <row r="87" spans="1:2" x14ac:dyDescent="0.4">
      <c r="A87" t="s">
        <v>115</v>
      </c>
      <c r="B87" t="s">
        <v>57</v>
      </c>
    </row>
    <row r="88" spans="1:2" x14ac:dyDescent="0.4">
      <c r="A88" t="s">
        <v>116</v>
      </c>
      <c r="B88" t="s">
        <v>55</v>
      </c>
    </row>
    <row r="89" spans="1:2" x14ac:dyDescent="0.4">
      <c r="A89" t="s">
        <v>117</v>
      </c>
      <c r="B89" t="s">
        <v>57</v>
      </c>
    </row>
    <row r="90" spans="1:2" x14ac:dyDescent="0.4">
      <c r="A90" t="s">
        <v>118</v>
      </c>
      <c r="B90" t="s">
        <v>57</v>
      </c>
    </row>
    <row r="91" spans="1:2" x14ac:dyDescent="0.4">
      <c r="A91" t="s">
        <v>119</v>
      </c>
      <c r="B91" t="s">
        <v>61</v>
      </c>
    </row>
    <row r="92" spans="1:2" x14ac:dyDescent="0.4">
      <c r="A92" t="s">
        <v>120</v>
      </c>
      <c r="B92" t="s">
        <v>57</v>
      </c>
    </row>
    <row r="93" spans="1:2" x14ac:dyDescent="0.4">
      <c r="A93" t="s">
        <v>121</v>
      </c>
      <c r="B93" t="s">
        <v>20</v>
      </c>
    </row>
    <row r="94" spans="1:2" x14ac:dyDescent="0.4">
      <c r="A94" t="s">
        <v>122</v>
      </c>
      <c r="B94" t="s">
        <v>32</v>
      </c>
    </row>
    <row r="95" spans="1:2" x14ac:dyDescent="0.4">
      <c r="A95" t="s">
        <v>123</v>
      </c>
      <c r="B95" t="s">
        <v>77</v>
      </c>
    </row>
    <row r="96" spans="1:2" x14ac:dyDescent="0.4">
      <c r="A96" t="s">
        <v>124</v>
      </c>
      <c r="B96" t="s">
        <v>125</v>
      </c>
    </row>
    <row r="97" spans="1:2" x14ac:dyDescent="0.4">
      <c r="A97" t="s">
        <v>126</v>
      </c>
      <c r="B97" t="s">
        <v>55</v>
      </c>
    </row>
    <row r="98" spans="1:2" x14ac:dyDescent="0.4">
      <c r="A98" t="s">
        <v>127</v>
      </c>
      <c r="B98" t="s">
        <v>72</v>
      </c>
    </row>
    <row r="99" spans="1:2" x14ac:dyDescent="0.4">
      <c r="A99" t="s">
        <v>128</v>
      </c>
      <c r="B99" t="s">
        <v>27</v>
      </c>
    </row>
    <row r="100" spans="1:2" x14ac:dyDescent="0.4">
      <c r="A100" t="s">
        <v>129</v>
      </c>
      <c r="B100" t="s">
        <v>57</v>
      </c>
    </row>
    <row r="101" spans="1:2" x14ac:dyDescent="0.4">
      <c r="A101" t="s">
        <v>130</v>
      </c>
      <c r="B101" t="s">
        <v>55</v>
      </c>
    </row>
    <row r="102" spans="1:2" x14ac:dyDescent="0.4">
      <c r="A102" t="s">
        <v>131</v>
      </c>
      <c r="B102" t="s">
        <v>125</v>
      </c>
    </row>
    <row r="103" spans="1:2" x14ac:dyDescent="0.4">
      <c r="A103" t="s">
        <v>132</v>
      </c>
      <c r="B103" t="s">
        <v>125</v>
      </c>
    </row>
    <row r="104" spans="1:2" x14ac:dyDescent="0.4">
      <c r="A104" t="s">
        <v>133</v>
      </c>
      <c r="B104" t="s">
        <v>72</v>
      </c>
    </row>
    <row r="105" spans="1:2" x14ac:dyDescent="0.4">
      <c r="A105" t="s">
        <v>134</v>
      </c>
      <c r="B105" t="s">
        <v>72</v>
      </c>
    </row>
    <row r="106" spans="1:2" x14ac:dyDescent="0.4">
      <c r="A106" t="s">
        <v>135</v>
      </c>
      <c r="B106" t="s">
        <v>77</v>
      </c>
    </row>
    <row r="107" spans="1:2" x14ac:dyDescent="0.4">
      <c r="A107" t="s">
        <v>136</v>
      </c>
      <c r="B107" t="s">
        <v>137</v>
      </c>
    </row>
    <row r="108" spans="1:2" x14ac:dyDescent="0.4">
      <c r="A108" t="s">
        <v>138</v>
      </c>
      <c r="B108" t="s">
        <v>139</v>
      </c>
    </row>
    <row r="109" spans="1:2" x14ac:dyDescent="0.4">
      <c r="A109" t="s">
        <v>140</v>
      </c>
      <c r="B109" t="s">
        <v>97</v>
      </c>
    </row>
    <row r="110" spans="1:2" x14ac:dyDescent="0.4">
      <c r="A110" t="s">
        <v>141</v>
      </c>
      <c r="B110" t="s">
        <v>142</v>
      </c>
    </row>
    <row r="111" spans="1:2" x14ac:dyDescent="0.4">
      <c r="A111" t="s">
        <v>143</v>
      </c>
      <c r="B111" t="s">
        <v>83</v>
      </c>
    </row>
    <row r="112" spans="1:2" x14ac:dyDescent="0.4">
      <c r="A112" t="s">
        <v>144</v>
      </c>
      <c r="B112" t="s">
        <v>97</v>
      </c>
    </row>
    <row r="113" spans="1:2" x14ac:dyDescent="0.4">
      <c r="A113" t="s">
        <v>145</v>
      </c>
      <c r="B113" t="s">
        <v>72</v>
      </c>
    </row>
    <row r="114" spans="1:2" x14ac:dyDescent="0.4">
      <c r="A114" t="s">
        <v>146</v>
      </c>
      <c r="B114" t="s">
        <v>32</v>
      </c>
    </row>
    <row r="115" spans="1:2" x14ac:dyDescent="0.4">
      <c r="A115" t="s">
        <v>147</v>
      </c>
      <c r="B115" t="s">
        <v>35</v>
      </c>
    </row>
    <row r="116" spans="1:2" x14ac:dyDescent="0.4">
      <c r="A116" t="s">
        <v>148</v>
      </c>
      <c r="B116" t="s">
        <v>23</v>
      </c>
    </row>
    <row r="117" spans="1:2" x14ac:dyDescent="0.4">
      <c r="A117" t="s">
        <v>149</v>
      </c>
      <c r="B117" t="s">
        <v>35</v>
      </c>
    </row>
    <row r="118" spans="1:2" x14ac:dyDescent="0.4">
      <c r="A118" t="s">
        <v>150</v>
      </c>
      <c r="B118" t="s">
        <v>45</v>
      </c>
    </row>
    <row r="119" spans="1:2" x14ac:dyDescent="0.4">
      <c r="A119" t="s">
        <v>151</v>
      </c>
      <c r="B119" t="s">
        <v>110</v>
      </c>
    </row>
    <row r="120" spans="1:2" x14ac:dyDescent="0.4">
      <c r="A120" t="s">
        <v>152</v>
      </c>
      <c r="B120" t="s">
        <v>110</v>
      </c>
    </row>
    <row r="121" spans="1:2" x14ac:dyDescent="0.4">
      <c r="A121" t="s">
        <v>153</v>
      </c>
      <c r="B121" t="s">
        <v>72</v>
      </c>
    </row>
    <row r="122" spans="1:2" x14ac:dyDescent="0.4">
      <c r="A122" t="s">
        <v>154</v>
      </c>
      <c r="B122" t="s">
        <v>110</v>
      </c>
    </row>
    <row r="123" spans="1:2" x14ac:dyDescent="0.4">
      <c r="A123" t="s">
        <v>155</v>
      </c>
      <c r="B123" t="s">
        <v>8</v>
      </c>
    </row>
    <row r="124" spans="1:2" x14ac:dyDescent="0.4">
      <c r="A124" t="s">
        <v>156</v>
      </c>
      <c r="B124" t="s">
        <v>32</v>
      </c>
    </row>
    <row r="125" spans="1:2" x14ac:dyDescent="0.4">
      <c r="A125" t="s">
        <v>157</v>
      </c>
      <c r="B125" t="s">
        <v>23</v>
      </c>
    </row>
    <row r="126" spans="1:2" x14ac:dyDescent="0.4">
      <c r="A126" t="s">
        <v>158</v>
      </c>
      <c r="B126" t="s">
        <v>27</v>
      </c>
    </row>
    <row r="127" spans="1:2" x14ac:dyDescent="0.4">
      <c r="A127" t="s">
        <v>159</v>
      </c>
      <c r="B127" t="s">
        <v>23</v>
      </c>
    </row>
    <row r="128" spans="1:2" x14ac:dyDescent="0.4">
      <c r="A128" t="s">
        <v>160</v>
      </c>
      <c r="B128" t="s">
        <v>20</v>
      </c>
    </row>
    <row r="129" spans="1:2" x14ac:dyDescent="0.4">
      <c r="A129" t="s">
        <v>161</v>
      </c>
      <c r="B129" t="s">
        <v>35</v>
      </c>
    </row>
    <row r="130" spans="1:2" x14ac:dyDescent="0.4">
      <c r="A130" t="s">
        <v>162</v>
      </c>
      <c r="B130" t="s">
        <v>110</v>
      </c>
    </row>
    <row r="131" spans="1:2" x14ac:dyDescent="0.4">
      <c r="A131" t="s">
        <v>163</v>
      </c>
      <c r="B131" t="s">
        <v>110</v>
      </c>
    </row>
    <row r="132" spans="1:2" x14ac:dyDescent="0.4">
      <c r="A132" t="s">
        <v>164</v>
      </c>
      <c r="B132" t="s">
        <v>55</v>
      </c>
    </row>
    <row r="133" spans="1:2" x14ac:dyDescent="0.4">
      <c r="A133" t="s">
        <v>165</v>
      </c>
      <c r="B133" t="s">
        <v>110</v>
      </c>
    </row>
    <row r="134" spans="1:2" x14ac:dyDescent="0.4">
      <c r="A134" t="s">
        <v>166</v>
      </c>
      <c r="B134" t="s">
        <v>57</v>
      </c>
    </row>
    <row r="135" spans="1:2" x14ac:dyDescent="0.4">
      <c r="A135" t="s">
        <v>167</v>
      </c>
      <c r="B135" t="s">
        <v>55</v>
      </c>
    </row>
    <row r="136" spans="1:2" x14ac:dyDescent="0.4">
      <c r="A136" t="s">
        <v>168</v>
      </c>
      <c r="B136" t="s">
        <v>55</v>
      </c>
    </row>
    <row r="137" spans="1:2" x14ac:dyDescent="0.4">
      <c r="A137" t="s">
        <v>169</v>
      </c>
      <c r="B137" t="s">
        <v>61</v>
      </c>
    </row>
    <row r="138" spans="1:2" x14ac:dyDescent="0.4">
      <c r="A138" t="s">
        <v>170</v>
      </c>
      <c r="B138" t="s">
        <v>39</v>
      </c>
    </row>
    <row r="139" spans="1:2" x14ac:dyDescent="0.4">
      <c r="A139" t="s">
        <v>171</v>
      </c>
      <c r="B139" t="s">
        <v>55</v>
      </c>
    </row>
    <row r="140" spans="1:2" x14ac:dyDescent="0.4">
      <c r="A140" t="s">
        <v>172</v>
      </c>
      <c r="B140" t="s">
        <v>61</v>
      </c>
    </row>
    <row r="141" spans="1:2" x14ac:dyDescent="0.4">
      <c r="A141" t="s">
        <v>173</v>
      </c>
      <c r="B141" t="s">
        <v>57</v>
      </c>
    </row>
    <row r="142" spans="1:2" x14ac:dyDescent="0.4">
      <c r="A142" t="s">
        <v>174</v>
      </c>
      <c r="B142" t="s">
        <v>61</v>
      </c>
    </row>
    <row r="143" spans="1:2" x14ac:dyDescent="0.4">
      <c r="A143" t="s">
        <v>175</v>
      </c>
      <c r="B143" t="s">
        <v>61</v>
      </c>
    </row>
    <row r="144" spans="1:2" x14ac:dyDescent="0.4">
      <c r="A144" t="s">
        <v>176</v>
      </c>
      <c r="B144" t="s">
        <v>72</v>
      </c>
    </row>
    <row r="145" spans="1:2" x14ac:dyDescent="0.4">
      <c r="A145" t="s">
        <v>177</v>
      </c>
      <c r="B145" t="s">
        <v>35</v>
      </c>
    </row>
    <row r="146" spans="1:2" x14ac:dyDescent="0.4">
      <c r="A146" t="s">
        <v>178</v>
      </c>
      <c r="B146" t="s">
        <v>32</v>
      </c>
    </row>
    <row r="147" spans="1:2" x14ac:dyDescent="0.4">
      <c r="A147" t="s">
        <v>179</v>
      </c>
      <c r="B147" t="s">
        <v>125</v>
      </c>
    </row>
    <row r="148" spans="1:2" x14ac:dyDescent="0.4">
      <c r="A148" t="s">
        <v>180</v>
      </c>
      <c r="B148" t="s">
        <v>77</v>
      </c>
    </row>
    <row r="149" spans="1:2" x14ac:dyDescent="0.4">
      <c r="A149" t="s">
        <v>181</v>
      </c>
      <c r="B149" t="s">
        <v>57</v>
      </c>
    </row>
    <row r="150" spans="1:2" x14ac:dyDescent="0.4">
      <c r="A150" t="s">
        <v>182</v>
      </c>
      <c r="B150" t="s">
        <v>27</v>
      </c>
    </row>
    <row r="151" spans="1:2" x14ac:dyDescent="0.4">
      <c r="A151" t="s">
        <v>183</v>
      </c>
      <c r="B151" t="s">
        <v>125</v>
      </c>
    </row>
    <row r="152" spans="1:2" x14ac:dyDescent="0.4">
      <c r="A152" t="s">
        <v>184</v>
      </c>
      <c r="B152" t="s">
        <v>16</v>
      </c>
    </row>
    <row r="153" spans="1:2" x14ac:dyDescent="0.4">
      <c r="A153" t="s">
        <v>185</v>
      </c>
      <c r="B153" t="s">
        <v>16</v>
      </c>
    </row>
    <row r="154" spans="1:2" x14ac:dyDescent="0.4">
      <c r="A154" t="s">
        <v>186</v>
      </c>
      <c r="B154" t="s">
        <v>77</v>
      </c>
    </row>
    <row r="155" spans="1:2" x14ac:dyDescent="0.4">
      <c r="A155" t="s">
        <v>187</v>
      </c>
      <c r="B155" t="s">
        <v>77</v>
      </c>
    </row>
    <row r="156" spans="1:2" x14ac:dyDescent="0.4">
      <c r="A156" t="s">
        <v>188</v>
      </c>
      <c r="B156" t="s">
        <v>189</v>
      </c>
    </row>
    <row r="157" spans="1:2" x14ac:dyDescent="0.4">
      <c r="A157" t="s">
        <v>190</v>
      </c>
      <c r="B157" t="s">
        <v>137</v>
      </c>
    </row>
    <row r="158" spans="1:2" x14ac:dyDescent="0.4">
      <c r="A158" t="s">
        <v>191</v>
      </c>
      <c r="B158" t="s">
        <v>97</v>
      </c>
    </row>
    <row r="159" spans="1:2" x14ac:dyDescent="0.4">
      <c r="A159" t="s">
        <v>192</v>
      </c>
      <c r="B159" t="s">
        <v>193</v>
      </c>
    </row>
    <row r="160" spans="1:2" x14ac:dyDescent="0.4">
      <c r="A160" t="s">
        <v>194</v>
      </c>
      <c r="B160" t="s">
        <v>195</v>
      </c>
    </row>
    <row r="161" spans="1:2" x14ac:dyDescent="0.4">
      <c r="A161" t="s">
        <v>196</v>
      </c>
      <c r="B161" t="s">
        <v>197</v>
      </c>
    </row>
    <row r="162" spans="1:2" x14ac:dyDescent="0.4">
      <c r="A162" t="s">
        <v>198</v>
      </c>
      <c r="B162" t="s">
        <v>199</v>
      </c>
    </row>
    <row r="163" spans="1:2" x14ac:dyDescent="0.4">
      <c r="A163" t="s">
        <v>200</v>
      </c>
      <c r="B163" t="s">
        <v>201</v>
      </c>
    </row>
    <row r="164" spans="1:2" x14ac:dyDescent="0.4">
      <c r="A164" t="s">
        <v>202</v>
      </c>
      <c r="B164" t="s">
        <v>203</v>
      </c>
    </row>
    <row r="165" spans="1:2" x14ac:dyDescent="0.4">
      <c r="A165" t="s">
        <v>204</v>
      </c>
      <c r="B165" t="s">
        <v>77</v>
      </c>
    </row>
    <row r="166" spans="1:2" x14ac:dyDescent="0.4">
      <c r="A166" t="s">
        <v>205</v>
      </c>
      <c r="B166" t="s">
        <v>57</v>
      </c>
    </row>
    <row r="167" spans="1:2" x14ac:dyDescent="0.4">
      <c r="A167" t="s">
        <v>206</v>
      </c>
      <c r="B167" t="s">
        <v>32</v>
      </c>
    </row>
    <row r="168" spans="1:2" x14ac:dyDescent="0.4">
      <c r="A168" t="s">
        <v>207</v>
      </c>
      <c r="B168" t="s">
        <v>55</v>
      </c>
    </row>
    <row r="169" spans="1:2" x14ac:dyDescent="0.4">
      <c r="A169" t="s">
        <v>208</v>
      </c>
      <c r="B169" t="s">
        <v>61</v>
      </c>
    </row>
    <row r="170" spans="1:2" x14ac:dyDescent="0.4">
      <c r="A170" t="s">
        <v>209</v>
      </c>
      <c r="B170" t="s">
        <v>57</v>
      </c>
    </row>
    <row r="171" spans="1:2" x14ac:dyDescent="0.4">
      <c r="A171" t="s">
        <v>210</v>
      </c>
      <c r="B171" t="s">
        <v>23</v>
      </c>
    </row>
    <row r="172" spans="1:2" x14ac:dyDescent="0.4">
      <c r="A172" t="s">
        <v>211</v>
      </c>
      <c r="B172" t="s">
        <v>18</v>
      </c>
    </row>
    <row r="173" spans="1:2" x14ac:dyDescent="0.4">
      <c r="A173" t="s">
        <v>212</v>
      </c>
      <c r="B173" t="s">
        <v>23</v>
      </c>
    </row>
    <row r="174" spans="1:2" x14ac:dyDescent="0.4">
      <c r="A174" t="s">
        <v>213</v>
      </c>
      <c r="B174" t="s">
        <v>45</v>
      </c>
    </row>
    <row r="175" spans="1:2" x14ac:dyDescent="0.4">
      <c r="A175" t="s">
        <v>214</v>
      </c>
      <c r="B175" t="s">
        <v>215</v>
      </c>
    </row>
    <row r="176" spans="1:2" x14ac:dyDescent="0.4">
      <c r="A176" t="s">
        <v>216</v>
      </c>
      <c r="B176" t="s">
        <v>45</v>
      </c>
    </row>
    <row r="177" spans="1:2" x14ac:dyDescent="0.4">
      <c r="A177" t="s">
        <v>217</v>
      </c>
      <c r="B177" t="s">
        <v>20</v>
      </c>
    </row>
    <row r="178" spans="1:2" x14ac:dyDescent="0.4">
      <c r="A178" t="s">
        <v>218</v>
      </c>
      <c r="B178" t="s">
        <v>23</v>
      </c>
    </row>
    <row r="179" spans="1:2" x14ac:dyDescent="0.4">
      <c r="A179" t="s">
        <v>219</v>
      </c>
      <c r="B179" t="s">
        <v>27</v>
      </c>
    </row>
    <row r="180" spans="1:2" x14ac:dyDescent="0.4">
      <c r="A180" t="s">
        <v>220</v>
      </c>
      <c r="B180" t="s">
        <v>27</v>
      </c>
    </row>
    <row r="181" spans="1:2" x14ac:dyDescent="0.4">
      <c r="A181" t="s">
        <v>221</v>
      </c>
      <c r="B181" t="s">
        <v>27</v>
      </c>
    </row>
    <row r="182" spans="1:2" x14ac:dyDescent="0.4">
      <c r="A182" t="s">
        <v>222</v>
      </c>
      <c r="B182" t="s">
        <v>55</v>
      </c>
    </row>
    <row r="183" spans="1:2" x14ac:dyDescent="0.4">
      <c r="A183" t="s">
        <v>223</v>
      </c>
      <c r="B183" t="s">
        <v>72</v>
      </c>
    </row>
    <row r="184" spans="1:2" x14ac:dyDescent="0.4">
      <c r="A184" t="s">
        <v>224</v>
      </c>
      <c r="B184" t="s">
        <v>55</v>
      </c>
    </row>
    <row r="185" spans="1:2" x14ac:dyDescent="0.4">
      <c r="A185" t="s">
        <v>225</v>
      </c>
      <c r="B185" t="s">
        <v>74</v>
      </c>
    </row>
    <row r="186" spans="1:2" x14ac:dyDescent="0.4">
      <c r="A186" t="s">
        <v>226</v>
      </c>
      <c r="B186" t="s">
        <v>74</v>
      </c>
    </row>
    <row r="187" spans="1:2" x14ac:dyDescent="0.4">
      <c r="A187" t="s">
        <v>227</v>
      </c>
      <c r="B187" t="s">
        <v>61</v>
      </c>
    </row>
    <row r="188" spans="1:2" x14ac:dyDescent="0.4">
      <c r="A188" t="s">
        <v>228</v>
      </c>
      <c r="B188" t="s">
        <v>74</v>
      </c>
    </row>
    <row r="189" spans="1:2" x14ac:dyDescent="0.4">
      <c r="A189" t="s">
        <v>229</v>
      </c>
      <c r="B189" t="s">
        <v>125</v>
      </c>
    </row>
    <row r="190" spans="1:2" x14ac:dyDescent="0.4">
      <c r="A190" t="s">
        <v>230</v>
      </c>
      <c r="B190" t="s">
        <v>125</v>
      </c>
    </row>
    <row r="191" spans="1:2" x14ac:dyDescent="0.4">
      <c r="A191" t="s">
        <v>231</v>
      </c>
      <c r="B191" t="s">
        <v>72</v>
      </c>
    </row>
    <row r="192" spans="1:2" x14ac:dyDescent="0.4">
      <c r="A192" t="s">
        <v>232</v>
      </c>
      <c r="B192" t="s">
        <v>74</v>
      </c>
    </row>
    <row r="193" spans="1:2" x14ac:dyDescent="0.4">
      <c r="A193" t="s">
        <v>233</v>
      </c>
      <c r="B193" t="s">
        <v>125</v>
      </c>
    </row>
    <row r="194" spans="1:2" x14ac:dyDescent="0.4">
      <c r="A194" t="s">
        <v>234</v>
      </c>
      <c r="B194" t="s">
        <v>77</v>
      </c>
    </row>
    <row r="195" spans="1:2" x14ac:dyDescent="0.4">
      <c r="A195" t="s">
        <v>235</v>
      </c>
      <c r="B195" t="s">
        <v>77</v>
      </c>
    </row>
    <row r="196" spans="1:2" x14ac:dyDescent="0.4">
      <c r="A196" t="s">
        <v>236</v>
      </c>
      <c r="B196" t="s">
        <v>74</v>
      </c>
    </row>
    <row r="197" spans="1:2" x14ac:dyDescent="0.4">
      <c r="A197" t="s">
        <v>237</v>
      </c>
      <c r="B197" t="s">
        <v>110</v>
      </c>
    </row>
    <row r="198" spans="1:2" x14ac:dyDescent="0.4">
      <c r="A198" t="s">
        <v>238</v>
      </c>
      <c r="B198" t="s">
        <v>55</v>
      </c>
    </row>
    <row r="199" spans="1:2" x14ac:dyDescent="0.4">
      <c r="A199" t="s">
        <v>239</v>
      </c>
      <c r="B199" t="s">
        <v>14</v>
      </c>
    </row>
    <row r="200" spans="1:2" x14ac:dyDescent="0.4">
      <c r="A200" t="s">
        <v>240</v>
      </c>
      <c r="B200" t="s">
        <v>241</v>
      </c>
    </row>
    <row r="201" spans="1:2" x14ac:dyDescent="0.4">
      <c r="A201" t="s">
        <v>242</v>
      </c>
      <c r="B201" t="s">
        <v>243</v>
      </c>
    </row>
    <row r="202" spans="1:2" x14ac:dyDescent="0.4">
      <c r="A202" t="s">
        <v>244</v>
      </c>
      <c r="B202" t="s">
        <v>14</v>
      </c>
    </row>
    <row r="203" spans="1:2" x14ac:dyDescent="0.4">
      <c r="A203" t="s">
        <v>245</v>
      </c>
      <c r="B203" t="s">
        <v>12</v>
      </c>
    </row>
    <row r="204" spans="1:2" x14ac:dyDescent="0.4">
      <c r="A204" t="s">
        <v>246</v>
      </c>
      <c r="B204" t="s">
        <v>74</v>
      </c>
    </row>
    <row r="205" spans="1:2" x14ac:dyDescent="0.4">
      <c r="A205" t="s">
        <v>247</v>
      </c>
      <c r="B205" t="s">
        <v>72</v>
      </c>
    </row>
    <row r="206" spans="1:2" x14ac:dyDescent="0.4">
      <c r="A206" t="s">
        <v>248</v>
      </c>
      <c r="B206" t="s">
        <v>6</v>
      </c>
    </row>
    <row r="207" spans="1:2" x14ac:dyDescent="0.4">
      <c r="A207" t="s">
        <v>249</v>
      </c>
      <c r="B207" t="s">
        <v>137</v>
      </c>
    </row>
    <row r="208" spans="1:2" x14ac:dyDescent="0.4">
      <c r="A208" t="s">
        <v>250</v>
      </c>
      <c r="B208" t="s">
        <v>241</v>
      </c>
    </row>
    <row r="209" spans="1:2" x14ac:dyDescent="0.4">
      <c r="A209" t="s">
        <v>251</v>
      </c>
      <c r="B209" t="s">
        <v>252</v>
      </c>
    </row>
    <row r="210" spans="1:2" x14ac:dyDescent="0.4">
      <c r="A210" t="s">
        <v>253</v>
      </c>
      <c r="B210" t="s">
        <v>97</v>
      </c>
    </row>
    <row r="211" spans="1:2" x14ac:dyDescent="0.4">
      <c r="A211" t="s">
        <v>254</v>
      </c>
      <c r="B211" t="s">
        <v>252</v>
      </c>
    </row>
    <row r="212" spans="1:2" x14ac:dyDescent="0.4">
      <c r="A212" t="s">
        <v>255</v>
      </c>
      <c r="B212" t="s">
        <v>97</v>
      </c>
    </row>
    <row r="213" spans="1:2" x14ac:dyDescent="0.4">
      <c r="A213" t="s">
        <v>256</v>
      </c>
      <c r="B213" t="s">
        <v>257</v>
      </c>
    </row>
    <row r="214" spans="1:2" x14ac:dyDescent="0.4">
      <c r="A214" t="s">
        <v>258</v>
      </c>
      <c r="B214" t="s">
        <v>83</v>
      </c>
    </row>
    <row r="215" spans="1:2" x14ac:dyDescent="0.4">
      <c r="A215" t="s">
        <v>259</v>
      </c>
      <c r="B215" t="s">
        <v>260</v>
      </c>
    </row>
    <row r="216" spans="1:2" x14ac:dyDescent="0.4">
      <c r="A216" t="s">
        <v>261</v>
      </c>
      <c r="B216" t="s">
        <v>16</v>
      </c>
    </row>
    <row r="217" spans="1:2" x14ac:dyDescent="0.4">
      <c r="A217" t="s">
        <v>262</v>
      </c>
      <c r="B217" t="s">
        <v>39</v>
      </c>
    </row>
    <row r="218" spans="1:2" x14ac:dyDescent="0.4">
      <c r="A218" t="s">
        <v>263</v>
      </c>
      <c r="B218" t="s">
        <v>32</v>
      </c>
    </row>
    <row r="219" spans="1:2" x14ac:dyDescent="0.4">
      <c r="A219" t="s">
        <v>264</v>
      </c>
      <c r="B219" t="s">
        <v>77</v>
      </c>
    </row>
    <row r="220" spans="1:2" x14ac:dyDescent="0.4">
      <c r="A220" t="s">
        <v>265</v>
      </c>
      <c r="B220" t="s">
        <v>125</v>
      </c>
    </row>
    <row r="221" spans="1:2" x14ac:dyDescent="0.4">
      <c r="A221" t="s">
        <v>266</v>
      </c>
      <c r="B221" t="s">
        <v>125</v>
      </c>
    </row>
    <row r="222" spans="1:2" x14ac:dyDescent="0.4">
      <c r="A222" t="s">
        <v>267</v>
      </c>
      <c r="B222" t="s">
        <v>125</v>
      </c>
    </row>
    <row r="223" spans="1:2" x14ac:dyDescent="0.4">
      <c r="A223" t="s">
        <v>268</v>
      </c>
      <c r="B223" t="s">
        <v>32</v>
      </c>
    </row>
    <row r="224" spans="1:2" x14ac:dyDescent="0.4">
      <c r="A224" t="s">
        <v>269</v>
      </c>
      <c r="B224" t="s">
        <v>35</v>
      </c>
    </row>
    <row r="225" spans="1:2" x14ac:dyDescent="0.4">
      <c r="A225" t="s">
        <v>270</v>
      </c>
      <c r="B225" t="s">
        <v>23</v>
      </c>
    </row>
    <row r="226" spans="1:2" x14ac:dyDescent="0.4">
      <c r="A226" t="s">
        <v>271</v>
      </c>
      <c r="B226" t="s">
        <v>110</v>
      </c>
    </row>
    <row r="227" spans="1:2" x14ac:dyDescent="0.4">
      <c r="A227" t="s">
        <v>272</v>
      </c>
      <c r="B227" t="s">
        <v>273</v>
      </c>
    </row>
    <row r="228" spans="1:2" x14ac:dyDescent="0.4">
      <c r="A228" t="s">
        <v>274</v>
      </c>
      <c r="B228" t="s">
        <v>39</v>
      </c>
    </row>
    <row r="229" spans="1:2" x14ac:dyDescent="0.4">
      <c r="A229" t="s">
        <v>275</v>
      </c>
      <c r="B229" t="s">
        <v>18</v>
      </c>
    </row>
    <row r="230" spans="1:2" x14ac:dyDescent="0.4">
      <c r="A230" t="s">
        <v>276</v>
      </c>
      <c r="B230" t="s">
        <v>23</v>
      </c>
    </row>
    <row r="231" spans="1:2" x14ac:dyDescent="0.4">
      <c r="A231" t="s">
        <v>277</v>
      </c>
      <c r="B231" t="s">
        <v>35</v>
      </c>
    </row>
    <row r="232" spans="1:2" x14ac:dyDescent="0.4">
      <c r="A232" t="s">
        <v>278</v>
      </c>
      <c r="B232" t="s">
        <v>32</v>
      </c>
    </row>
    <row r="233" spans="1:2" x14ac:dyDescent="0.4">
      <c r="A233" t="s">
        <v>279</v>
      </c>
      <c r="B233" t="s">
        <v>32</v>
      </c>
    </row>
    <row r="234" spans="1:2" x14ac:dyDescent="0.4">
      <c r="A234" t="s">
        <v>280</v>
      </c>
      <c r="B234" t="s">
        <v>16</v>
      </c>
    </row>
    <row r="235" spans="1:2" x14ac:dyDescent="0.4">
      <c r="A235" t="s">
        <v>281</v>
      </c>
      <c r="B235" t="s">
        <v>16</v>
      </c>
    </row>
    <row r="236" spans="1:2" x14ac:dyDescent="0.4">
      <c r="A236" t="s">
        <v>282</v>
      </c>
      <c r="B236" t="s">
        <v>125</v>
      </c>
    </row>
    <row r="237" spans="1:2" x14ac:dyDescent="0.4">
      <c r="A237" t="s">
        <v>283</v>
      </c>
      <c r="B237" t="s">
        <v>16</v>
      </c>
    </row>
    <row r="238" spans="1:2" x14ac:dyDescent="0.4">
      <c r="A238" t="s">
        <v>284</v>
      </c>
      <c r="B238" t="s">
        <v>6</v>
      </c>
    </row>
    <row r="239" spans="1:2" x14ac:dyDescent="0.4">
      <c r="A239" t="s">
        <v>285</v>
      </c>
      <c r="B239" t="s">
        <v>125</v>
      </c>
    </row>
    <row r="240" spans="1:2" x14ac:dyDescent="0.4">
      <c r="A240" t="s">
        <v>286</v>
      </c>
      <c r="B240" t="s">
        <v>14</v>
      </c>
    </row>
    <row r="241" spans="1:2" x14ac:dyDescent="0.4">
      <c r="A241" t="s">
        <v>287</v>
      </c>
      <c r="B241" t="s">
        <v>189</v>
      </c>
    </row>
    <row r="242" spans="1:2" x14ac:dyDescent="0.4">
      <c r="A242" t="s">
        <v>288</v>
      </c>
      <c r="B242" t="s">
        <v>14</v>
      </c>
    </row>
    <row r="243" spans="1:2" x14ac:dyDescent="0.4">
      <c r="A243" t="s">
        <v>289</v>
      </c>
      <c r="B243" t="s">
        <v>243</v>
      </c>
    </row>
    <row r="244" spans="1:2" x14ac:dyDescent="0.4">
      <c r="A244" t="s">
        <v>290</v>
      </c>
      <c r="B244" t="s">
        <v>77</v>
      </c>
    </row>
    <row r="245" spans="1:2" x14ac:dyDescent="0.4">
      <c r="A245" t="s">
        <v>291</v>
      </c>
      <c r="B245" t="s">
        <v>14</v>
      </c>
    </row>
    <row r="246" spans="1:2" x14ac:dyDescent="0.4">
      <c r="A246" t="s">
        <v>292</v>
      </c>
      <c r="B246" t="s">
        <v>14</v>
      </c>
    </row>
    <row r="247" spans="1:2" x14ac:dyDescent="0.4">
      <c r="A247" t="s">
        <v>293</v>
      </c>
      <c r="B247" t="s">
        <v>243</v>
      </c>
    </row>
    <row r="248" spans="1:2" x14ac:dyDescent="0.4">
      <c r="A248" t="s">
        <v>294</v>
      </c>
      <c r="B248" t="s">
        <v>12</v>
      </c>
    </row>
    <row r="249" spans="1:2" x14ac:dyDescent="0.4">
      <c r="A249" t="s">
        <v>295</v>
      </c>
      <c r="B249" t="s">
        <v>6</v>
      </c>
    </row>
    <row r="250" spans="1:2" x14ac:dyDescent="0.4">
      <c r="A250" t="s">
        <v>296</v>
      </c>
      <c r="B250" t="s">
        <v>77</v>
      </c>
    </row>
    <row r="251" spans="1:2" x14ac:dyDescent="0.4">
      <c r="A251" t="s">
        <v>297</v>
      </c>
      <c r="B251" t="s">
        <v>241</v>
      </c>
    </row>
    <row r="252" spans="1:2" x14ac:dyDescent="0.4">
      <c r="A252" t="s">
        <v>298</v>
      </c>
      <c r="B252" t="s">
        <v>299</v>
      </c>
    </row>
    <row r="253" spans="1:2" x14ac:dyDescent="0.4">
      <c r="A253" t="s">
        <v>300</v>
      </c>
      <c r="B253" t="s">
        <v>189</v>
      </c>
    </row>
    <row r="254" spans="1:2" x14ac:dyDescent="0.4">
      <c r="A254" t="s">
        <v>301</v>
      </c>
      <c r="B254" t="s">
        <v>241</v>
      </c>
    </row>
    <row r="255" spans="1:2" x14ac:dyDescent="0.4">
      <c r="A255" t="s">
        <v>302</v>
      </c>
      <c r="B255" t="s">
        <v>55</v>
      </c>
    </row>
    <row r="256" spans="1:2" x14ac:dyDescent="0.4">
      <c r="A256" t="s">
        <v>303</v>
      </c>
      <c r="B256" t="s">
        <v>243</v>
      </c>
    </row>
    <row r="257" spans="1:2" x14ac:dyDescent="0.4">
      <c r="A257" t="s">
        <v>304</v>
      </c>
      <c r="B257" t="s">
        <v>241</v>
      </c>
    </row>
    <row r="258" spans="1:2" x14ac:dyDescent="0.4">
      <c r="A258" t="s">
        <v>305</v>
      </c>
      <c r="B258" t="s">
        <v>193</v>
      </c>
    </row>
    <row r="259" spans="1:2" x14ac:dyDescent="0.4">
      <c r="A259" t="s">
        <v>306</v>
      </c>
      <c r="B259" t="s">
        <v>193</v>
      </c>
    </row>
    <row r="260" spans="1:2" x14ac:dyDescent="0.4">
      <c r="A260" t="s">
        <v>307</v>
      </c>
      <c r="B260" t="s">
        <v>252</v>
      </c>
    </row>
    <row r="261" spans="1:2" x14ac:dyDescent="0.4">
      <c r="A261" t="s">
        <v>308</v>
      </c>
      <c r="B261" t="s">
        <v>309</v>
      </c>
    </row>
    <row r="262" spans="1:2" x14ac:dyDescent="0.4">
      <c r="A262" t="s">
        <v>310</v>
      </c>
      <c r="B262" t="s">
        <v>311</v>
      </c>
    </row>
    <row r="263" spans="1:2" x14ac:dyDescent="0.4">
      <c r="A263" t="s">
        <v>312</v>
      </c>
      <c r="B263" t="s">
        <v>8</v>
      </c>
    </row>
    <row r="264" spans="1:2" x14ac:dyDescent="0.4">
      <c r="A264" t="s">
        <v>313</v>
      </c>
      <c r="B264" t="s">
        <v>314</v>
      </c>
    </row>
    <row r="265" spans="1:2" x14ac:dyDescent="0.4">
      <c r="A265" t="s">
        <v>315</v>
      </c>
      <c r="B265" t="s"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DEFE-6894-49C1-87F3-02F5493ED4D1}">
  <dimension ref="A1:Q262"/>
  <sheetViews>
    <sheetView zoomScale="54" zoomScaleNormal="54" workbookViewId="0">
      <selection activeCell="K36" sqref="K36"/>
    </sheetView>
  </sheetViews>
  <sheetFormatPr defaultRowHeight="17" x14ac:dyDescent="0.4"/>
  <cols>
    <col min="1" max="3" width="21.90625" customWidth="1"/>
    <col min="4" max="4" width="20.1796875" customWidth="1"/>
    <col min="6" max="6" width="13.36328125" customWidth="1"/>
    <col min="7" max="7" width="28.453125" customWidth="1"/>
    <col min="8" max="8" width="26.08984375" customWidth="1"/>
    <col min="9" max="9" width="10.90625" customWidth="1"/>
  </cols>
  <sheetData>
    <row r="1" spans="1:17" x14ac:dyDescent="0.4">
      <c r="A1" t="s">
        <v>317</v>
      </c>
      <c r="B1" t="s">
        <v>326</v>
      </c>
      <c r="C1" t="s">
        <v>318</v>
      </c>
      <c r="D1" t="s">
        <v>323</v>
      </c>
    </row>
    <row r="2" spans="1:17" x14ac:dyDescent="0.4">
      <c r="A2" t="s">
        <v>5</v>
      </c>
      <c r="B2">
        <f>MONTH(表格3[[#This Row],[Week]])</f>
        <v>4</v>
      </c>
      <c r="C2">
        <f>YEAR(表格3[[#This Row],[Week]])</f>
        <v>2020</v>
      </c>
      <c r="D2" s="4">
        <v>33</v>
      </c>
      <c r="F2" s="17" t="s">
        <v>321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4">
      <c r="A3" t="s">
        <v>7</v>
      </c>
      <c r="B3">
        <f>MONTH(表格3[[#This Row],[Week]])</f>
        <v>4</v>
      </c>
      <c r="C3">
        <f>YEAR(表格3[[#This Row],[Week]])</f>
        <v>2020</v>
      </c>
      <c r="D3" s="4">
        <v>58</v>
      </c>
    </row>
    <row r="4" spans="1:17" x14ac:dyDescent="0.4">
      <c r="A4" t="s">
        <v>9</v>
      </c>
      <c r="B4">
        <f>MONTH(表格3[[#This Row],[Week]])</f>
        <v>4</v>
      </c>
      <c r="C4">
        <f>YEAR(表格3[[#This Row],[Week]])</f>
        <v>2020</v>
      </c>
      <c r="D4" s="5">
        <v>76</v>
      </c>
    </row>
    <row r="5" spans="1:17" x14ac:dyDescent="0.4">
      <c r="A5" t="s">
        <v>11</v>
      </c>
      <c r="B5">
        <f>MONTH(表格3[[#This Row],[Week]])</f>
        <v>5</v>
      </c>
      <c r="C5">
        <f>YEAR(表格3[[#This Row],[Week]])</f>
        <v>2020</v>
      </c>
      <c r="D5" s="4">
        <v>38</v>
      </c>
    </row>
    <row r="6" spans="1:17" x14ac:dyDescent="0.4">
      <c r="A6" t="s">
        <v>13</v>
      </c>
      <c r="B6">
        <f>MONTH(表格3[[#This Row],[Week]])</f>
        <v>5</v>
      </c>
      <c r="C6">
        <f>YEAR(表格3[[#This Row],[Week]])</f>
        <v>2020</v>
      </c>
      <c r="D6" s="4">
        <v>32</v>
      </c>
    </row>
    <row r="7" spans="1:17" x14ac:dyDescent="0.4">
      <c r="A7" t="s">
        <v>15</v>
      </c>
      <c r="B7">
        <f>MONTH(表格3[[#This Row],[Week]])</f>
        <v>5</v>
      </c>
      <c r="C7">
        <f>YEAR(表格3[[#This Row],[Week]])</f>
        <v>2020</v>
      </c>
      <c r="D7" s="4">
        <v>29</v>
      </c>
    </row>
    <row r="8" spans="1:17" x14ac:dyDescent="0.4">
      <c r="A8" t="s">
        <v>17</v>
      </c>
      <c r="B8">
        <f>MONTH(表格3[[#This Row],[Week]])</f>
        <v>5</v>
      </c>
      <c r="C8">
        <f>YEAR(表格3[[#This Row],[Week]])</f>
        <v>2020</v>
      </c>
      <c r="D8" s="4">
        <v>14</v>
      </c>
    </row>
    <row r="9" spans="1:17" x14ac:dyDescent="0.4">
      <c r="A9" t="s">
        <v>19</v>
      </c>
      <c r="B9">
        <f>MONTH(表格3[[#This Row],[Week]])</f>
        <v>5</v>
      </c>
      <c r="C9">
        <f>YEAR(表格3[[#This Row],[Week]])</f>
        <v>2020</v>
      </c>
      <c r="D9" s="4">
        <v>15</v>
      </c>
    </row>
    <row r="10" spans="1:17" x14ac:dyDescent="0.4">
      <c r="A10" t="s">
        <v>21</v>
      </c>
      <c r="B10">
        <f>MONTH(表格3[[#This Row],[Week]])</f>
        <v>6</v>
      </c>
      <c r="C10">
        <f>YEAR(表格3[[#This Row],[Week]])</f>
        <v>2020</v>
      </c>
      <c r="D10" s="4">
        <v>15</v>
      </c>
    </row>
    <row r="11" spans="1:17" x14ac:dyDescent="0.4">
      <c r="A11" t="s">
        <v>22</v>
      </c>
      <c r="B11">
        <f>MONTH(表格3[[#This Row],[Week]])</f>
        <v>6</v>
      </c>
      <c r="C11">
        <f>YEAR(表格3[[#This Row],[Week]])</f>
        <v>2020</v>
      </c>
      <c r="D11" s="4">
        <v>16</v>
      </c>
    </row>
    <row r="12" spans="1:17" x14ac:dyDescent="0.4">
      <c r="A12" t="s">
        <v>24</v>
      </c>
      <c r="B12">
        <f>MONTH(表格3[[#This Row],[Week]])</f>
        <v>6</v>
      </c>
      <c r="C12">
        <f>YEAR(表格3[[#This Row],[Week]])</f>
        <v>2020</v>
      </c>
      <c r="D12" s="4">
        <v>15</v>
      </c>
    </row>
    <row r="13" spans="1:17" x14ac:dyDescent="0.4">
      <c r="A13" t="s">
        <v>25</v>
      </c>
      <c r="B13">
        <f>MONTH(表格3[[#This Row],[Week]])</f>
        <v>6</v>
      </c>
      <c r="C13">
        <f>YEAR(表格3[[#This Row],[Week]])</f>
        <v>2020</v>
      </c>
      <c r="D13" s="4">
        <v>16</v>
      </c>
    </row>
    <row r="14" spans="1:17" x14ac:dyDescent="0.4">
      <c r="A14" t="s">
        <v>26</v>
      </c>
      <c r="B14">
        <f>MONTH(表格3[[#This Row],[Week]])</f>
        <v>7</v>
      </c>
      <c r="C14">
        <f>YEAR(表格3[[#This Row],[Week]])</f>
        <v>2020</v>
      </c>
      <c r="D14" s="4">
        <v>17</v>
      </c>
    </row>
    <row r="15" spans="1:17" x14ac:dyDescent="0.4">
      <c r="A15" t="s">
        <v>28</v>
      </c>
      <c r="B15">
        <f>MONTH(表格3[[#This Row],[Week]])</f>
        <v>7</v>
      </c>
      <c r="C15">
        <f>YEAR(表格3[[#This Row],[Week]])</f>
        <v>2020</v>
      </c>
      <c r="D15" s="4">
        <v>15</v>
      </c>
    </row>
    <row r="16" spans="1:17" x14ac:dyDescent="0.4">
      <c r="A16" t="s">
        <v>29</v>
      </c>
      <c r="B16">
        <f>MONTH(表格3[[#This Row],[Week]])</f>
        <v>7</v>
      </c>
      <c r="C16">
        <f>YEAR(表格3[[#This Row],[Week]])</f>
        <v>2020</v>
      </c>
      <c r="D16" s="4">
        <v>49</v>
      </c>
    </row>
    <row r="17" spans="1:4" x14ac:dyDescent="0.4">
      <c r="A17" t="s">
        <v>31</v>
      </c>
      <c r="B17">
        <f>MONTH(表格3[[#This Row],[Week]])</f>
        <v>7</v>
      </c>
      <c r="C17">
        <f>YEAR(表格3[[#This Row],[Week]])</f>
        <v>2020</v>
      </c>
      <c r="D17" s="4">
        <v>20</v>
      </c>
    </row>
    <row r="18" spans="1:4" x14ac:dyDescent="0.4">
      <c r="A18" t="s">
        <v>33</v>
      </c>
      <c r="B18">
        <f>MONTH(表格3[[#This Row],[Week]])</f>
        <v>8</v>
      </c>
      <c r="C18">
        <f>YEAR(表格3[[#This Row],[Week]])</f>
        <v>2020</v>
      </c>
      <c r="D18" s="4">
        <v>16</v>
      </c>
    </row>
    <row r="19" spans="1:4" x14ac:dyDescent="0.4">
      <c r="A19" t="s">
        <v>34</v>
      </c>
      <c r="B19">
        <f>MONTH(表格3[[#This Row],[Week]])</f>
        <v>8</v>
      </c>
      <c r="C19">
        <f>YEAR(表格3[[#This Row],[Week]])</f>
        <v>2020</v>
      </c>
      <c r="D19" s="4">
        <v>18</v>
      </c>
    </row>
    <row r="20" spans="1:4" x14ac:dyDescent="0.4">
      <c r="A20" t="s">
        <v>36</v>
      </c>
      <c r="B20">
        <f>MONTH(表格3[[#This Row],[Week]])</f>
        <v>8</v>
      </c>
      <c r="C20">
        <f>YEAR(表格3[[#This Row],[Week]])</f>
        <v>2020</v>
      </c>
      <c r="D20" s="4">
        <v>18</v>
      </c>
    </row>
    <row r="21" spans="1:4" x14ac:dyDescent="0.4">
      <c r="A21" t="s">
        <v>37</v>
      </c>
      <c r="B21">
        <f>MONTH(表格3[[#This Row],[Week]])</f>
        <v>8</v>
      </c>
      <c r="C21">
        <f>YEAR(表格3[[#This Row],[Week]])</f>
        <v>2020</v>
      </c>
      <c r="D21" s="4">
        <v>17</v>
      </c>
    </row>
    <row r="22" spans="1:4" x14ac:dyDescent="0.4">
      <c r="A22" t="s">
        <v>38</v>
      </c>
      <c r="B22">
        <f>MONTH(表格3[[#This Row],[Week]])</f>
        <v>8</v>
      </c>
      <c r="C22">
        <f>YEAR(表格3[[#This Row],[Week]])</f>
        <v>2020</v>
      </c>
      <c r="D22" s="4">
        <v>21</v>
      </c>
    </row>
    <row r="23" spans="1:4" x14ac:dyDescent="0.4">
      <c r="A23" t="s">
        <v>40</v>
      </c>
      <c r="B23">
        <f>MONTH(表格3[[#This Row],[Week]])</f>
        <v>9</v>
      </c>
      <c r="C23">
        <f>YEAR(表格3[[#This Row],[Week]])</f>
        <v>2020</v>
      </c>
      <c r="D23" s="4">
        <v>20</v>
      </c>
    </row>
    <row r="24" spans="1:4" x14ac:dyDescent="0.4">
      <c r="A24" t="s">
        <v>41</v>
      </c>
      <c r="B24">
        <f>MONTH(表格3[[#This Row],[Week]])</f>
        <v>9</v>
      </c>
      <c r="C24">
        <f>YEAR(表格3[[#This Row],[Week]])</f>
        <v>2020</v>
      </c>
      <c r="D24" s="4">
        <v>20</v>
      </c>
    </row>
    <row r="25" spans="1:4" x14ac:dyDescent="0.4">
      <c r="A25" t="s">
        <v>42</v>
      </c>
      <c r="B25">
        <f>MONTH(表格3[[#This Row],[Week]])</f>
        <v>9</v>
      </c>
      <c r="C25">
        <f>YEAR(表格3[[#This Row],[Week]])</f>
        <v>2020</v>
      </c>
      <c r="D25" s="4">
        <v>20</v>
      </c>
    </row>
    <row r="26" spans="1:4" x14ac:dyDescent="0.4">
      <c r="A26" t="s">
        <v>43</v>
      </c>
      <c r="B26">
        <f>MONTH(表格3[[#This Row],[Week]])</f>
        <v>9</v>
      </c>
      <c r="C26">
        <f>YEAR(表格3[[#This Row],[Week]])</f>
        <v>2020</v>
      </c>
      <c r="D26" s="4">
        <v>17</v>
      </c>
    </row>
    <row r="27" spans="1:4" x14ac:dyDescent="0.4">
      <c r="A27" t="s">
        <v>44</v>
      </c>
      <c r="B27">
        <f>MONTH(表格3[[#This Row],[Week]])</f>
        <v>10</v>
      </c>
      <c r="C27">
        <f>YEAR(表格3[[#This Row],[Week]])</f>
        <v>2020</v>
      </c>
      <c r="D27" s="4">
        <v>19</v>
      </c>
    </row>
    <row r="28" spans="1:4" x14ac:dyDescent="0.4">
      <c r="A28" t="s">
        <v>46</v>
      </c>
      <c r="B28">
        <f>MONTH(表格3[[#This Row],[Week]])</f>
        <v>10</v>
      </c>
      <c r="C28">
        <f>YEAR(表格3[[#This Row],[Week]])</f>
        <v>2020</v>
      </c>
      <c r="D28" s="4">
        <v>18</v>
      </c>
    </row>
    <row r="29" spans="1:4" x14ac:dyDescent="0.4">
      <c r="A29" t="s">
        <v>47</v>
      </c>
      <c r="B29">
        <f>MONTH(表格3[[#This Row],[Week]])</f>
        <v>10</v>
      </c>
      <c r="C29">
        <f>YEAR(表格3[[#This Row],[Week]])</f>
        <v>2020</v>
      </c>
      <c r="D29" s="4">
        <v>19</v>
      </c>
    </row>
    <row r="30" spans="1:4" x14ac:dyDescent="0.4">
      <c r="A30" t="s">
        <v>48</v>
      </c>
      <c r="B30">
        <f>MONTH(表格3[[#This Row],[Week]])</f>
        <v>10</v>
      </c>
      <c r="C30">
        <f>YEAR(表格3[[#This Row],[Week]])</f>
        <v>2020</v>
      </c>
      <c r="D30" s="4">
        <v>16</v>
      </c>
    </row>
    <row r="31" spans="1:4" x14ac:dyDescent="0.4">
      <c r="A31" t="s">
        <v>49</v>
      </c>
      <c r="B31">
        <f>MONTH(表格3[[#This Row],[Week]])</f>
        <v>11</v>
      </c>
      <c r="C31">
        <f>YEAR(表格3[[#This Row],[Week]])</f>
        <v>2020</v>
      </c>
      <c r="D31" s="4">
        <v>18</v>
      </c>
    </row>
    <row r="32" spans="1:4" x14ac:dyDescent="0.4">
      <c r="A32" t="s">
        <v>50</v>
      </c>
      <c r="B32">
        <f>MONTH(表格3[[#This Row],[Week]])</f>
        <v>11</v>
      </c>
      <c r="C32">
        <f>YEAR(表格3[[#This Row],[Week]])</f>
        <v>2020</v>
      </c>
      <c r="D32" s="4">
        <v>19</v>
      </c>
    </row>
    <row r="33" spans="1:8" x14ac:dyDescent="0.4">
      <c r="A33" t="s">
        <v>51</v>
      </c>
      <c r="B33">
        <f>MONTH(表格3[[#This Row],[Week]])</f>
        <v>11</v>
      </c>
      <c r="C33">
        <f>YEAR(表格3[[#This Row],[Week]])</f>
        <v>2020</v>
      </c>
      <c r="D33" s="4">
        <v>20</v>
      </c>
    </row>
    <row r="34" spans="1:8" x14ac:dyDescent="0.4">
      <c r="A34" t="s">
        <v>52</v>
      </c>
      <c r="B34">
        <f>MONTH(表格3[[#This Row],[Week]])</f>
        <v>11</v>
      </c>
      <c r="C34">
        <f>YEAR(表格3[[#This Row],[Week]])</f>
        <v>2020</v>
      </c>
      <c r="D34" s="4">
        <v>19</v>
      </c>
      <c r="F34" s="17" t="s">
        <v>319</v>
      </c>
      <c r="G34" s="17"/>
    </row>
    <row r="35" spans="1:8" x14ac:dyDescent="0.4">
      <c r="A35" t="s">
        <v>53</v>
      </c>
      <c r="B35">
        <f>MONTH(表格3[[#This Row],[Week]])</f>
        <v>11</v>
      </c>
      <c r="C35">
        <f>YEAR(表格3[[#This Row],[Week]])</f>
        <v>2020</v>
      </c>
      <c r="D35" s="4">
        <v>21</v>
      </c>
      <c r="F35" t="s">
        <v>318</v>
      </c>
      <c r="G35" t="s">
        <v>320</v>
      </c>
    </row>
    <row r="36" spans="1:8" x14ac:dyDescent="0.4">
      <c r="A36" t="s">
        <v>54</v>
      </c>
      <c r="B36">
        <f>MONTH(表格3[[#This Row],[Week]])</f>
        <v>12</v>
      </c>
      <c r="C36">
        <f>YEAR(表格3[[#This Row],[Week]])</f>
        <v>2020</v>
      </c>
      <c r="D36" s="4">
        <v>24</v>
      </c>
      <c r="F36">
        <v>2020</v>
      </c>
      <c r="G36">
        <f>_xlfn.MAXIFS(表格3[DSE: (Hong Kong)],表格3[Year],F36)</f>
        <v>76</v>
      </c>
    </row>
    <row r="37" spans="1:8" x14ac:dyDescent="0.4">
      <c r="A37" t="s">
        <v>56</v>
      </c>
      <c r="B37">
        <f>MONTH(表格3[[#This Row],[Week]])</f>
        <v>12</v>
      </c>
      <c r="C37">
        <f>YEAR(表格3[[#This Row],[Week]])</f>
        <v>2020</v>
      </c>
      <c r="D37" s="4">
        <v>23</v>
      </c>
      <c r="F37">
        <v>2021</v>
      </c>
      <c r="G37">
        <f>_xlfn.MAXIFS(表格3[DSE: (Hong Kong)],表格3[Year],F37)</f>
        <v>72</v>
      </c>
    </row>
    <row r="38" spans="1:8" x14ac:dyDescent="0.4">
      <c r="A38" t="s">
        <v>58</v>
      </c>
      <c r="B38">
        <f>MONTH(表格3[[#This Row],[Week]])</f>
        <v>12</v>
      </c>
      <c r="C38">
        <f>YEAR(表格3[[#This Row],[Week]])</f>
        <v>2020</v>
      </c>
      <c r="D38" s="4">
        <v>16</v>
      </c>
      <c r="F38">
        <v>2022</v>
      </c>
      <c r="G38">
        <f>_xlfn.MAXIFS(表格3[DSE: (Hong Kong)],表格3[Year],F38)</f>
        <v>78</v>
      </c>
    </row>
    <row r="39" spans="1:8" x14ac:dyDescent="0.4">
      <c r="A39" t="s">
        <v>59</v>
      </c>
      <c r="B39">
        <f>MONTH(表格3[[#This Row],[Week]])</f>
        <v>12</v>
      </c>
      <c r="C39">
        <f>YEAR(表格3[[#This Row],[Week]])</f>
        <v>2020</v>
      </c>
      <c r="D39" s="4">
        <v>16</v>
      </c>
      <c r="F39">
        <v>2023</v>
      </c>
      <c r="G39">
        <f>_xlfn.MAXIFS(表格3[DSE: (Hong Kong)],表格3[Year],F39)</f>
        <v>87</v>
      </c>
    </row>
    <row r="40" spans="1:8" x14ac:dyDescent="0.4">
      <c r="A40" t="s">
        <v>60</v>
      </c>
      <c r="B40">
        <f>MONTH(表格3[[#This Row],[Week]])</f>
        <v>1</v>
      </c>
      <c r="C40">
        <f>YEAR(表格3[[#This Row],[Week]])</f>
        <v>2021</v>
      </c>
      <c r="D40" s="4">
        <v>25</v>
      </c>
      <c r="F40">
        <v>2024</v>
      </c>
      <c r="G40">
        <f>_xlfn.MAXIFS(表格3[DSE: (Hong Kong)],表格3[Year],F40)</f>
        <v>96</v>
      </c>
    </row>
    <row r="41" spans="1:8" x14ac:dyDescent="0.4">
      <c r="A41" t="s">
        <v>62</v>
      </c>
      <c r="B41">
        <f>MONTH(表格3[[#This Row],[Week]])</f>
        <v>1</v>
      </c>
      <c r="C41">
        <f>YEAR(表格3[[#This Row],[Week]])</f>
        <v>2021</v>
      </c>
      <c r="D41" s="4">
        <v>25</v>
      </c>
      <c r="F41">
        <v>2025</v>
      </c>
      <c r="G41">
        <f>_xlfn.MAXIFS(表格3[DSE: (Hong Kong)],表格3[Year],F41)</f>
        <v>100</v>
      </c>
    </row>
    <row r="42" spans="1:8" x14ac:dyDescent="0.4">
      <c r="A42" t="s">
        <v>63</v>
      </c>
      <c r="B42">
        <f>MONTH(表格3[[#This Row],[Week]])</f>
        <v>1</v>
      </c>
      <c r="C42">
        <f>YEAR(表格3[[#This Row],[Week]])</f>
        <v>2021</v>
      </c>
      <c r="D42" s="4">
        <v>24</v>
      </c>
    </row>
    <row r="43" spans="1:8" x14ac:dyDescent="0.4">
      <c r="A43" t="s">
        <v>64</v>
      </c>
      <c r="B43">
        <f>MONTH(表格3[[#This Row],[Week]])</f>
        <v>1</v>
      </c>
      <c r="C43">
        <f>YEAR(表格3[[#This Row],[Week]])</f>
        <v>2021</v>
      </c>
      <c r="D43" s="4">
        <v>24</v>
      </c>
      <c r="F43" s="17" t="s">
        <v>322</v>
      </c>
      <c r="G43" s="17"/>
      <c r="H43" s="17"/>
    </row>
    <row r="44" spans="1:8" x14ac:dyDescent="0.4">
      <c r="A44" t="s">
        <v>65</v>
      </c>
      <c r="B44">
        <f>MONTH(表格3[[#This Row],[Week]])</f>
        <v>1</v>
      </c>
      <c r="C44">
        <f>YEAR(表格3[[#This Row],[Week]])</f>
        <v>2021</v>
      </c>
      <c r="D44" s="4">
        <v>23</v>
      </c>
    </row>
    <row r="45" spans="1:8" x14ac:dyDescent="0.4">
      <c r="A45" t="s">
        <v>66</v>
      </c>
      <c r="B45">
        <f>MONTH(表格3[[#This Row],[Week]])</f>
        <v>2</v>
      </c>
      <c r="C45">
        <f>YEAR(表格3[[#This Row],[Week]])</f>
        <v>2021</v>
      </c>
      <c r="D45" s="4">
        <v>16</v>
      </c>
    </row>
    <row r="46" spans="1:8" x14ac:dyDescent="0.4">
      <c r="A46" t="s">
        <v>67</v>
      </c>
      <c r="B46">
        <f>MONTH(表格3[[#This Row],[Week]])</f>
        <v>2</v>
      </c>
      <c r="C46">
        <f>YEAR(表格3[[#This Row],[Week]])</f>
        <v>2021</v>
      </c>
      <c r="D46" s="4">
        <v>17</v>
      </c>
    </row>
    <row r="47" spans="1:8" x14ac:dyDescent="0.4">
      <c r="A47" t="s">
        <v>68</v>
      </c>
      <c r="B47">
        <f>MONTH(表格3[[#This Row],[Week]])</f>
        <v>2</v>
      </c>
      <c r="C47">
        <f>YEAR(表格3[[#This Row],[Week]])</f>
        <v>2021</v>
      </c>
      <c r="D47" s="4">
        <v>24</v>
      </c>
    </row>
    <row r="48" spans="1:8" x14ac:dyDescent="0.4">
      <c r="A48" t="s">
        <v>69</v>
      </c>
      <c r="B48">
        <f>MONTH(表格3[[#This Row],[Week]])</f>
        <v>2</v>
      </c>
      <c r="C48">
        <f>YEAR(表格3[[#This Row],[Week]])</f>
        <v>2021</v>
      </c>
      <c r="D48" s="4">
        <v>24</v>
      </c>
    </row>
    <row r="49" spans="1:8" x14ac:dyDescent="0.4">
      <c r="A49" t="s">
        <v>70</v>
      </c>
      <c r="B49">
        <f>MONTH(表格3[[#This Row],[Week]])</f>
        <v>3</v>
      </c>
      <c r="C49">
        <f>YEAR(表格3[[#This Row],[Week]])</f>
        <v>2021</v>
      </c>
      <c r="D49" s="4">
        <v>24</v>
      </c>
    </row>
    <row r="50" spans="1:8" x14ac:dyDescent="0.4">
      <c r="A50" t="s">
        <v>71</v>
      </c>
      <c r="B50">
        <f>MONTH(表格3[[#This Row],[Week]])</f>
        <v>3</v>
      </c>
      <c r="C50">
        <f>YEAR(表格3[[#This Row],[Week]])</f>
        <v>2021</v>
      </c>
      <c r="D50" s="4">
        <v>26</v>
      </c>
      <c r="F50" s="17" t="s">
        <v>324</v>
      </c>
      <c r="G50" s="17"/>
      <c r="H50" s="17"/>
    </row>
    <row r="51" spans="1:8" x14ac:dyDescent="0.4">
      <c r="A51" t="s">
        <v>73</v>
      </c>
      <c r="B51">
        <f>MONTH(表格3[[#This Row],[Week]])</f>
        <v>3</v>
      </c>
      <c r="C51">
        <f>YEAR(表格3[[#This Row],[Week]])</f>
        <v>2021</v>
      </c>
      <c r="D51" s="4">
        <v>27</v>
      </c>
      <c r="F51" t="s">
        <v>318</v>
      </c>
      <c r="G51" t="s">
        <v>326</v>
      </c>
      <c r="H51" t="s">
        <v>330</v>
      </c>
    </row>
    <row r="52" spans="1:8" x14ac:dyDescent="0.4">
      <c r="A52" t="s">
        <v>75</v>
      </c>
      <c r="B52">
        <f>MONTH(表格3[[#This Row],[Week]])</f>
        <v>3</v>
      </c>
      <c r="C52">
        <f>YEAR(表格3[[#This Row],[Week]])</f>
        <v>2021</v>
      </c>
      <c r="D52" s="4">
        <v>27</v>
      </c>
      <c r="F52" s="1">
        <v>2020</v>
      </c>
      <c r="G52" s="2">
        <v>4</v>
      </c>
      <c r="H52" s="11">
        <f>AVERAGEIFS(表格3[DSE: (Hong Kong)],表格3[Year],F52,表格3[Month],G52)</f>
        <v>55.666666666666664</v>
      </c>
    </row>
    <row r="53" spans="1:8" x14ac:dyDescent="0.4">
      <c r="A53" t="s">
        <v>76</v>
      </c>
      <c r="B53">
        <f>MONTH(表格3[[#This Row],[Week]])</f>
        <v>4</v>
      </c>
      <c r="C53">
        <f>YEAR(表格3[[#This Row],[Week]])</f>
        <v>2021</v>
      </c>
      <c r="D53" s="4">
        <v>30</v>
      </c>
      <c r="F53" s="1">
        <v>2021</v>
      </c>
      <c r="G53" s="2">
        <v>4</v>
      </c>
      <c r="H53" s="3">
        <f>AVERAGEIFS(表格3[DSE: (Hong Kong)],表格3[Year],F53,表格3[Month],G53)</f>
        <v>48</v>
      </c>
    </row>
    <row r="54" spans="1:8" x14ac:dyDescent="0.4">
      <c r="A54" t="s">
        <v>78</v>
      </c>
      <c r="B54">
        <f>MONTH(表格3[[#This Row],[Week]])</f>
        <v>4</v>
      </c>
      <c r="C54">
        <f>YEAR(表格3[[#This Row],[Week]])</f>
        <v>2021</v>
      </c>
      <c r="D54" s="4">
        <v>37</v>
      </c>
      <c r="F54" s="1">
        <v>2022</v>
      </c>
      <c r="G54" s="2">
        <v>4</v>
      </c>
      <c r="H54" s="3">
        <f>AVERAGEIFS(表格3[DSE: (Hong Kong)],表格3[Year],F54,表格3[Month],G54)</f>
        <v>59</v>
      </c>
    </row>
    <row r="55" spans="1:8" x14ac:dyDescent="0.4">
      <c r="A55" t="s">
        <v>80</v>
      </c>
      <c r="B55">
        <f>MONTH(表格3[[#This Row],[Week]])</f>
        <v>4</v>
      </c>
      <c r="C55">
        <f>YEAR(表格3[[#This Row],[Week]])</f>
        <v>2021</v>
      </c>
      <c r="D55" s="4">
        <v>53</v>
      </c>
      <c r="F55" s="1">
        <v>2023</v>
      </c>
      <c r="G55" s="2">
        <v>4</v>
      </c>
      <c r="H55" s="3">
        <f>AVERAGEIFS(表格3[DSE: (Hong Kong)],表格3[Year],F55,表格3[Month],G55)</f>
        <v>61</v>
      </c>
    </row>
    <row r="56" spans="1:8" x14ac:dyDescent="0.4">
      <c r="A56" t="s">
        <v>82</v>
      </c>
      <c r="B56">
        <f>MONTH(表格3[[#This Row],[Week]])</f>
        <v>4</v>
      </c>
      <c r="C56">
        <f>YEAR(表格3[[#This Row],[Week]])</f>
        <v>2021</v>
      </c>
      <c r="D56" s="6">
        <v>72</v>
      </c>
      <c r="F56" s="1">
        <v>2024</v>
      </c>
      <c r="G56" s="2">
        <v>4</v>
      </c>
      <c r="H56" s="3">
        <f>AVERAGEIFS(表格3[DSE: (Hong Kong)],表格3[Year],F56,表格3[Month],G56)</f>
        <v>60</v>
      </c>
    </row>
    <row r="57" spans="1:8" x14ac:dyDescent="0.4">
      <c r="A57" t="s">
        <v>84</v>
      </c>
      <c r="B57">
        <f>MONTH(表格3[[#This Row],[Week]])</f>
        <v>5</v>
      </c>
      <c r="C57">
        <f>YEAR(表格3[[#This Row],[Week]])</f>
        <v>2021</v>
      </c>
      <c r="D57" s="4">
        <v>49</v>
      </c>
      <c r="F57" s="13">
        <v>2025</v>
      </c>
      <c r="G57" s="15">
        <v>4</v>
      </c>
      <c r="H57" s="16">
        <f>AVERAGEIFS(表格3[DSE: (Hong Kong)],表格3[Year],F57,表格3[Month],G57)</f>
        <v>70</v>
      </c>
    </row>
    <row r="58" spans="1:8" x14ac:dyDescent="0.4">
      <c r="A58" t="s">
        <v>85</v>
      </c>
      <c r="B58">
        <f>MONTH(表格3[[#This Row],[Week]])</f>
        <v>5</v>
      </c>
      <c r="C58">
        <f>YEAR(表格3[[#This Row],[Week]])</f>
        <v>2021</v>
      </c>
      <c r="D58" s="4">
        <v>32</v>
      </c>
    </row>
    <row r="59" spans="1:8" x14ac:dyDescent="0.4">
      <c r="A59" t="s">
        <v>86</v>
      </c>
      <c r="B59">
        <f>MONTH(表格3[[#This Row],[Week]])</f>
        <v>5</v>
      </c>
      <c r="C59">
        <f>YEAR(表格3[[#This Row],[Week]])</f>
        <v>2021</v>
      </c>
      <c r="D59" s="4">
        <v>19</v>
      </c>
      <c r="F59" s="17" t="s">
        <v>328</v>
      </c>
      <c r="G59" s="17"/>
      <c r="H59" s="17"/>
    </row>
    <row r="60" spans="1:8" x14ac:dyDescent="0.4">
      <c r="A60" t="s">
        <v>87</v>
      </c>
      <c r="B60">
        <f>MONTH(表格3[[#This Row],[Week]])</f>
        <v>5</v>
      </c>
      <c r="C60">
        <f>YEAR(表格3[[#This Row],[Week]])</f>
        <v>2021</v>
      </c>
      <c r="D60" s="4">
        <v>17</v>
      </c>
      <c r="F60" t="s">
        <v>318</v>
      </c>
      <c r="G60" t="s">
        <v>329</v>
      </c>
    </row>
    <row r="61" spans="1:8" x14ac:dyDescent="0.4">
      <c r="A61" t="s">
        <v>88</v>
      </c>
      <c r="B61">
        <f>MONTH(表格3[[#This Row],[Week]])</f>
        <v>5</v>
      </c>
      <c r="C61">
        <f>YEAR(表格3[[#This Row],[Week]])</f>
        <v>2021</v>
      </c>
      <c r="D61" s="4">
        <v>21</v>
      </c>
      <c r="F61" s="1">
        <v>2020</v>
      </c>
      <c r="G61" s="14">
        <f>IFERROR((SUMIFS(表格3[DSE: (Hong Kong)],表格3[Year],F61,表格3[Month],"=4")-SUMIFS(表格3[DSE: (Hong Kong)],表格3[Year],F61,表格3[Month],"=7")),"N/A")</f>
        <v>66</v>
      </c>
    </row>
    <row r="62" spans="1:8" x14ac:dyDescent="0.4">
      <c r="A62" t="s">
        <v>89</v>
      </c>
      <c r="B62">
        <f>MONTH(表格3[[#This Row],[Week]])</f>
        <v>6</v>
      </c>
      <c r="C62">
        <f>YEAR(表格3[[#This Row],[Week]])</f>
        <v>2021</v>
      </c>
      <c r="D62" s="4">
        <v>19</v>
      </c>
      <c r="F62" s="1">
        <v>2021</v>
      </c>
      <c r="G62" s="14">
        <f>IFERROR((SUMIFS(表格3[DSE: (Hong Kong)],表格3[Year],F62,表格3[Month],"=4")-SUMIFS(表格3[DSE: (Hong Kong)],表格3[Year],F62,表格3[Month],"=7")),"N/A")</f>
        <v>103</v>
      </c>
    </row>
    <row r="63" spans="1:8" x14ac:dyDescent="0.4">
      <c r="A63" t="s">
        <v>90</v>
      </c>
      <c r="B63">
        <f>MONTH(表格3[[#This Row],[Week]])</f>
        <v>6</v>
      </c>
      <c r="C63">
        <f>YEAR(表格3[[#This Row],[Week]])</f>
        <v>2021</v>
      </c>
      <c r="D63" s="4">
        <v>16</v>
      </c>
      <c r="F63" s="1">
        <v>2022</v>
      </c>
      <c r="G63" s="14">
        <f>IFERROR((SUMIFS(表格3[DSE: (Hong Kong)],表格3[Year],F63,表格3[Month],"=4")-SUMIFS(表格3[DSE: (Hong Kong)],表格3[Year],F63,表格3[Month],"=7")),"N/A")</f>
        <v>94</v>
      </c>
    </row>
    <row r="64" spans="1:8" x14ac:dyDescent="0.4">
      <c r="A64" t="s">
        <v>91</v>
      </c>
      <c r="B64">
        <f>MONTH(表格3[[#This Row],[Week]])</f>
        <v>6</v>
      </c>
      <c r="C64">
        <f>YEAR(表格3[[#This Row],[Week]])</f>
        <v>2021</v>
      </c>
      <c r="D64" s="4">
        <v>14</v>
      </c>
      <c r="F64" s="1">
        <v>2023</v>
      </c>
      <c r="G64" s="14">
        <f>IFERROR((SUMIFS(表格3[DSE: (Hong Kong)],表格3[Year],F64,表格3[Month],"=4")-SUMIFS(表格3[DSE: (Hong Kong)],表格3[Year],F64,表格3[Month],"=7")),"N/A")</f>
        <v>174</v>
      </c>
    </row>
    <row r="65" spans="1:8" x14ac:dyDescent="0.4">
      <c r="A65" t="s">
        <v>92</v>
      </c>
      <c r="B65">
        <f>MONTH(表格3[[#This Row],[Week]])</f>
        <v>6</v>
      </c>
      <c r="C65">
        <f>YEAR(表格3[[#This Row],[Week]])</f>
        <v>2021</v>
      </c>
      <c r="D65" s="4">
        <v>12</v>
      </c>
      <c r="F65" s="1">
        <v>2024</v>
      </c>
      <c r="G65" s="14">
        <f>IFERROR((SUMIFS(表格3[DSE: (Hong Kong)],表格3[Year],F65,表格3[Month],"=4")-SUMIFS(表格3[DSE: (Hong Kong)],表格3[Year],F65,表格3[Month],"=7")),"N/A")</f>
        <v>118</v>
      </c>
    </row>
    <row r="66" spans="1:8" x14ac:dyDescent="0.4">
      <c r="A66" t="s">
        <v>94</v>
      </c>
      <c r="B66">
        <f>MONTH(表格3[[#This Row],[Week]])</f>
        <v>7</v>
      </c>
      <c r="C66">
        <f>YEAR(表格3[[#This Row],[Week]])</f>
        <v>2021</v>
      </c>
      <c r="D66" s="4">
        <v>14</v>
      </c>
      <c r="F66" s="13">
        <v>2025</v>
      </c>
      <c r="G66" s="14">
        <f>IFERROR((SUMIFS(表格3[DSE: (Hong Kong)],表格3[Year],F66,表格3[Month],"=4")-SUMIFS(表格3[DSE: (Hong Kong)],表格3[Year],F66,表格3[Month],"=7")),"N/A")</f>
        <v>70</v>
      </c>
    </row>
    <row r="67" spans="1:8" x14ac:dyDescent="0.4">
      <c r="A67" t="s">
        <v>95</v>
      </c>
      <c r="B67">
        <f>MONTH(表格3[[#This Row],[Week]])</f>
        <v>7</v>
      </c>
      <c r="C67">
        <f>YEAR(表格3[[#This Row],[Week]])</f>
        <v>2021</v>
      </c>
      <c r="D67" s="4">
        <v>15</v>
      </c>
    </row>
    <row r="68" spans="1:8" x14ac:dyDescent="0.4">
      <c r="A68" t="s">
        <v>96</v>
      </c>
      <c r="B68">
        <f>MONTH(表格3[[#This Row],[Week]])</f>
        <v>7</v>
      </c>
      <c r="C68">
        <f>YEAR(表格3[[#This Row],[Week]])</f>
        <v>2021</v>
      </c>
      <c r="D68" s="4">
        <v>44</v>
      </c>
    </row>
    <row r="69" spans="1:8" x14ac:dyDescent="0.4">
      <c r="A69" t="s">
        <v>98</v>
      </c>
      <c r="B69">
        <f>MONTH(表格3[[#This Row],[Week]])</f>
        <v>7</v>
      </c>
      <c r="C69">
        <f>YEAR(表格3[[#This Row],[Week]])</f>
        <v>2021</v>
      </c>
      <c r="D69" s="4">
        <v>16</v>
      </c>
    </row>
    <row r="70" spans="1:8" x14ac:dyDescent="0.4">
      <c r="A70" t="s">
        <v>99</v>
      </c>
      <c r="B70">
        <f>MONTH(表格3[[#This Row],[Week]])</f>
        <v>8</v>
      </c>
      <c r="C70">
        <f>YEAR(表格3[[#This Row],[Week]])</f>
        <v>2021</v>
      </c>
      <c r="D70" s="4">
        <v>12</v>
      </c>
    </row>
    <row r="71" spans="1:8" x14ac:dyDescent="0.4">
      <c r="A71" t="s">
        <v>100</v>
      </c>
      <c r="B71">
        <f>MONTH(表格3[[#This Row],[Week]])</f>
        <v>8</v>
      </c>
      <c r="C71">
        <f>YEAR(表格3[[#This Row],[Week]])</f>
        <v>2021</v>
      </c>
      <c r="D71" s="4">
        <v>13</v>
      </c>
    </row>
    <row r="72" spans="1:8" x14ac:dyDescent="0.4">
      <c r="A72" t="s">
        <v>102</v>
      </c>
      <c r="B72">
        <f>MONTH(表格3[[#This Row],[Week]])</f>
        <v>8</v>
      </c>
      <c r="C72">
        <f>YEAR(表格3[[#This Row],[Week]])</f>
        <v>2021</v>
      </c>
      <c r="D72" s="4">
        <v>15</v>
      </c>
    </row>
    <row r="73" spans="1:8" x14ac:dyDescent="0.4">
      <c r="A73" t="s">
        <v>103</v>
      </c>
      <c r="B73">
        <f>MONTH(表格3[[#This Row],[Week]])</f>
        <v>8</v>
      </c>
      <c r="C73">
        <f>YEAR(表格3[[#This Row],[Week]])</f>
        <v>2021</v>
      </c>
      <c r="D73" s="4">
        <v>14</v>
      </c>
    </row>
    <row r="74" spans="1:8" x14ac:dyDescent="0.4">
      <c r="A74" t="s">
        <v>104</v>
      </c>
      <c r="B74">
        <f>MONTH(表格3[[#This Row],[Week]])</f>
        <v>8</v>
      </c>
      <c r="C74">
        <f>YEAR(表格3[[#This Row],[Week]])</f>
        <v>2021</v>
      </c>
      <c r="D74" s="4">
        <v>17</v>
      </c>
      <c r="F74" s="17" t="s">
        <v>325</v>
      </c>
      <c r="G74" s="17"/>
      <c r="H74" s="17"/>
    </row>
    <row r="75" spans="1:8" x14ac:dyDescent="0.4">
      <c r="A75" t="s">
        <v>105</v>
      </c>
      <c r="B75">
        <f>MONTH(表格3[[#This Row],[Week]])</f>
        <v>9</v>
      </c>
      <c r="C75">
        <f>YEAR(表格3[[#This Row],[Week]])</f>
        <v>2021</v>
      </c>
      <c r="D75" s="4">
        <v>19</v>
      </c>
      <c r="F75" t="s">
        <v>318</v>
      </c>
      <c r="G75" t="s">
        <v>326</v>
      </c>
      <c r="H75" t="s">
        <v>327</v>
      </c>
    </row>
    <row r="76" spans="1:8" x14ac:dyDescent="0.4">
      <c r="A76" t="s">
        <v>106</v>
      </c>
      <c r="B76">
        <f>MONTH(表格3[[#This Row],[Week]])</f>
        <v>9</v>
      </c>
      <c r="C76">
        <f>YEAR(表格3[[#This Row],[Week]])</f>
        <v>2021</v>
      </c>
      <c r="D76" s="4">
        <v>20</v>
      </c>
      <c r="F76">
        <v>2020</v>
      </c>
      <c r="G76">
        <v>1</v>
      </c>
      <c r="H76" s="12" t="str">
        <f>IFERROR(AVERAGEIFS(表格3[DSE: (Hong Kong)],表格3[Year],F76,表格3[Month],G76),"N/A")</f>
        <v>N/A</v>
      </c>
    </row>
    <row r="77" spans="1:8" x14ac:dyDescent="0.4">
      <c r="A77" t="s">
        <v>107</v>
      </c>
      <c r="B77">
        <f>MONTH(表格3[[#This Row],[Week]])</f>
        <v>9</v>
      </c>
      <c r="C77">
        <f>YEAR(表格3[[#This Row],[Week]])</f>
        <v>2021</v>
      </c>
      <c r="D77" s="4">
        <v>19</v>
      </c>
      <c r="F77">
        <v>2020</v>
      </c>
      <c r="G77">
        <v>2</v>
      </c>
      <c r="H77" s="12" t="str">
        <f>IFERROR(AVERAGEIFS(表格3[DSE: (Hong Kong)],表格3[Year],F77,表格3[Month],G77),"N/A")</f>
        <v>N/A</v>
      </c>
    </row>
    <row r="78" spans="1:8" x14ac:dyDescent="0.4">
      <c r="A78" t="s">
        <v>108</v>
      </c>
      <c r="B78">
        <f>MONTH(表格3[[#This Row],[Week]])</f>
        <v>9</v>
      </c>
      <c r="C78">
        <f>YEAR(表格3[[#This Row],[Week]])</f>
        <v>2021</v>
      </c>
      <c r="D78" s="4">
        <v>19</v>
      </c>
      <c r="F78">
        <v>2020</v>
      </c>
      <c r="G78">
        <v>3</v>
      </c>
      <c r="H78" s="12" t="str">
        <f>IFERROR(AVERAGEIFS(表格3[DSE: (Hong Kong)],表格3[Year],F78,表格3[Month],G78),"N/A")</f>
        <v>N/A</v>
      </c>
    </row>
    <row r="79" spans="1:8" x14ac:dyDescent="0.4">
      <c r="A79" t="s">
        <v>109</v>
      </c>
      <c r="B79">
        <f>MONTH(表格3[[#This Row],[Week]])</f>
        <v>10</v>
      </c>
      <c r="C79">
        <f>YEAR(表格3[[#This Row],[Week]])</f>
        <v>2021</v>
      </c>
      <c r="D79" s="4">
        <v>22</v>
      </c>
      <c r="F79">
        <v>2020</v>
      </c>
      <c r="G79">
        <v>4</v>
      </c>
      <c r="H79" s="12">
        <f>IFERROR(AVERAGEIFS(表格3[DSE: (Hong Kong)],表格3[Year],F79,表格3[Month],G79),"N/A")</f>
        <v>55.666666666666664</v>
      </c>
    </row>
    <row r="80" spans="1:8" x14ac:dyDescent="0.4">
      <c r="A80" t="s">
        <v>111</v>
      </c>
      <c r="B80">
        <f>MONTH(表格3[[#This Row],[Week]])</f>
        <v>10</v>
      </c>
      <c r="C80">
        <f>YEAR(表格3[[#This Row],[Week]])</f>
        <v>2021</v>
      </c>
      <c r="D80" s="4">
        <v>21</v>
      </c>
      <c r="F80">
        <v>2020</v>
      </c>
      <c r="G80">
        <v>5</v>
      </c>
      <c r="H80" s="12">
        <f>IFERROR(AVERAGEIFS(表格3[DSE: (Hong Kong)],表格3[Year],F80,表格3[Month],G80),"N/A")</f>
        <v>25.6</v>
      </c>
    </row>
    <row r="81" spans="1:8" x14ac:dyDescent="0.4">
      <c r="A81" t="s">
        <v>112</v>
      </c>
      <c r="B81">
        <f>MONTH(表格3[[#This Row],[Week]])</f>
        <v>10</v>
      </c>
      <c r="C81">
        <f>YEAR(表格3[[#This Row],[Week]])</f>
        <v>2021</v>
      </c>
      <c r="D81" s="4">
        <v>23</v>
      </c>
      <c r="F81">
        <v>2020</v>
      </c>
      <c r="G81">
        <v>6</v>
      </c>
      <c r="H81" s="12">
        <f>IFERROR(AVERAGEIFS(表格3[DSE: (Hong Kong)],表格3[Year],F81,表格3[Month],G81),"N/A")</f>
        <v>15.5</v>
      </c>
    </row>
    <row r="82" spans="1:8" x14ac:dyDescent="0.4">
      <c r="A82" t="s">
        <v>113</v>
      </c>
      <c r="B82">
        <f>MONTH(表格3[[#This Row],[Week]])</f>
        <v>10</v>
      </c>
      <c r="C82">
        <f>YEAR(表格3[[#This Row],[Week]])</f>
        <v>2021</v>
      </c>
      <c r="D82" s="4">
        <v>24</v>
      </c>
      <c r="F82">
        <v>2020</v>
      </c>
      <c r="G82">
        <v>7</v>
      </c>
      <c r="H82" s="12">
        <f>IFERROR(AVERAGEIFS(表格3[DSE: (Hong Kong)],表格3[Year],F82,表格3[Month],G82),"N/A")</f>
        <v>25.25</v>
      </c>
    </row>
    <row r="83" spans="1:8" x14ac:dyDescent="0.4">
      <c r="A83" t="s">
        <v>114</v>
      </c>
      <c r="B83">
        <f>MONTH(表格3[[#This Row],[Week]])</f>
        <v>10</v>
      </c>
      <c r="C83">
        <f>YEAR(表格3[[#This Row],[Week]])</f>
        <v>2021</v>
      </c>
      <c r="D83" s="4">
        <v>21</v>
      </c>
      <c r="F83">
        <v>2020</v>
      </c>
      <c r="G83">
        <v>8</v>
      </c>
      <c r="H83" s="12">
        <f>IFERROR(AVERAGEIFS(表格3[DSE: (Hong Kong)],表格3[Year],F83,表格3[Month],G83),"N/A")</f>
        <v>18</v>
      </c>
    </row>
    <row r="84" spans="1:8" x14ac:dyDescent="0.4">
      <c r="A84" t="s">
        <v>115</v>
      </c>
      <c r="B84">
        <f>MONTH(表格3[[#This Row],[Week]])</f>
        <v>11</v>
      </c>
      <c r="C84">
        <f>YEAR(表格3[[#This Row],[Week]])</f>
        <v>2021</v>
      </c>
      <c r="D84" s="4">
        <v>23</v>
      </c>
      <c r="F84">
        <v>2020</v>
      </c>
      <c r="G84">
        <v>9</v>
      </c>
      <c r="H84" s="12">
        <f>IFERROR(AVERAGEIFS(表格3[DSE: (Hong Kong)],表格3[Year],F84,表格3[Month],G84),"N/A")</f>
        <v>19.25</v>
      </c>
    </row>
    <row r="85" spans="1:8" x14ac:dyDescent="0.4">
      <c r="A85" t="s">
        <v>116</v>
      </c>
      <c r="B85">
        <f>MONTH(表格3[[#This Row],[Week]])</f>
        <v>11</v>
      </c>
      <c r="C85">
        <f>YEAR(表格3[[#This Row],[Week]])</f>
        <v>2021</v>
      </c>
      <c r="D85" s="4">
        <v>24</v>
      </c>
      <c r="F85">
        <v>2020</v>
      </c>
      <c r="G85">
        <v>10</v>
      </c>
      <c r="H85" s="12">
        <f>IFERROR(AVERAGEIFS(表格3[DSE: (Hong Kong)],表格3[Year],F85,表格3[Month],G85),"N/A")</f>
        <v>18</v>
      </c>
    </row>
    <row r="86" spans="1:8" x14ac:dyDescent="0.4">
      <c r="A86" t="s">
        <v>117</v>
      </c>
      <c r="B86">
        <f>MONTH(表格3[[#This Row],[Week]])</f>
        <v>11</v>
      </c>
      <c r="C86">
        <f>YEAR(表格3[[#This Row],[Week]])</f>
        <v>2021</v>
      </c>
      <c r="D86" s="4">
        <v>23</v>
      </c>
      <c r="F86">
        <v>2020</v>
      </c>
      <c r="G86">
        <v>11</v>
      </c>
      <c r="H86" s="12">
        <f>IFERROR(AVERAGEIFS(表格3[DSE: (Hong Kong)],表格3[Year],F86,表格3[Month],G86),"N/A")</f>
        <v>19.399999999999999</v>
      </c>
    </row>
    <row r="87" spans="1:8" x14ac:dyDescent="0.4">
      <c r="A87" t="s">
        <v>118</v>
      </c>
      <c r="B87">
        <f>MONTH(表格3[[#This Row],[Week]])</f>
        <v>11</v>
      </c>
      <c r="C87">
        <f>YEAR(表格3[[#This Row],[Week]])</f>
        <v>2021</v>
      </c>
      <c r="D87" s="4">
        <v>23</v>
      </c>
      <c r="F87">
        <v>2020</v>
      </c>
      <c r="G87">
        <v>12</v>
      </c>
      <c r="H87" s="12">
        <f>IFERROR(AVERAGEIFS(表格3[DSE: (Hong Kong)],表格3[Year],F87,表格3[Month],G87),"N/A")</f>
        <v>19.75</v>
      </c>
    </row>
    <row r="88" spans="1:8" x14ac:dyDescent="0.4">
      <c r="A88" t="s">
        <v>119</v>
      </c>
      <c r="B88">
        <f>MONTH(表格3[[#This Row],[Week]])</f>
        <v>12</v>
      </c>
      <c r="C88">
        <f>YEAR(表格3[[#This Row],[Week]])</f>
        <v>2021</v>
      </c>
      <c r="D88" s="4">
        <v>25</v>
      </c>
      <c r="F88">
        <v>2021</v>
      </c>
      <c r="G88">
        <v>1</v>
      </c>
      <c r="H88" s="12">
        <f>IFERROR(AVERAGEIFS(表格3[DSE: (Hong Kong)],表格3[Year],F88,表格3[Month],G88),"N/A")</f>
        <v>24.2</v>
      </c>
    </row>
    <row r="89" spans="1:8" x14ac:dyDescent="0.4">
      <c r="A89" t="s">
        <v>120</v>
      </c>
      <c r="B89">
        <f>MONTH(表格3[[#This Row],[Week]])</f>
        <v>12</v>
      </c>
      <c r="C89">
        <f>YEAR(表格3[[#This Row],[Week]])</f>
        <v>2021</v>
      </c>
      <c r="D89" s="4">
        <v>23</v>
      </c>
      <c r="F89">
        <v>2021</v>
      </c>
      <c r="G89">
        <v>2</v>
      </c>
      <c r="H89" s="12">
        <f>IFERROR(AVERAGEIFS(表格3[DSE: (Hong Kong)],表格3[Year],F89,表格3[Month],G89),"N/A")</f>
        <v>20.25</v>
      </c>
    </row>
    <row r="90" spans="1:8" x14ac:dyDescent="0.4">
      <c r="A90" t="s">
        <v>121</v>
      </c>
      <c r="B90">
        <f>MONTH(表格3[[#This Row],[Week]])</f>
        <v>12</v>
      </c>
      <c r="C90">
        <f>YEAR(表格3[[#This Row],[Week]])</f>
        <v>2021</v>
      </c>
      <c r="D90" s="4">
        <v>15</v>
      </c>
      <c r="F90">
        <v>2021</v>
      </c>
      <c r="G90">
        <v>3</v>
      </c>
      <c r="H90" s="12">
        <f>IFERROR(AVERAGEIFS(表格3[DSE: (Hong Kong)],表格3[Year],F90,表格3[Month],G90),"N/A")</f>
        <v>26</v>
      </c>
    </row>
    <row r="91" spans="1:8" x14ac:dyDescent="0.4">
      <c r="A91" t="s">
        <v>122</v>
      </c>
      <c r="B91">
        <f>MONTH(表格3[[#This Row],[Week]])</f>
        <v>12</v>
      </c>
      <c r="C91">
        <f>YEAR(表格3[[#This Row],[Week]])</f>
        <v>2021</v>
      </c>
      <c r="D91" s="4">
        <v>20</v>
      </c>
      <c r="F91">
        <v>2021</v>
      </c>
      <c r="G91">
        <v>4</v>
      </c>
      <c r="H91" s="12">
        <f>IFERROR(AVERAGEIFS(表格3[DSE: (Hong Kong)],表格3[Year],F91,表格3[Month],G91),"N/A")</f>
        <v>48</v>
      </c>
    </row>
    <row r="92" spans="1:8" x14ac:dyDescent="0.4">
      <c r="A92" t="s">
        <v>123</v>
      </c>
      <c r="B92">
        <f>MONTH(表格3[[#This Row],[Week]])</f>
        <v>1</v>
      </c>
      <c r="C92">
        <f>YEAR(表格3[[#This Row],[Week]])</f>
        <v>2022</v>
      </c>
      <c r="D92" s="4">
        <v>30</v>
      </c>
      <c r="F92">
        <v>2021</v>
      </c>
      <c r="G92">
        <v>5</v>
      </c>
      <c r="H92" s="12">
        <f>IFERROR(AVERAGEIFS(表格3[DSE: (Hong Kong)],表格3[Year],F92,表格3[Month],G92),"N/A")</f>
        <v>27.6</v>
      </c>
    </row>
    <row r="93" spans="1:8" x14ac:dyDescent="0.4">
      <c r="A93" t="s">
        <v>124</v>
      </c>
      <c r="B93">
        <f>MONTH(表格3[[#This Row],[Week]])</f>
        <v>1</v>
      </c>
      <c r="C93">
        <f>YEAR(表格3[[#This Row],[Week]])</f>
        <v>2022</v>
      </c>
      <c r="D93" s="4">
        <v>28</v>
      </c>
      <c r="F93">
        <v>2021</v>
      </c>
      <c r="G93">
        <v>6</v>
      </c>
      <c r="H93" s="12">
        <f>IFERROR(AVERAGEIFS(表格3[DSE: (Hong Kong)],表格3[Year],F93,表格3[Month],G93),"N/A")</f>
        <v>15.25</v>
      </c>
    </row>
    <row r="94" spans="1:8" x14ac:dyDescent="0.4">
      <c r="A94" t="s">
        <v>126</v>
      </c>
      <c r="B94">
        <f>MONTH(表格3[[#This Row],[Week]])</f>
        <v>1</v>
      </c>
      <c r="C94">
        <f>YEAR(表格3[[#This Row],[Week]])</f>
        <v>2022</v>
      </c>
      <c r="D94" s="4">
        <v>24</v>
      </c>
      <c r="F94">
        <v>2021</v>
      </c>
      <c r="G94">
        <v>7</v>
      </c>
      <c r="H94" s="12">
        <f>IFERROR(AVERAGEIFS(表格3[DSE: (Hong Kong)],表格3[Year],F94,表格3[Month],G94),"N/A")</f>
        <v>22.25</v>
      </c>
    </row>
    <row r="95" spans="1:8" x14ac:dyDescent="0.4">
      <c r="A95" t="s">
        <v>127</v>
      </c>
      <c r="B95">
        <f>MONTH(表格3[[#This Row],[Week]])</f>
        <v>1</v>
      </c>
      <c r="C95">
        <f>YEAR(表格3[[#This Row],[Week]])</f>
        <v>2022</v>
      </c>
      <c r="D95" s="4">
        <v>26</v>
      </c>
      <c r="F95">
        <v>2021</v>
      </c>
      <c r="G95">
        <v>8</v>
      </c>
      <c r="H95" s="12">
        <f>IFERROR(AVERAGEIFS(表格3[DSE: (Hong Kong)],表格3[Year],F95,表格3[Month],G95),"N/A")</f>
        <v>14.2</v>
      </c>
    </row>
    <row r="96" spans="1:8" x14ac:dyDescent="0.4">
      <c r="A96" t="s">
        <v>128</v>
      </c>
      <c r="B96">
        <f>MONTH(表格3[[#This Row],[Week]])</f>
        <v>1</v>
      </c>
      <c r="C96">
        <f>YEAR(表格3[[#This Row],[Week]])</f>
        <v>2022</v>
      </c>
      <c r="D96" s="4">
        <v>17</v>
      </c>
      <c r="F96">
        <v>2021</v>
      </c>
      <c r="G96">
        <v>9</v>
      </c>
      <c r="H96" s="12">
        <f>IFERROR(AVERAGEIFS(表格3[DSE: (Hong Kong)],表格3[Year],F96,表格3[Month],G96),"N/A")</f>
        <v>19.25</v>
      </c>
    </row>
    <row r="97" spans="1:8" x14ac:dyDescent="0.4">
      <c r="A97" t="s">
        <v>129</v>
      </c>
      <c r="B97">
        <f>MONTH(表格3[[#This Row],[Week]])</f>
        <v>2</v>
      </c>
      <c r="C97">
        <f>YEAR(表格3[[#This Row],[Week]])</f>
        <v>2022</v>
      </c>
      <c r="D97" s="4">
        <v>23</v>
      </c>
      <c r="F97">
        <v>2021</v>
      </c>
      <c r="G97">
        <v>10</v>
      </c>
      <c r="H97" s="12">
        <f>IFERROR(AVERAGEIFS(表格3[DSE: (Hong Kong)],表格3[Year],F97,表格3[Month],G97),"N/A")</f>
        <v>22.2</v>
      </c>
    </row>
    <row r="98" spans="1:8" x14ac:dyDescent="0.4">
      <c r="A98" t="s">
        <v>130</v>
      </c>
      <c r="B98">
        <f>MONTH(表格3[[#This Row],[Week]])</f>
        <v>2</v>
      </c>
      <c r="C98">
        <f>YEAR(表格3[[#This Row],[Week]])</f>
        <v>2022</v>
      </c>
      <c r="D98" s="4">
        <v>24</v>
      </c>
      <c r="F98">
        <v>2021</v>
      </c>
      <c r="G98">
        <v>11</v>
      </c>
      <c r="H98" s="12">
        <f>IFERROR(AVERAGEIFS(表格3[DSE: (Hong Kong)],表格3[Year],F98,表格3[Month],G98),"N/A")</f>
        <v>23.25</v>
      </c>
    </row>
    <row r="99" spans="1:8" x14ac:dyDescent="0.4">
      <c r="A99" t="s">
        <v>131</v>
      </c>
      <c r="B99">
        <f>MONTH(表格3[[#This Row],[Week]])</f>
        <v>2</v>
      </c>
      <c r="C99">
        <f>YEAR(表格3[[#This Row],[Week]])</f>
        <v>2022</v>
      </c>
      <c r="D99" s="4">
        <v>28</v>
      </c>
      <c r="F99">
        <v>2021</v>
      </c>
      <c r="G99">
        <v>12</v>
      </c>
      <c r="H99" s="12">
        <f>IFERROR(AVERAGEIFS(表格3[DSE: (Hong Kong)],表格3[Year],F99,表格3[Month],G99),"N/A")</f>
        <v>20.75</v>
      </c>
    </row>
    <row r="100" spans="1:8" x14ac:dyDescent="0.4">
      <c r="A100" t="s">
        <v>132</v>
      </c>
      <c r="B100">
        <f>MONTH(表格3[[#This Row],[Week]])</f>
        <v>2</v>
      </c>
      <c r="C100">
        <f>YEAR(表格3[[#This Row],[Week]])</f>
        <v>2022</v>
      </c>
      <c r="D100" s="4">
        <v>28</v>
      </c>
      <c r="F100">
        <v>2022</v>
      </c>
      <c r="G100">
        <v>1</v>
      </c>
      <c r="H100" s="12">
        <f>IFERROR(AVERAGEIFS(表格3[DSE: (Hong Kong)],表格3[Year],F100,表格3[Month],G100),"N/A")</f>
        <v>25</v>
      </c>
    </row>
    <row r="101" spans="1:8" x14ac:dyDescent="0.4">
      <c r="A101" t="s">
        <v>133</v>
      </c>
      <c r="B101">
        <f>MONTH(表格3[[#This Row],[Week]])</f>
        <v>3</v>
      </c>
      <c r="C101">
        <f>YEAR(表格3[[#This Row],[Week]])</f>
        <v>2022</v>
      </c>
      <c r="D101" s="4">
        <v>26</v>
      </c>
      <c r="F101">
        <v>2022</v>
      </c>
      <c r="G101">
        <v>2</v>
      </c>
      <c r="H101" s="12">
        <f>IFERROR(AVERAGEIFS(表格3[DSE: (Hong Kong)],表格3[Year],F101,表格3[Month],G101),"N/A")</f>
        <v>25.75</v>
      </c>
    </row>
    <row r="102" spans="1:8" x14ac:dyDescent="0.4">
      <c r="A102" t="s">
        <v>134</v>
      </c>
      <c r="B102">
        <f>MONTH(表格3[[#This Row],[Week]])</f>
        <v>3</v>
      </c>
      <c r="C102">
        <f>YEAR(表格3[[#This Row],[Week]])</f>
        <v>2022</v>
      </c>
      <c r="D102" s="4">
        <v>26</v>
      </c>
      <c r="F102">
        <v>2022</v>
      </c>
      <c r="G102">
        <v>3</v>
      </c>
      <c r="H102" s="12">
        <f>IFERROR(AVERAGEIFS(表格3[DSE: (Hong Kong)],表格3[Year],F102,表格3[Month],G102),"N/A")</f>
        <v>29.25</v>
      </c>
    </row>
    <row r="103" spans="1:8" x14ac:dyDescent="0.4">
      <c r="A103" t="s">
        <v>135</v>
      </c>
      <c r="B103">
        <f>MONTH(表格3[[#This Row],[Week]])</f>
        <v>3</v>
      </c>
      <c r="C103">
        <f>YEAR(表格3[[#This Row],[Week]])</f>
        <v>2022</v>
      </c>
      <c r="D103" s="4">
        <v>30</v>
      </c>
      <c r="F103">
        <v>2022</v>
      </c>
      <c r="G103">
        <v>4</v>
      </c>
      <c r="H103" s="12">
        <f>IFERROR(AVERAGEIFS(表格3[DSE: (Hong Kong)],表格3[Year],F103,表格3[Month],G103),"N/A")</f>
        <v>59</v>
      </c>
    </row>
    <row r="104" spans="1:8" x14ac:dyDescent="0.4">
      <c r="A104" t="s">
        <v>136</v>
      </c>
      <c r="B104">
        <f>MONTH(表格3[[#This Row],[Week]])</f>
        <v>3</v>
      </c>
      <c r="C104">
        <f>YEAR(表格3[[#This Row],[Week]])</f>
        <v>2022</v>
      </c>
      <c r="D104" s="4">
        <v>35</v>
      </c>
      <c r="F104">
        <v>2022</v>
      </c>
      <c r="G104">
        <v>5</v>
      </c>
      <c r="H104" s="12">
        <f>IFERROR(AVERAGEIFS(表格3[DSE: (Hong Kong)],表格3[Year],F104,表格3[Month],G104),"N/A")</f>
        <v>24.8</v>
      </c>
    </row>
    <row r="105" spans="1:8" x14ac:dyDescent="0.4">
      <c r="A105" t="s">
        <v>138</v>
      </c>
      <c r="B105">
        <f>MONTH(表格3[[#This Row],[Week]])</f>
        <v>4</v>
      </c>
      <c r="C105">
        <f>YEAR(表格3[[#This Row],[Week]])</f>
        <v>2022</v>
      </c>
      <c r="D105" s="4">
        <v>42</v>
      </c>
      <c r="F105">
        <v>2022</v>
      </c>
      <c r="G105">
        <v>6</v>
      </c>
      <c r="H105" s="12">
        <f>IFERROR(AVERAGEIFS(表格3[DSE: (Hong Kong)],表格3[Year],F105,表格3[Month],G105),"N/A")</f>
        <v>20.25</v>
      </c>
    </row>
    <row r="106" spans="1:8" x14ac:dyDescent="0.4">
      <c r="A106" t="s">
        <v>140</v>
      </c>
      <c r="B106">
        <f>MONTH(表格3[[#This Row],[Week]])</f>
        <v>4</v>
      </c>
      <c r="C106">
        <f>YEAR(表格3[[#This Row],[Week]])</f>
        <v>2022</v>
      </c>
      <c r="D106" s="4">
        <v>44</v>
      </c>
      <c r="F106">
        <v>2022</v>
      </c>
      <c r="G106">
        <v>7</v>
      </c>
      <c r="H106" s="12">
        <f>IFERROR(AVERAGEIFS(表格3[DSE: (Hong Kong)],表格3[Year],F106,表格3[Month],G106),"N/A")</f>
        <v>28.4</v>
      </c>
    </row>
    <row r="107" spans="1:8" x14ac:dyDescent="0.4">
      <c r="A107" t="s">
        <v>141</v>
      </c>
      <c r="B107">
        <f>MONTH(表格3[[#This Row],[Week]])</f>
        <v>4</v>
      </c>
      <c r="C107">
        <f>YEAR(表格3[[#This Row],[Week]])</f>
        <v>2022</v>
      </c>
      <c r="D107" s="7">
        <v>78</v>
      </c>
      <c r="F107">
        <v>2022</v>
      </c>
      <c r="G107">
        <v>8</v>
      </c>
      <c r="H107" s="12">
        <f>IFERROR(AVERAGEIFS(表格3[DSE: (Hong Kong)],表格3[Year],F107,表格3[Month],G107),"N/A")</f>
        <v>16.5</v>
      </c>
    </row>
    <row r="108" spans="1:8" x14ac:dyDescent="0.4">
      <c r="A108" t="s">
        <v>143</v>
      </c>
      <c r="B108">
        <f>MONTH(表格3[[#This Row],[Week]])</f>
        <v>4</v>
      </c>
      <c r="C108">
        <f>YEAR(表格3[[#This Row],[Week]])</f>
        <v>2022</v>
      </c>
      <c r="D108" s="4">
        <v>72</v>
      </c>
      <c r="F108">
        <v>2022</v>
      </c>
      <c r="G108">
        <v>9</v>
      </c>
      <c r="H108" s="12">
        <f>IFERROR(AVERAGEIFS(表格3[DSE: (Hong Kong)],表格3[Year],F108,表格3[Month],G108),"N/A")</f>
        <v>22.5</v>
      </c>
    </row>
    <row r="109" spans="1:8" x14ac:dyDescent="0.4">
      <c r="A109" t="s">
        <v>144</v>
      </c>
      <c r="B109">
        <f>MONTH(表格3[[#This Row],[Week]])</f>
        <v>5</v>
      </c>
      <c r="C109">
        <f>YEAR(表格3[[#This Row],[Week]])</f>
        <v>2022</v>
      </c>
      <c r="D109" s="4">
        <v>44</v>
      </c>
      <c r="F109">
        <v>2022</v>
      </c>
      <c r="G109">
        <v>10</v>
      </c>
      <c r="H109" s="12">
        <f>IFERROR(AVERAGEIFS(表格3[DSE: (Hong Kong)],表格3[Year],F109,表格3[Month],G109),"N/A")</f>
        <v>23.4</v>
      </c>
    </row>
    <row r="110" spans="1:8" x14ac:dyDescent="0.4">
      <c r="A110" t="s">
        <v>145</v>
      </c>
      <c r="B110">
        <f>MONTH(表格3[[#This Row],[Week]])</f>
        <v>5</v>
      </c>
      <c r="C110">
        <f>YEAR(表格3[[#This Row],[Week]])</f>
        <v>2022</v>
      </c>
      <c r="D110" s="4">
        <v>26</v>
      </c>
      <c r="F110">
        <v>2022</v>
      </c>
      <c r="G110">
        <v>11</v>
      </c>
      <c r="H110" s="12">
        <f>IFERROR(AVERAGEIFS(表格3[DSE: (Hong Kong)],表格3[Year],F110,表格3[Month],G110),"N/A")</f>
        <v>24.25</v>
      </c>
    </row>
    <row r="111" spans="1:8" x14ac:dyDescent="0.4">
      <c r="A111" t="s">
        <v>146</v>
      </c>
      <c r="B111">
        <f>MONTH(表格3[[#This Row],[Week]])</f>
        <v>5</v>
      </c>
      <c r="C111">
        <f>YEAR(表格3[[#This Row],[Week]])</f>
        <v>2022</v>
      </c>
      <c r="D111" s="4">
        <v>20</v>
      </c>
      <c r="F111">
        <v>2022</v>
      </c>
      <c r="G111">
        <v>12</v>
      </c>
      <c r="H111" s="12">
        <f>IFERROR(AVERAGEIFS(表格3[DSE: (Hong Kong)],表格3[Year],F111,表格3[Month],G111),"N/A")</f>
        <v>22.25</v>
      </c>
    </row>
    <row r="112" spans="1:8" x14ac:dyDescent="0.4">
      <c r="A112" t="s">
        <v>147</v>
      </c>
      <c r="B112">
        <f>MONTH(表格3[[#This Row],[Week]])</f>
        <v>5</v>
      </c>
      <c r="C112">
        <f>YEAR(表格3[[#This Row],[Week]])</f>
        <v>2022</v>
      </c>
      <c r="D112" s="4">
        <v>18</v>
      </c>
      <c r="F112">
        <v>2023</v>
      </c>
      <c r="G112">
        <v>1</v>
      </c>
      <c r="H112" s="12">
        <f>IFERROR(AVERAGEIFS(表格3[DSE: (Hong Kong)],表格3[Year],F112,表格3[Month],G112),"N/A")</f>
        <v>25.2</v>
      </c>
    </row>
    <row r="113" spans="1:8" x14ac:dyDescent="0.4">
      <c r="A113" t="s">
        <v>148</v>
      </c>
      <c r="B113">
        <f>MONTH(表格3[[#This Row],[Week]])</f>
        <v>5</v>
      </c>
      <c r="C113">
        <f>YEAR(表格3[[#This Row],[Week]])</f>
        <v>2022</v>
      </c>
      <c r="D113" s="4">
        <v>16</v>
      </c>
      <c r="F113">
        <v>2023</v>
      </c>
      <c r="G113">
        <v>2</v>
      </c>
      <c r="H113" s="12">
        <f>IFERROR(AVERAGEIFS(表格3[DSE: (Hong Kong)],表格3[Year],F113,表格3[Month],G113),"N/A")</f>
        <v>29.5</v>
      </c>
    </row>
    <row r="114" spans="1:8" x14ac:dyDescent="0.4">
      <c r="A114" t="s">
        <v>149</v>
      </c>
      <c r="B114">
        <f>MONTH(表格3[[#This Row],[Week]])</f>
        <v>6</v>
      </c>
      <c r="C114">
        <f>YEAR(表格3[[#This Row],[Week]])</f>
        <v>2022</v>
      </c>
      <c r="D114" s="4">
        <v>18</v>
      </c>
      <c r="F114">
        <v>2023</v>
      </c>
      <c r="G114">
        <v>3</v>
      </c>
      <c r="H114" s="12">
        <f>IFERROR(AVERAGEIFS(表格3[DSE: (Hong Kong)],表格3[Year],F114,表格3[Month],G114),"N/A")</f>
        <v>38.5</v>
      </c>
    </row>
    <row r="115" spans="1:8" x14ac:dyDescent="0.4">
      <c r="A115" t="s">
        <v>150</v>
      </c>
      <c r="B115">
        <f>MONTH(表格3[[#This Row],[Week]])</f>
        <v>6</v>
      </c>
      <c r="C115">
        <f>YEAR(表格3[[#This Row],[Week]])</f>
        <v>2022</v>
      </c>
      <c r="D115" s="4">
        <v>19</v>
      </c>
      <c r="F115">
        <v>2023</v>
      </c>
      <c r="G115">
        <v>4</v>
      </c>
      <c r="H115" s="12">
        <f>IFERROR(AVERAGEIFS(表格3[DSE: (Hong Kong)],表格3[Year],F115,表格3[Month],G115),"N/A")</f>
        <v>61</v>
      </c>
    </row>
    <row r="116" spans="1:8" x14ac:dyDescent="0.4">
      <c r="A116" t="s">
        <v>151</v>
      </c>
      <c r="B116">
        <f>MONTH(表格3[[#This Row],[Week]])</f>
        <v>6</v>
      </c>
      <c r="C116">
        <f>YEAR(表格3[[#This Row],[Week]])</f>
        <v>2022</v>
      </c>
      <c r="D116" s="4">
        <v>22</v>
      </c>
      <c r="F116">
        <v>2023</v>
      </c>
      <c r="G116">
        <v>5</v>
      </c>
      <c r="H116" s="12">
        <f>IFERROR(AVERAGEIFS(表格3[DSE: (Hong Kong)],表格3[Year],F116,表格3[Month],G116),"N/A")</f>
        <v>24.25</v>
      </c>
    </row>
    <row r="117" spans="1:8" x14ac:dyDescent="0.4">
      <c r="A117" t="s">
        <v>152</v>
      </c>
      <c r="B117">
        <f>MONTH(表格3[[#This Row],[Week]])</f>
        <v>6</v>
      </c>
      <c r="C117">
        <f>YEAR(表格3[[#This Row],[Week]])</f>
        <v>2022</v>
      </c>
      <c r="D117" s="4">
        <v>22</v>
      </c>
      <c r="F117">
        <v>2023</v>
      </c>
      <c r="G117">
        <v>6</v>
      </c>
      <c r="H117" s="12">
        <f>IFERROR(AVERAGEIFS(表格3[DSE: (Hong Kong)],表格3[Year],F117,表格3[Month],G117),"N/A")</f>
        <v>19.5</v>
      </c>
    </row>
    <row r="118" spans="1:8" x14ac:dyDescent="0.4">
      <c r="A118" t="s">
        <v>153</v>
      </c>
      <c r="B118">
        <f>MONTH(表格3[[#This Row],[Week]])</f>
        <v>7</v>
      </c>
      <c r="C118">
        <f>YEAR(表格3[[#This Row],[Week]])</f>
        <v>2022</v>
      </c>
      <c r="D118" s="4">
        <v>26</v>
      </c>
      <c r="F118">
        <v>2023</v>
      </c>
      <c r="G118">
        <v>7</v>
      </c>
      <c r="H118" s="12">
        <f>IFERROR(AVERAGEIFS(表格3[DSE: (Hong Kong)],表格3[Year],F118,表格3[Month],G118),"N/A")</f>
        <v>26.2</v>
      </c>
    </row>
    <row r="119" spans="1:8" x14ac:dyDescent="0.4">
      <c r="A119" t="s">
        <v>154</v>
      </c>
      <c r="B119">
        <f>MONTH(表格3[[#This Row],[Week]])</f>
        <v>7</v>
      </c>
      <c r="C119">
        <f>YEAR(表格3[[#This Row],[Week]])</f>
        <v>2022</v>
      </c>
      <c r="D119" s="4">
        <v>22</v>
      </c>
      <c r="F119">
        <v>2023</v>
      </c>
      <c r="G119">
        <v>8</v>
      </c>
      <c r="H119" s="12">
        <f>IFERROR(AVERAGEIFS(表格3[DSE: (Hong Kong)],表格3[Year],F119,表格3[Month],G119),"N/A")</f>
        <v>16.75</v>
      </c>
    </row>
    <row r="120" spans="1:8" x14ac:dyDescent="0.4">
      <c r="A120" t="s">
        <v>155</v>
      </c>
      <c r="B120">
        <f>MONTH(表格3[[#This Row],[Week]])</f>
        <v>7</v>
      </c>
      <c r="C120">
        <f>YEAR(表格3[[#This Row],[Week]])</f>
        <v>2022</v>
      </c>
      <c r="D120" s="4">
        <v>58</v>
      </c>
      <c r="F120">
        <v>2023</v>
      </c>
      <c r="G120">
        <v>9</v>
      </c>
      <c r="H120" s="12">
        <f>IFERROR(AVERAGEIFS(表格3[DSE: (Hong Kong)],表格3[Year],F120,表格3[Month],G120),"N/A")</f>
        <v>25.25</v>
      </c>
    </row>
    <row r="121" spans="1:8" x14ac:dyDescent="0.4">
      <c r="A121" t="s">
        <v>156</v>
      </c>
      <c r="B121">
        <f>MONTH(表格3[[#This Row],[Week]])</f>
        <v>7</v>
      </c>
      <c r="C121">
        <f>YEAR(表格3[[#This Row],[Week]])</f>
        <v>2022</v>
      </c>
      <c r="D121" s="4">
        <v>20</v>
      </c>
      <c r="F121">
        <v>2023</v>
      </c>
      <c r="G121">
        <v>10</v>
      </c>
      <c r="H121" s="12">
        <f>IFERROR(AVERAGEIFS(表格3[DSE: (Hong Kong)],表格3[Year],F121,表格3[Month],G121),"N/A")</f>
        <v>27</v>
      </c>
    </row>
    <row r="122" spans="1:8" x14ac:dyDescent="0.4">
      <c r="A122" t="s">
        <v>157</v>
      </c>
      <c r="B122">
        <f>MONTH(表格3[[#This Row],[Week]])</f>
        <v>7</v>
      </c>
      <c r="C122">
        <f>YEAR(表格3[[#This Row],[Week]])</f>
        <v>2022</v>
      </c>
      <c r="D122" s="4">
        <v>16</v>
      </c>
      <c r="F122">
        <v>2023</v>
      </c>
      <c r="G122">
        <v>11</v>
      </c>
      <c r="H122" s="12">
        <f>IFERROR(AVERAGEIFS(表格3[DSE: (Hong Kong)],表格3[Year],F122,表格3[Month],G122),"N/A")</f>
        <v>27.75</v>
      </c>
    </row>
    <row r="123" spans="1:8" x14ac:dyDescent="0.4">
      <c r="A123" t="s">
        <v>158</v>
      </c>
      <c r="B123">
        <f>MONTH(表格3[[#This Row],[Week]])</f>
        <v>8</v>
      </c>
      <c r="C123">
        <f>YEAR(表格3[[#This Row],[Week]])</f>
        <v>2022</v>
      </c>
      <c r="D123" s="4">
        <v>17</v>
      </c>
      <c r="F123">
        <v>2023</v>
      </c>
      <c r="G123">
        <v>12</v>
      </c>
      <c r="H123" s="12">
        <f>IFERROR(AVERAGEIFS(表格3[DSE: (Hong Kong)],表格3[Year],F123,表格3[Month],G123),"N/A")</f>
        <v>27</v>
      </c>
    </row>
    <row r="124" spans="1:8" x14ac:dyDescent="0.4">
      <c r="A124" t="s">
        <v>159</v>
      </c>
      <c r="B124">
        <f>MONTH(表格3[[#This Row],[Week]])</f>
        <v>8</v>
      </c>
      <c r="C124">
        <f>YEAR(表格3[[#This Row],[Week]])</f>
        <v>2022</v>
      </c>
      <c r="D124" s="4">
        <v>16</v>
      </c>
      <c r="F124">
        <v>2024</v>
      </c>
      <c r="G124">
        <v>1</v>
      </c>
      <c r="H124" s="12">
        <f>IFERROR(AVERAGEIFS(表格3[DSE: (Hong Kong)],表格3[Year],F124,表格3[Month],G124),"N/A")</f>
        <v>34.25</v>
      </c>
    </row>
    <row r="125" spans="1:8" x14ac:dyDescent="0.4">
      <c r="A125" t="s">
        <v>160</v>
      </c>
      <c r="B125">
        <f>MONTH(表格3[[#This Row],[Week]])</f>
        <v>8</v>
      </c>
      <c r="C125">
        <f>YEAR(表格3[[#This Row],[Week]])</f>
        <v>2022</v>
      </c>
      <c r="D125" s="4">
        <v>15</v>
      </c>
      <c r="F125">
        <v>2024</v>
      </c>
      <c r="G125">
        <v>2</v>
      </c>
      <c r="H125" s="12">
        <f>IFERROR(AVERAGEIFS(表格3[DSE: (Hong Kong)],表格3[Year],F125,表格3[Month],G125),"N/A")</f>
        <v>30.25</v>
      </c>
    </row>
    <row r="126" spans="1:8" x14ac:dyDescent="0.4">
      <c r="A126" t="s">
        <v>161</v>
      </c>
      <c r="B126">
        <f>MONTH(表格3[[#This Row],[Week]])</f>
        <v>8</v>
      </c>
      <c r="C126">
        <f>YEAR(表格3[[#This Row],[Week]])</f>
        <v>2022</v>
      </c>
      <c r="D126" s="4">
        <v>18</v>
      </c>
      <c r="F126">
        <v>2024</v>
      </c>
      <c r="G126">
        <v>3</v>
      </c>
      <c r="H126" s="12">
        <f>IFERROR(AVERAGEIFS(表格3[DSE: (Hong Kong)],表格3[Year],F126,表格3[Month],G126),"N/A")</f>
        <v>42.8</v>
      </c>
    </row>
    <row r="127" spans="1:8" x14ac:dyDescent="0.4">
      <c r="A127" t="s">
        <v>162</v>
      </c>
      <c r="B127">
        <f>MONTH(表格3[[#This Row],[Week]])</f>
        <v>9</v>
      </c>
      <c r="C127">
        <f>YEAR(表格3[[#This Row],[Week]])</f>
        <v>2022</v>
      </c>
      <c r="D127" s="4">
        <v>22</v>
      </c>
      <c r="F127">
        <v>2024</v>
      </c>
      <c r="G127">
        <v>4</v>
      </c>
      <c r="H127" s="12">
        <f>IFERROR(AVERAGEIFS(表格3[DSE: (Hong Kong)],表格3[Year],F127,表格3[Month],G127),"N/A")</f>
        <v>60</v>
      </c>
    </row>
    <row r="128" spans="1:8" x14ac:dyDescent="0.4">
      <c r="A128" t="s">
        <v>163</v>
      </c>
      <c r="B128">
        <f>MONTH(表格3[[#This Row],[Week]])</f>
        <v>9</v>
      </c>
      <c r="C128">
        <f>YEAR(表格3[[#This Row],[Week]])</f>
        <v>2022</v>
      </c>
      <c r="D128" s="4">
        <v>22</v>
      </c>
      <c r="F128">
        <v>2024</v>
      </c>
      <c r="G128">
        <v>5</v>
      </c>
      <c r="H128" s="12">
        <f>IFERROR(AVERAGEIFS(表格3[DSE: (Hong Kong)],表格3[Year],F128,表格3[Month],G128),"N/A")</f>
        <v>24.75</v>
      </c>
    </row>
    <row r="129" spans="1:8" x14ac:dyDescent="0.4">
      <c r="A129" t="s">
        <v>164</v>
      </c>
      <c r="B129">
        <f>MONTH(表格3[[#This Row],[Week]])</f>
        <v>9</v>
      </c>
      <c r="C129">
        <f>YEAR(表格3[[#This Row],[Week]])</f>
        <v>2022</v>
      </c>
      <c r="D129" s="4">
        <v>24</v>
      </c>
      <c r="F129">
        <v>2024</v>
      </c>
      <c r="G129">
        <v>6</v>
      </c>
      <c r="H129" s="12">
        <f>IFERROR(AVERAGEIFS(表格3[DSE: (Hong Kong)],表格3[Year],F129,表格3[Month],G129),"N/A")</f>
        <v>22</v>
      </c>
    </row>
    <row r="130" spans="1:8" x14ac:dyDescent="0.4">
      <c r="A130" t="s">
        <v>165</v>
      </c>
      <c r="B130">
        <f>MONTH(表格3[[#This Row],[Week]])</f>
        <v>9</v>
      </c>
      <c r="C130">
        <f>YEAR(表格3[[#This Row],[Week]])</f>
        <v>2022</v>
      </c>
      <c r="D130" s="4">
        <v>22</v>
      </c>
      <c r="F130">
        <v>2024</v>
      </c>
      <c r="G130">
        <v>7</v>
      </c>
      <c r="H130" s="12">
        <f>IFERROR(AVERAGEIFS(表格3[DSE: (Hong Kong)],表格3[Year],F130,表格3[Month],G130),"N/A")</f>
        <v>30.5</v>
      </c>
    </row>
    <row r="131" spans="1:8" x14ac:dyDescent="0.4">
      <c r="A131" t="s">
        <v>166</v>
      </c>
      <c r="B131">
        <f>MONTH(表格3[[#This Row],[Week]])</f>
        <v>10</v>
      </c>
      <c r="C131">
        <f>YEAR(表格3[[#This Row],[Week]])</f>
        <v>2022</v>
      </c>
      <c r="D131" s="4">
        <v>23</v>
      </c>
      <c r="F131">
        <v>2024</v>
      </c>
      <c r="G131">
        <v>8</v>
      </c>
      <c r="H131" s="12">
        <f>IFERROR(AVERAGEIFS(表格3[DSE: (Hong Kong)],表格3[Year],F131,表格3[Month],G131),"N/A")</f>
        <v>18.5</v>
      </c>
    </row>
    <row r="132" spans="1:8" x14ac:dyDescent="0.4">
      <c r="A132" t="s">
        <v>167</v>
      </c>
      <c r="B132">
        <f>MONTH(表格3[[#This Row],[Week]])</f>
        <v>10</v>
      </c>
      <c r="C132">
        <f>YEAR(表格3[[#This Row],[Week]])</f>
        <v>2022</v>
      </c>
      <c r="D132" s="4">
        <v>24</v>
      </c>
      <c r="F132">
        <v>2024</v>
      </c>
      <c r="G132">
        <v>9</v>
      </c>
      <c r="H132" s="12">
        <f>IFERROR(AVERAGEIFS(表格3[DSE: (Hong Kong)],表格3[Year],F132,表格3[Month],G132),"N/A")</f>
        <v>29.6</v>
      </c>
    </row>
    <row r="133" spans="1:8" x14ac:dyDescent="0.4">
      <c r="A133" t="s">
        <v>168</v>
      </c>
      <c r="B133">
        <f>MONTH(表格3[[#This Row],[Week]])</f>
        <v>10</v>
      </c>
      <c r="C133">
        <f>YEAR(表格3[[#This Row],[Week]])</f>
        <v>2022</v>
      </c>
      <c r="D133" s="4">
        <v>24</v>
      </c>
      <c r="F133">
        <v>2024</v>
      </c>
      <c r="G133">
        <v>10</v>
      </c>
      <c r="H133" s="12">
        <f>IFERROR(AVERAGEIFS(表格3[DSE: (Hong Kong)],表格3[Year],F133,表格3[Month],G133),"N/A")</f>
        <v>31.5</v>
      </c>
    </row>
    <row r="134" spans="1:8" x14ac:dyDescent="0.4">
      <c r="A134" t="s">
        <v>169</v>
      </c>
      <c r="B134">
        <f>MONTH(表格3[[#This Row],[Week]])</f>
        <v>10</v>
      </c>
      <c r="C134">
        <f>YEAR(表格3[[#This Row],[Week]])</f>
        <v>2022</v>
      </c>
      <c r="D134" s="4">
        <v>25</v>
      </c>
      <c r="F134">
        <v>2024</v>
      </c>
      <c r="G134">
        <v>11</v>
      </c>
      <c r="H134" s="12">
        <f>IFERROR(AVERAGEIFS(表格3[DSE: (Hong Kong)],表格3[Year],F134,表格3[Month],G134),"N/A")</f>
        <v>31.25</v>
      </c>
    </row>
    <row r="135" spans="1:8" x14ac:dyDescent="0.4">
      <c r="A135" t="s">
        <v>170</v>
      </c>
      <c r="B135">
        <f>MONTH(表格3[[#This Row],[Week]])</f>
        <v>10</v>
      </c>
      <c r="C135">
        <f>YEAR(表格3[[#This Row],[Week]])</f>
        <v>2022</v>
      </c>
      <c r="D135" s="4">
        <v>21</v>
      </c>
      <c r="F135">
        <v>2024</v>
      </c>
      <c r="G135">
        <v>12</v>
      </c>
      <c r="H135" s="12">
        <f>IFERROR(AVERAGEIFS(表格3[DSE: (Hong Kong)],表格3[Year],F135,表格3[Month],G135),"N/A")</f>
        <v>33.6</v>
      </c>
    </row>
    <row r="136" spans="1:8" x14ac:dyDescent="0.4">
      <c r="A136" t="s">
        <v>171</v>
      </c>
      <c r="B136">
        <f>MONTH(表格3[[#This Row],[Week]])</f>
        <v>11</v>
      </c>
      <c r="C136">
        <f>YEAR(表格3[[#This Row],[Week]])</f>
        <v>2022</v>
      </c>
      <c r="D136" s="4">
        <v>24</v>
      </c>
      <c r="F136">
        <v>2025</v>
      </c>
      <c r="G136">
        <v>1</v>
      </c>
      <c r="H136" s="12">
        <f>IFERROR(AVERAGEIFS(表格3[DSE: (Hong Kong)],表格3[Year],F136,表格3[Month],G136),"N/A")</f>
        <v>35</v>
      </c>
    </row>
    <row r="137" spans="1:8" x14ac:dyDescent="0.4">
      <c r="A137" t="s">
        <v>172</v>
      </c>
      <c r="B137">
        <f>MONTH(表格3[[#This Row],[Week]])</f>
        <v>11</v>
      </c>
      <c r="C137">
        <f>YEAR(表格3[[#This Row],[Week]])</f>
        <v>2022</v>
      </c>
      <c r="D137" s="4">
        <v>25</v>
      </c>
      <c r="F137">
        <v>2025</v>
      </c>
      <c r="G137">
        <v>2</v>
      </c>
      <c r="H137" s="12">
        <f>IFERROR(AVERAGEIFS(表格3[DSE: (Hong Kong)],表格3[Year],F137,表格3[Month],G137),"N/A")</f>
        <v>37.25</v>
      </c>
    </row>
    <row r="138" spans="1:8" x14ac:dyDescent="0.4">
      <c r="A138" t="s">
        <v>173</v>
      </c>
      <c r="B138">
        <f>MONTH(表格3[[#This Row],[Week]])</f>
        <v>11</v>
      </c>
      <c r="C138">
        <f>YEAR(表格3[[#This Row],[Week]])</f>
        <v>2022</v>
      </c>
      <c r="D138" s="4">
        <v>23</v>
      </c>
      <c r="F138">
        <v>2025</v>
      </c>
      <c r="G138">
        <v>3</v>
      </c>
      <c r="H138" s="12">
        <f>IFERROR(AVERAGEIFS(表格3[DSE: (Hong Kong)],表格3[Year],F138,表格3[Month],G138),"N/A")</f>
        <v>61.6</v>
      </c>
    </row>
    <row r="139" spans="1:8" x14ac:dyDescent="0.4">
      <c r="A139" t="s">
        <v>174</v>
      </c>
      <c r="B139">
        <f>MONTH(表格3[[#This Row],[Week]])</f>
        <v>11</v>
      </c>
      <c r="C139">
        <f>YEAR(表格3[[#This Row],[Week]])</f>
        <v>2022</v>
      </c>
      <c r="D139" s="4">
        <v>25</v>
      </c>
      <c r="F139">
        <v>2025</v>
      </c>
      <c r="G139">
        <v>4</v>
      </c>
      <c r="H139" s="12">
        <f>IFERROR(AVERAGEIFS(表格3[DSE: (Hong Kong)],表格3[Year],F139,表格3[Month],G139),"N/A")</f>
        <v>70</v>
      </c>
    </row>
    <row r="140" spans="1:8" x14ac:dyDescent="0.4">
      <c r="A140" t="s">
        <v>175</v>
      </c>
      <c r="B140">
        <f>MONTH(表格3[[#This Row],[Week]])</f>
        <v>12</v>
      </c>
      <c r="C140">
        <f>YEAR(表格3[[#This Row],[Week]])</f>
        <v>2022</v>
      </c>
      <c r="D140" s="4">
        <v>25</v>
      </c>
      <c r="F140">
        <v>2025</v>
      </c>
      <c r="G140">
        <v>5</v>
      </c>
      <c r="H140" s="12" t="str">
        <f>IFERROR(AVERAGEIFS(表格3[DSE: (Hong Kong)],表格3[Year],F140,表格3[Month],G140),"N/A")</f>
        <v>N/A</v>
      </c>
    </row>
    <row r="141" spans="1:8" x14ac:dyDescent="0.4">
      <c r="A141" t="s">
        <v>176</v>
      </c>
      <c r="B141">
        <f>MONTH(表格3[[#This Row],[Week]])</f>
        <v>12</v>
      </c>
      <c r="C141">
        <f>YEAR(表格3[[#This Row],[Week]])</f>
        <v>2022</v>
      </c>
      <c r="D141" s="4">
        <v>26</v>
      </c>
      <c r="F141">
        <v>2025</v>
      </c>
      <c r="G141">
        <v>6</v>
      </c>
      <c r="H141" s="12" t="str">
        <f>IFERROR(AVERAGEIFS(表格3[DSE: (Hong Kong)],表格3[Year],F141,表格3[Month],G141),"N/A")</f>
        <v>N/A</v>
      </c>
    </row>
    <row r="142" spans="1:8" x14ac:dyDescent="0.4">
      <c r="A142" t="s">
        <v>177</v>
      </c>
      <c r="B142">
        <f>MONTH(表格3[[#This Row],[Week]])</f>
        <v>12</v>
      </c>
      <c r="C142">
        <f>YEAR(表格3[[#This Row],[Week]])</f>
        <v>2022</v>
      </c>
      <c r="D142" s="4">
        <v>18</v>
      </c>
      <c r="F142">
        <v>2025</v>
      </c>
      <c r="G142">
        <v>7</v>
      </c>
      <c r="H142" s="12" t="str">
        <f>IFERROR(AVERAGEIFS(表格3[DSE: (Hong Kong)],表格3[Year],F142,表格3[Month],G142),"N/A")</f>
        <v>N/A</v>
      </c>
    </row>
    <row r="143" spans="1:8" x14ac:dyDescent="0.4">
      <c r="A143" t="s">
        <v>178</v>
      </c>
      <c r="B143">
        <f>MONTH(表格3[[#This Row],[Week]])</f>
        <v>12</v>
      </c>
      <c r="C143">
        <f>YEAR(表格3[[#This Row],[Week]])</f>
        <v>2022</v>
      </c>
      <c r="D143" s="4">
        <v>20</v>
      </c>
      <c r="F143">
        <v>2025</v>
      </c>
      <c r="G143">
        <v>8</v>
      </c>
      <c r="H143" s="12" t="str">
        <f>IFERROR(AVERAGEIFS(表格3[DSE: (Hong Kong)],表格3[Year],F143,表格3[Month],G143),"N/A")</f>
        <v>N/A</v>
      </c>
    </row>
    <row r="144" spans="1:8" x14ac:dyDescent="0.4">
      <c r="A144" t="s">
        <v>179</v>
      </c>
      <c r="B144">
        <f>MONTH(表格3[[#This Row],[Week]])</f>
        <v>1</v>
      </c>
      <c r="C144">
        <f>YEAR(表格3[[#This Row],[Week]])</f>
        <v>2023</v>
      </c>
      <c r="D144" s="4">
        <v>28</v>
      </c>
      <c r="F144">
        <v>2025</v>
      </c>
      <c r="G144">
        <v>9</v>
      </c>
      <c r="H144" s="12" t="str">
        <f>IFERROR(AVERAGEIFS(表格3[DSE: (Hong Kong)],表格3[Year],F144,表格3[Month],G144),"N/A")</f>
        <v>N/A</v>
      </c>
    </row>
    <row r="145" spans="1:10" x14ac:dyDescent="0.4">
      <c r="A145" t="s">
        <v>180</v>
      </c>
      <c r="B145">
        <f>MONTH(表格3[[#This Row],[Week]])</f>
        <v>1</v>
      </c>
      <c r="C145">
        <f>YEAR(表格3[[#This Row],[Week]])</f>
        <v>2023</v>
      </c>
      <c r="D145" s="4">
        <v>30</v>
      </c>
      <c r="F145">
        <v>2025</v>
      </c>
      <c r="G145">
        <v>10</v>
      </c>
      <c r="H145" s="12" t="str">
        <f>IFERROR(AVERAGEIFS(表格3[DSE: (Hong Kong)],表格3[Year],F145,表格3[Month],G145),"N/A")</f>
        <v>N/A</v>
      </c>
    </row>
    <row r="146" spans="1:10" x14ac:dyDescent="0.4">
      <c r="A146" t="s">
        <v>181</v>
      </c>
      <c r="B146">
        <f>MONTH(表格3[[#This Row],[Week]])</f>
        <v>1</v>
      </c>
      <c r="C146">
        <f>YEAR(表格3[[#This Row],[Week]])</f>
        <v>2023</v>
      </c>
      <c r="D146" s="4">
        <v>23</v>
      </c>
      <c r="F146">
        <v>2025</v>
      </c>
      <c r="G146">
        <v>11</v>
      </c>
      <c r="H146" s="12" t="str">
        <f>IFERROR(AVERAGEIFS(表格3[DSE: (Hong Kong)],表格3[Year],F146,表格3[Month],G146),"N/A")</f>
        <v>N/A</v>
      </c>
    </row>
    <row r="147" spans="1:10" x14ac:dyDescent="0.4">
      <c r="A147" t="s">
        <v>182</v>
      </c>
      <c r="B147">
        <f>MONTH(表格3[[#This Row],[Week]])</f>
        <v>1</v>
      </c>
      <c r="C147">
        <f>YEAR(表格3[[#This Row],[Week]])</f>
        <v>2023</v>
      </c>
      <c r="D147" s="4">
        <v>17</v>
      </c>
      <c r="F147">
        <v>2025</v>
      </c>
      <c r="G147">
        <v>12</v>
      </c>
      <c r="H147" s="12" t="str">
        <f>IFERROR(AVERAGEIFS(表格3[DSE: (Hong Kong)],表格3[Year],F147,表格3[Month],G147),"N/A")</f>
        <v>N/A</v>
      </c>
    </row>
    <row r="148" spans="1:10" x14ac:dyDescent="0.4">
      <c r="A148" t="s">
        <v>183</v>
      </c>
      <c r="B148">
        <f>MONTH(表格3[[#This Row],[Week]])</f>
        <v>1</v>
      </c>
      <c r="C148">
        <f>YEAR(表格3[[#This Row],[Week]])</f>
        <v>2023</v>
      </c>
      <c r="D148" s="4">
        <v>28</v>
      </c>
    </row>
    <row r="149" spans="1:10" x14ac:dyDescent="0.4">
      <c r="A149" t="s">
        <v>184</v>
      </c>
      <c r="B149">
        <f>MONTH(表格3[[#This Row],[Week]])</f>
        <v>2</v>
      </c>
      <c r="C149">
        <f>YEAR(表格3[[#This Row],[Week]])</f>
        <v>2023</v>
      </c>
      <c r="D149" s="4">
        <v>29</v>
      </c>
    </row>
    <row r="150" spans="1:10" x14ac:dyDescent="0.4">
      <c r="A150" t="s">
        <v>185</v>
      </c>
      <c r="B150">
        <f>MONTH(表格3[[#This Row],[Week]])</f>
        <v>2</v>
      </c>
      <c r="C150">
        <f>YEAR(表格3[[#This Row],[Week]])</f>
        <v>2023</v>
      </c>
      <c r="D150" s="4">
        <v>29</v>
      </c>
    </row>
    <row r="151" spans="1:10" x14ac:dyDescent="0.4">
      <c r="A151" t="s">
        <v>186</v>
      </c>
      <c r="B151">
        <f>MONTH(表格3[[#This Row],[Week]])</f>
        <v>2</v>
      </c>
      <c r="C151">
        <f>YEAR(表格3[[#This Row],[Week]])</f>
        <v>2023</v>
      </c>
      <c r="D151" s="4">
        <v>30</v>
      </c>
    </row>
    <row r="152" spans="1:10" x14ac:dyDescent="0.4">
      <c r="A152" t="s">
        <v>187</v>
      </c>
      <c r="B152">
        <f>MONTH(表格3[[#This Row],[Week]])</f>
        <v>2</v>
      </c>
      <c r="C152">
        <f>YEAR(表格3[[#This Row],[Week]])</f>
        <v>2023</v>
      </c>
      <c r="D152" s="4">
        <v>30</v>
      </c>
      <c r="H152" s="17" t="s">
        <v>334</v>
      </c>
      <c r="I152" s="17"/>
      <c r="J152" s="17"/>
    </row>
    <row r="153" spans="1:10" x14ac:dyDescent="0.4">
      <c r="A153" t="s">
        <v>188</v>
      </c>
      <c r="B153">
        <f>MONTH(表格3[[#This Row],[Week]])</f>
        <v>3</v>
      </c>
      <c r="C153">
        <f>YEAR(表格3[[#This Row],[Week]])</f>
        <v>2023</v>
      </c>
      <c r="D153" s="4">
        <v>34</v>
      </c>
      <c r="F153" t="s">
        <v>326</v>
      </c>
      <c r="G153" t="s">
        <v>331</v>
      </c>
      <c r="I153" t="s">
        <v>326</v>
      </c>
    </row>
    <row r="154" spans="1:10" x14ac:dyDescent="0.4">
      <c r="A154" t="s">
        <v>190</v>
      </c>
      <c r="B154">
        <f>MONTH(表格3[[#This Row],[Week]])</f>
        <v>3</v>
      </c>
      <c r="C154">
        <f>YEAR(表格3[[#This Row],[Week]])</f>
        <v>2023</v>
      </c>
      <c r="D154" s="4">
        <v>35</v>
      </c>
      <c r="F154">
        <v>1</v>
      </c>
      <c r="G154" s="12">
        <f>IFERROR(SUMIFS(表格3[DSE: (Hong Kong)],表格3[Month],F154),"N/A")</f>
        <v>649</v>
      </c>
      <c r="I154">
        <f>INDEX(表格2_8[],MATCH(LARGE(表格2_8[SUM(DSE:(Hong Kong)],1),表格2_8[SUM(DSE:(Hong Kong)],0),1)</f>
        <v>4</v>
      </c>
    </row>
    <row r="155" spans="1:10" x14ac:dyDescent="0.4">
      <c r="A155" t="s">
        <v>191</v>
      </c>
      <c r="B155">
        <f>MONTH(表格3[[#This Row],[Week]])</f>
        <v>3</v>
      </c>
      <c r="C155">
        <f>YEAR(表格3[[#This Row],[Week]])</f>
        <v>2023</v>
      </c>
      <c r="D155" s="4">
        <v>44</v>
      </c>
      <c r="F155">
        <v>2</v>
      </c>
      <c r="G155" s="12">
        <f>IFERROR(SUMIFS(表格3[DSE: (Hong Kong)],表格3[Month],F155),"N/A")</f>
        <v>572</v>
      </c>
      <c r="I155">
        <f>INDEX(表格2_8[],MATCH(LARGE(表格2_8[SUM(DSE:(Hong Kong)],2),表格2_8[SUM(DSE:(Hong Kong)],0),1)</f>
        <v>3</v>
      </c>
    </row>
    <row r="156" spans="1:10" x14ac:dyDescent="0.4">
      <c r="A156" t="s">
        <v>192</v>
      </c>
      <c r="B156">
        <f>MONTH(表格3[[#This Row],[Week]])</f>
        <v>3</v>
      </c>
      <c r="C156">
        <f>YEAR(表格3[[#This Row],[Week]])</f>
        <v>2023</v>
      </c>
      <c r="D156" s="4">
        <v>41</v>
      </c>
      <c r="F156">
        <v>3</v>
      </c>
      <c r="G156" s="12">
        <f>IFERROR(SUMIFS(表格3[DSE: (Hong Kong)],表格3[Month],F156),"N/A")</f>
        <v>897</v>
      </c>
      <c r="I156">
        <f>INDEX(表格2_8[],MATCH(LARGE(表格2_8[SUM(DSE:(Hong Kong)],3),表格2_8[SUM(DSE:(Hong Kong)],0),1)</f>
        <v>1</v>
      </c>
    </row>
    <row r="157" spans="1:10" x14ac:dyDescent="0.4">
      <c r="A157" t="s">
        <v>194</v>
      </c>
      <c r="B157">
        <f>MONTH(表格3[[#This Row],[Week]])</f>
        <v>4</v>
      </c>
      <c r="C157">
        <f>YEAR(表格3[[#This Row],[Week]])</f>
        <v>2023</v>
      </c>
      <c r="D157" s="4">
        <v>39</v>
      </c>
      <c r="F157">
        <v>4</v>
      </c>
      <c r="G157" s="12">
        <f>IFERROR(SUMIFS(表格3[DSE: (Hong Kong)],表格3[Month],F157),"N/A")</f>
        <v>1210</v>
      </c>
    </row>
    <row r="158" spans="1:10" x14ac:dyDescent="0.4">
      <c r="A158" t="s">
        <v>196</v>
      </c>
      <c r="B158">
        <f>MONTH(表格3[[#This Row],[Week]])</f>
        <v>4</v>
      </c>
      <c r="C158">
        <f>YEAR(表格3[[#This Row],[Week]])</f>
        <v>2023</v>
      </c>
      <c r="D158" s="4">
        <v>47</v>
      </c>
      <c r="F158">
        <v>5</v>
      </c>
      <c r="G158" s="12">
        <f>IFERROR(SUMIFS(表格3[DSE: (Hong Kong)],表格3[Month],F158),"N/A")</f>
        <v>586</v>
      </c>
    </row>
    <row r="159" spans="1:10" x14ac:dyDescent="0.4">
      <c r="A159" t="s">
        <v>198</v>
      </c>
      <c r="B159">
        <f>MONTH(表格3[[#This Row],[Week]])</f>
        <v>4</v>
      </c>
      <c r="C159">
        <f>YEAR(表格3[[#This Row],[Week]])</f>
        <v>2023</v>
      </c>
      <c r="D159" s="8">
        <v>87</v>
      </c>
      <c r="F159">
        <v>6</v>
      </c>
      <c r="G159" s="12">
        <f>IFERROR(SUMIFS(表格3[DSE: (Hong Kong)],表格3[Month],F159),"N/A")</f>
        <v>392</v>
      </c>
    </row>
    <row r="160" spans="1:10" x14ac:dyDescent="0.4">
      <c r="A160" t="s">
        <v>200</v>
      </c>
      <c r="B160">
        <f>MONTH(表格3[[#This Row],[Week]])</f>
        <v>4</v>
      </c>
      <c r="C160">
        <f>YEAR(表格3[[#This Row],[Week]])</f>
        <v>2023</v>
      </c>
      <c r="D160" s="4">
        <v>82</v>
      </c>
      <c r="F160">
        <v>7</v>
      </c>
      <c r="G160" s="12">
        <f>IFERROR(SUMIFS(表格3[DSE: (Hong Kong)],表格3[Month],F160),"N/A")</f>
        <v>585</v>
      </c>
    </row>
    <row r="161" spans="1:8" x14ac:dyDescent="0.4">
      <c r="A161" t="s">
        <v>202</v>
      </c>
      <c r="B161">
        <f>MONTH(表格3[[#This Row],[Week]])</f>
        <v>4</v>
      </c>
      <c r="C161">
        <f>YEAR(表格3[[#This Row],[Week]])</f>
        <v>2023</v>
      </c>
      <c r="D161" s="4">
        <v>50</v>
      </c>
      <c r="F161">
        <v>8</v>
      </c>
      <c r="G161" s="12">
        <f>IFERROR(SUMIFS(表格3[DSE: (Hong Kong)],表格3[Month],F161),"N/A")</f>
        <v>368</v>
      </c>
    </row>
    <row r="162" spans="1:8" x14ac:dyDescent="0.4">
      <c r="A162" t="s">
        <v>204</v>
      </c>
      <c r="B162">
        <f>MONTH(表格3[[#This Row],[Week]])</f>
        <v>5</v>
      </c>
      <c r="C162">
        <f>YEAR(表格3[[#This Row],[Week]])</f>
        <v>2023</v>
      </c>
      <c r="D162" s="4">
        <v>30</v>
      </c>
      <c r="F162">
        <v>9</v>
      </c>
      <c r="G162" s="12">
        <f>IFERROR(SUMIFS(表格3[DSE: (Hong Kong)],表格3[Month],F162),"N/A")</f>
        <v>493</v>
      </c>
    </row>
    <row r="163" spans="1:8" x14ac:dyDescent="0.4">
      <c r="A163" t="s">
        <v>205</v>
      </c>
      <c r="B163">
        <f>MONTH(表格3[[#This Row],[Week]])</f>
        <v>5</v>
      </c>
      <c r="C163">
        <f>YEAR(表格3[[#This Row],[Week]])</f>
        <v>2023</v>
      </c>
      <c r="D163" s="4">
        <v>23</v>
      </c>
      <c r="F163">
        <v>10</v>
      </c>
      <c r="G163" s="12">
        <f>IFERROR(SUMIFS(表格3[DSE: (Hong Kong)],表格3[Month],F163),"N/A")</f>
        <v>561</v>
      </c>
    </row>
    <row r="164" spans="1:8" x14ac:dyDescent="0.4">
      <c r="A164" t="s">
        <v>206</v>
      </c>
      <c r="B164">
        <f>MONTH(表格3[[#This Row],[Week]])</f>
        <v>5</v>
      </c>
      <c r="C164">
        <f>YEAR(表格3[[#This Row],[Week]])</f>
        <v>2023</v>
      </c>
      <c r="D164" s="4">
        <v>20</v>
      </c>
      <c r="F164">
        <v>11</v>
      </c>
      <c r="G164" s="12">
        <f>IFERROR(SUMIFS(表格3[DSE: (Hong Kong)],表格3[Month],F164),"N/A")</f>
        <v>523</v>
      </c>
    </row>
    <row r="165" spans="1:8" x14ac:dyDescent="0.4">
      <c r="A165" t="s">
        <v>207</v>
      </c>
      <c r="B165">
        <f>MONTH(表格3[[#This Row],[Week]])</f>
        <v>5</v>
      </c>
      <c r="C165">
        <f>YEAR(表格3[[#This Row],[Week]])</f>
        <v>2023</v>
      </c>
      <c r="D165" s="4">
        <v>24</v>
      </c>
      <c r="F165">
        <v>12</v>
      </c>
      <c r="G165" s="12">
        <f>IFERROR(SUMIFS(表格3[DSE: (Hong Kong)],表格3[Month],F165),"N/A")</f>
        <v>554</v>
      </c>
    </row>
    <row r="166" spans="1:8" x14ac:dyDescent="0.4">
      <c r="A166" t="s">
        <v>208</v>
      </c>
      <c r="B166">
        <f>MONTH(表格3[[#This Row],[Week]])</f>
        <v>6</v>
      </c>
      <c r="C166">
        <f>YEAR(表格3[[#This Row],[Week]])</f>
        <v>2023</v>
      </c>
      <c r="D166" s="4">
        <v>25</v>
      </c>
    </row>
    <row r="167" spans="1:8" x14ac:dyDescent="0.4">
      <c r="A167" t="s">
        <v>209</v>
      </c>
      <c r="B167">
        <f>MONTH(表格3[[#This Row],[Week]])</f>
        <v>6</v>
      </c>
      <c r="C167">
        <f>YEAR(表格3[[#This Row],[Week]])</f>
        <v>2023</v>
      </c>
      <c r="D167" s="4">
        <v>23</v>
      </c>
    </row>
    <row r="168" spans="1:8" x14ac:dyDescent="0.4">
      <c r="A168" t="s">
        <v>210</v>
      </c>
      <c r="B168">
        <f>MONTH(表格3[[#This Row],[Week]])</f>
        <v>6</v>
      </c>
      <c r="C168">
        <f>YEAR(表格3[[#This Row],[Week]])</f>
        <v>2023</v>
      </c>
      <c r="D168" s="4">
        <v>16</v>
      </c>
    </row>
    <row r="169" spans="1:8" x14ac:dyDescent="0.4">
      <c r="A169" t="s">
        <v>211</v>
      </c>
      <c r="B169">
        <f>MONTH(表格3[[#This Row],[Week]])</f>
        <v>6</v>
      </c>
      <c r="C169">
        <f>YEAR(表格3[[#This Row],[Week]])</f>
        <v>2023</v>
      </c>
      <c r="D169" s="4">
        <v>14</v>
      </c>
      <c r="F169" t="s">
        <v>318</v>
      </c>
      <c r="G169" t="s">
        <v>326</v>
      </c>
      <c r="H169" t="s">
        <v>332</v>
      </c>
    </row>
    <row r="170" spans="1:8" x14ac:dyDescent="0.4">
      <c r="A170" t="s">
        <v>212</v>
      </c>
      <c r="B170">
        <f>MONTH(表格3[[#This Row],[Week]])</f>
        <v>7</v>
      </c>
      <c r="C170">
        <f>YEAR(表格3[[#This Row],[Week]])</f>
        <v>2023</v>
      </c>
      <c r="D170" s="4">
        <v>16</v>
      </c>
      <c r="F170" s="1">
        <v>2020</v>
      </c>
      <c r="G170" s="2">
        <v>4</v>
      </c>
      <c r="H170" s="11">
        <f>SUMIFS(表格3[DSE: (Hong Kong)],表格3[Year],F170,表格3[Month],G170)</f>
        <v>167</v>
      </c>
    </row>
    <row r="171" spans="1:8" x14ac:dyDescent="0.4">
      <c r="A171" t="s">
        <v>213</v>
      </c>
      <c r="B171">
        <f>MONTH(表格3[[#This Row],[Week]])</f>
        <v>7</v>
      </c>
      <c r="C171">
        <f>YEAR(表格3[[#This Row],[Week]])</f>
        <v>2023</v>
      </c>
      <c r="D171" s="4">
        <v>19</v>
      </c>
      <c r="F171" s="1">
        <v>2021</v>
      </c>
      <c r="G171" s="2">
        <v>4</v>
      </c>
      <c r="H171" s="3">
        <f>SUMIFS(表格3[DSE: (Hong Kong)],表格3[Year],F171,表格3[Month],G171)</f>
        <v>192</v>
      </c>
    </row>
    <row r="172" spans="1:8" x14ac:dyDescent="0.4">
      <c r="A172" t="s">
        <v>214</v>
      </c>
      <c r="B172">
        <f>MONTH(表格3[[#This Row],[Week]])</f>
        <v>7</v>
      </c>
      <c r="C172">
        <f>YEAR(表格3[[#This Row],[Week]])</f>
        <v>2023</v>
      </c>
      <c r="D172" s="4">
        <v>62</v>
      </c>
      <c r="F172" s="1">
        <v>2022</v>
      </c>
      <c r="G172" s="2">
        <v>4</v>
      </c>
      <c r="H172" s="3">
        <f>SUMIFS(表格3[DSE: (Hong Kong)],表格3[Year],F172,表格3[Month],G172)</f>
        <v>236</v>
      </c>
    </row>
    <row r="173" spans="1:8" x14ac:dyDescent="0.4">
      <c r="A173" t="s">
        <v>216</v>
      </c>
      <c r="B173">
        <f>MONTH(表格3[[#This Row],[Week]])</f>
        <v>7</v>
      </c>
      <c r="C173">
        <f>YEAR(表格3[[#This Row],[Week]])</f>
        <v>2023</v>
      </c>
      <c r="D173" s="4">
        <v>19</v>
      </c>
      <c r="F173" s="1">
        <v>2023</v>
      </c>
      <c r="G173" s="2">
        <v>4</v>
      </c>
      <c r="H173" s="3">
        <f>SUMIFS(表格3[DSE: (Hong Kong)],表格3[Year],F173,表格3[Month],G173)</f>
        <v>305</v>
      </c>
    </row>
    <row r="174" spans="1:8" x14ac:dyDescent="0.4">
      <c r="A174" t="s">
        <v>217</v>
      </c>
      <c r="B174">
        <f>MONTH(表格3[[#This Row],[Week]])</f>
        <v>7</v>
      </c>
      <c r="C174">
        <f>YEAR(表格3[[#This Row],[Week]])</f>
        <v>2023</v>
      </c>
      <c r="D174" s="4">
        <v>15</v>
      </c>
      <c r="F174" s="1">
        <v>2024</v>
      </c>
      <c r="G174" s="2">
        <v>4</v>
      </c>
      <c r="H174" s="3">
        <f>SUMIFS(表格3[DSE: (Hong Kong)],表格3[Year],F174,表格3[Month],G174)</f>
        <v>240</v>
      </c>
    </row>
    <row r="175" spans="1:8" x14ac:dyDescent="0.4">
      <c r="A175" t="s">
        <v>218</v>
      </c>
      <c r="B175">
        <f>MONTH(表格3[[#This Row],[Week]])</f>
        <v>8</v>
      </c>
      <c r="C175">
        <f>YEAR(表格3[[#This Row],[Week]])</f>
        <v>2023</v>
      </c>
      <c r="D175" s="4">
        <v>16</v>
      </c>
      <c r="F175" s="13">
        <v>2025</v>
      </c>
      <c r="G175" s="15">
        <v>4</v>
      </c>
      <c r="H175" s="16">
        <f>SUMIFS(表格3[DSE: (Hong Kong)],表格3[Year],F175,表格3[Month],G175)</f>
        <v>70</v>
      </c>
    </row>
    <row r="176" spans="1:8" x14ac:dyDescent="0.4">
      <c r="A176" t="s">
        <v>219</v>
      </c>
      <c r="B176">
        <f>MONTH(表格3[[#This Row],[Week]])</f>
        <v>8</v>
      </c>
      <c r="C176">
        <f>YEAR(表格3[[#This Row],[Week]])</f>
        <v>2023</v>
      </c>
      <c r="D176" s="4">
        <v>17</v>
      </c>
    </row>
    <row r="177" spans="1:8" x14ac:dyDescent="0.4">
      <c r="A177" t="s">
        <v>220</v>
      </c>
      <c r="B177">
        <f>MONTH(表格3[[#This Row],[Week]])</f>
        <v>8</v>
      </c>
      <c r="C177">
        <f>YEAR(表格3[[#This Row],[Week]])</f>
        <v>2023</v>
      </c>
      <c r="D177" s="4">
        <v>17</v>
      </c>
    </row>
    <row r="178" spans="1:8" x14ac:dyDescent="0.4">
      <c r="A178" t="s">
        <v>221</v>
      </c>
      <c r="B178">
        <f>MONTH(表格3[[#This Row],[Week]])</f>
        <v>8</v>
      </c>
      <c r="C178">
        <f>YEAR(表格3[[#This Row],[Week]])</f>
        <v>2023</v>
      </c>
      <c r="D178" s="4">
        <v>17</v>
      </c>
    </row>
    <row r="179" spans="1:8" x14ac:dyDescent="0.4">
      <c r="A179" t="s">
        <v>222</v>
      </c>
      <c r="B179">
        <f>MONTH(表格3[[#This Row],[Week]])</f>
        <v>9</v>
      </c>
      <c r="C179">
        <f>YEAR(表格3[[#This Row],[Week]])</f>
        <v>2023</v>
      </c>
      <c r="D179" s="4">
        <v>24</v>
      </c>
    </row>
    <row r="180" spans="1:8" x14ac:dyDescent="0.4">
      <c r="A180" t="s">
        <v>223</v>
      </c>
      <c r="B180">
        <f>MONTH(表格3[[#This Row],[Week]])</f>
        <v>9</v>
      </c>
      <c r="C180">
        <f>YEAR(表格3[[#This Row],[Week]])</f>
        <v>2023</v>
      </c>
      <c r="D180" s="4">
        <v>26</v>
      </c>
    </row>
    <row r="181" spans="1:8" x14ac:dyDescent="0.4">
      <c r="A181" t="s">
        <v>224</v>
      </c>
      <c r="B181">
        <f>MONTH(表格3[[#This Row],[Week]])</f>
        <v>9</v>
      </c>
      <c r="C181">
        <f>YEAR(表格3[[#This Row],[Week]])</f>
        <v>2023</v>
      </c>
      <c r="D181" s="4">
        <v>24</v>
      </c>
    </row>
    <row r="182" spans="1:8" x14ac:dyDescent="0.4">
      <c r="A182" t="s">
        <v>225</v>
      </c>
      <c r="B182">
        <f>MONTH(表格3[[#This Row],[Week]])</f>
        <v>9</v>
      </c>
      <c r="C182">
        <f>YEAR(表格3[[#This Row],[Week]])</f>
        <v>2023</v>
      </c>
      <c r="D182" s="4">
        <v>27</v>
      </c>
      <c r="F182" s="17" t="s">
        <v>333</v>
      </c>
      <c r="G182" s="17"/>
      <c r="H182" s="17"/>
    </row>
    <row r="183" spans="1:8" x14ac:dyDescent="0.4">
      <c r="A183" t="s">
        <v>226</v>
      </c>
      <c r="B183">
        <f>MONTH(表格3[[#This Row],[Week]])</f>
        <v>10</v>
      </c>
      <c r="C183">
        <f>YEAR(表格3[[#This Row],[Week]])</f>
        <v>2023</v>
      </c>
      <c r="D183" s="4">
        <v>27</v>
      </c>
    </row>
    <row r="184" spans="1:8" x14ac:dyDescent="0.4">
      <c r="A184" t="s">
        <v>227</v>
      </c>
      <c r="B184">
        <f>MONTH(表格3[[#This Row],[Week]])</f>
        <v>10</v>
      </c>
      <c r="C184">
        <f>YEAR(表格3[[#This Row],[Week]])</f>
        <v>2023</v>
      </c>
      <c r="D184" s="4">
        <v>25</v>
      </c>
    </row>
    <row r="185" spans="1:8" x14ac:dyDescent="0.4">
      <c r="A185" t="s">
        <v>228</v>
      </c>
      <c r="B185">
        <f>MONTH(表格3[[#This Row],[Week]])</f>
        <v>10</v>
      </c>
      <c r="C185">
        <f>YEAR(表格3[[#This Row],[Week]])</f>
        <v>2023</v>
      </c>
      <c r="D185" s="4">
        <v>27</v>
      </c>
    </row>
    <row r="186" spans="1:8" x14ac:dyDescent="0.4">
      <c r="A186" t="s">
        <v>229</v>
      </c>
      <c r="B186">
        <f>MONTH(表格3[[#This Row],[Week]])</f>
        <v>10</v>
      </c>
      <c r="C186">
        <f>YEAR(表格3[[#This Row],[Week]])</f>
        <v>2023</v>
      </c>
      <c r="D186" s="4">
        <v>28</v>
      </c>
    </row>
    <row r="187" spans="1:8" x14ac:dyDescent="0.4">
      <c r="A187" t="s">
        <v>230</v>
      </c>
      <c r="B187">
        <f>MONTH(表格3[[#This Row],[Week]])</f>
        <v>10</v>
      </c>
      <c r="C187">
        <f>YEAR(表格3[[#This Row],[Week]])</f>
        <v>2023</v>
      </c>
      <c r="D187" s="4">
        <v>28</v>
      </c>
    </row>
    <row r="188" spans="1:8" x14ac:dyDescent="0.4">
      <c r="A188" t="s">
        <v>231</v>
      </c>
      <c r="B188">
        <f>MONTH(表格3[[#This Row],[Week]])</f>
        <v>11</v>
      </c>
      <c r="C188">
        <f>YEAR(表格3[[#This Row],[Week]])</f>
        <v>2023</v>
      </c>
      <c r="D188" s="4">
        <v>26</v>
      </c>
    </row>
    <row r="189" spans="1:8" x14ac:dyDescent="0.4">
      <c r="A189" t="s">
        <v>232</v>
      </c>
      <c r="B189">
        <f>MONTH(表格3[[#This Row],[Week]])</f>
        <v>11</v>
      </c>
      <c r="C189">
        <f>YEAR(表格3[[#This Row],[Week]])</f>
        <v>2023</v>
      </c>
      <c r="D189" s="4">
        <v>27</v>
      </c>
    </row>
    <row r="190" spans="1:8" x14ac:dyDescent="0.4">
      <c r="A190" t="s">
        <v>233</v>
      </c>
      <c r="B190">
        <f>MONTH(表格3[[#This Row],[Week]])</f>
        <v>11</v>
      </c>
      <c r="C190">
        <f>YEAR(表格3[[#This Row],[Week]])</f>
        <v>2023</v>
      </c>
      <c r="D190" s="4">
        <v>28</v>
      </c>
    </row>
    <row r="191" spans="1:8" x14ac:dyDescent="0.4">
      <c r="A191" t="s">
        <v>234</v>
      </c>
      <c r="B191">
        <f>MONTH(表格3[[#This Row],[Week]])</f>
        <v>11</v>
      </c>
      <c r="C191">
        <f>YEAR(表格3[[#This Row],[Week]])</f>
        <v>2023</v>
      </c>
      <c r="D191" s="4">
        <v>30</v>
      </c>
    </row>
    <row r="192" spans="1:8" x14ac:dyDescent="0.4">
      <c r="A192" t="s">
        <v>235</v>
      </c>
      <c r="B192">
        <f>MONTH(表格3[[#This Row],[Week]])</f>
        <v>12</v>
      </c>
      <c r="C192">
        <f>YEAR(表格3[[#This Row],[Week]])</f>
        <v>2023</v>
      </c>
      <c r="D192" s="4">
        <v>30</v>
      </c>
    </row>
    <row r="193" spans="1:4" x14ac:dyDescent="0.4">
      <c r="A193" t="s">
        <v>236</v>
      </c>
      <c r="B193">
        <f>MONTH(表格3[[#This Row],[Week]])</f>
        <v>12</v>
      </c>
      <c r="C193">
        <f>YEAR(表格3[[#This Row],[Week]])</f>
        <v>2023</v>
      </c>
      <c r="D193" s="4">
        <v>27</v>
      </c>
    </row>
    <row r="194" spans="1:4" x14ac:dyDescent="0.4">
      <c r="A194" t="s">
        <v>237</v>
      </c>
      <c r="B194">
        <f>MONTH(表格3[[#This Row],[Week]])</f>
        <v>12</v>
      </c>
      <c r="C194">
        <f>YEAR(表格3[[#This Row],[Week]])</f>
        <v>2023</v>
      </c>
      <c r="D194" s="4">
        <v>22</v>
      </c>
    </row>
    <row r="195" spans="1:4" x14ac:dyDescent="0.4">
      <c r="A195" t="s">
        <v>238</v>
      </c>
      <c r="B195">
        <f>MONTH(表格3[[#This Row],[Week]])</f>
        <v>12</v>
      </c>
      <c r="C195">
        <f>YEAR(表格3[[#This Row],[Week]])</f>
        <v>2023</v>
      </c>
      <c r="D195" s="4">
        <v>24</v>
      </c>
    </row>
    <row r="196" spans="1:4" x14ac:dyDescent="0.4">
      <c r="A196" t="s">
        <v>239</v>
      </c>
      <c r="B196">
        <f>MONTH(表格3[[#This Row],[Week]])</f>
        <v>12</v>
      </c>
      <c r="C196">
        <f>YEAR(表格3[[#This Row],[Week]])</f>
        <v>2023</v>
      </c>
      <c r="D196" s="4">
        <v>32</v>
      </c>
    </row>
    <row r="197" spans="1:4" x14ac:dyDescent="0.4">
      <c r="A197" t="s">
        <v>240</v>
      </c>
      <c r="B197">
        <f>MONTH(表格3[[#This Row],[Week]])</f>
        <v>1</v>
      </c>
      <c r="C197">
        <f>YEAR(表格3[[#This Row],[Week]])</f>
        <v>2024</v>
      </c>
      <c r="D197" s="4">
        <v>36</v>
      </c>
    </row>
    <row r="198" spans="1:4" x14ac:dyDescent="0.4">
      <c r="A198" t="s">
        <v>242</v>
      </c>
      <c r="B198">
        <f>MONTH(表格3[[#This Row],[Week]])</f>
        <v>1</v>
      </c>
      <c r="C198">
        <f>YEAR(表格3[[#This Row],[Week]])</f>
        <v>2024</v>
      </c>
      <c r="D198" s="4">
        <v>31</v>
      </c>
    </row>
    <row r="199" spans="1:4" x14ac:dyDescent="0.4">
      <c r="A199" t="s">
        <v>244</v>
      </c>
      <c r="B199">
        <f>MONTH(表格3[[#This Row],[Week]])</f>
        <v>1</v>
      </c>
      <c r="C199">
        <f>YEAR(表格3[[#This Row],[Week]])</f>
        <v>2024</v>
      </c>
      <c r="D199" s="4">
        <v>32</v>
      </c>
    </row>
    <row r="200" spans="1:4" x14ac:dyDescent="0.4">
      <c r="A200" t="s">
        <v>245</v>
      </c>
      <c r="B200">
        <f>MONTH(表格3[[#This Row],[Week]])</f>
        <v>1</v>
      </c>
      <c r="C200">
        <f>YEAR(表格3[[#This Row],[Week]])</f>
        <v>2024</v>
      </c>
      <c r="D200" s="4">
        <v>38</v>
      </c>
    </row>
    <row r="201" spans="1:4" x14ac:dyDescent="0.4">
      <c r="A201" t="s">
        <v>246</v>
      </c>
      <c r="B201">
        <f>MONTH(表格3[[#This Row],[Week]])</f>
        <v>2</v>
      </c>
      <c r="C201">
        <f>YEAR(表格3[[#This Row],[Week]])</f>
        <v>2024</v>
      </c>
      <c r="D201" s="4">
        <v>27</v>
      </c>
    </row>
    <row r="202" spans="1:4" x14ac:dyDescent="0.4">
      <c r="A202" t="s">
        <v>247</v>
      </c>
      <c r="B202">
        <f>MONTH(表格3[[#This Row],[Week]])</f>
        <v>2</v>
      </c>
      <c r="C202">
        <f>YEAR(表格3[[#This Row],[Week]])</f>
        <v>2024</v>
      </c>
      <c r="D202" s="4">
        <v>26</v>
      </c>
    </row>
    <row r="203" spans="1:4" x14ac:dyDescent="0.4">
      <c r="A203" t="s">
        <v>248</v>
      </c>
      <c r="B203">
        <f>MONTH(表格3[[#This Row],[Week]])</f>
        <v>2</v>
      </c>
      <c r="C203">
        <f>YEAR(表格3[[#This Row],[Week]])</f>
        <v>2024</v>
      </c>
      <c r="D203" s="4">
        <v>33</v>
      </c>
    </row>
    <row r="204" spans="1:4" x14ac:dyDescent="0.4">
      <c r="A204" t="s">
        <v>249</v>
      </c>
      <c r="B204">
        <f>MONTH(表格3[[#This Row],[Week]])</f>
        <v>2</v>
      </c>
      <c r="C204">
        <f>YEAR(表格3[[#This Row],[Week]])</f>
        <v>2024</v>
      </c>
      <c r="D204" s="4">
        <v>35</v>
      </c>
    </row>
    <row r="205" spans="1:4" x14ac:dyDescent="0.4">
      <c r="A205" t="s">
        <v>250</v>
      </c>
      <c r="B205">
        <f>MONTH(表格3[[#This Row],[Week]])</f>
        <v>3</v>
      </c>
      <c r="C205">
        <f>YEAR(表格3[[#This Row],[Week]])</f>
        <v>2024</v>
      </c>
      <c r="D205" s="4">
        <v>36</v>
      </c>
    </row>
    <row r="206" spans="1:4" x14ac:dyDescent="0.4">
      <c r="A206" t="s">
        <v>251</v>
      </c>
      <c r="B206">
        <f>MONTH(表格3[[#This Row],[Week]])</f>
        <v>3</v>
      </c>
      <c r="C206">
        <f>YEAR(表格3[[#This Row],[Week]])</f>
        <v>2024</v>
      </c>
      <c r="D206" s="4">
        <v>45</v>
      </c>
    </row>
    <row r="207" spans="1:4" x14ac:dyDescent="0.4">
      <c r="A207" t="s">
        <v>253</v>
      </c>
      <c r="B207">
        <f>MONTH(表格3[[#This Row],[Week]])</f>
        <v>3</v>
      </c>
      <c r="C207">
        <f>YEAR(表格3[[#This Row],[Week]])</f>
        <v>2024</v>
      </c>
      <c r="D207" s="4">
        <v>44</v>
      </c>
    </row>
    <row r="208" spans="1:4" x14ac:dyDescent="0.4">
      <c r="A208" t="s">
        <v>254</v>
      </c>
      <c r="B208">
        <f>MONTH(表格3[[#This Row],[Week]])</f>
        <v>3</v>
      </c>
      <c r="C208">
        <f>YEAR(表格3[[#This Row],[Week]])</f>
        <v>2024</v>
      </c>
      <c r="D208" s="4">
        <v>45</v>
      </c>
    </row>
    <row r="209" spans="1:4" x14ac:dyDescent="0.4">
      <c r="A209" t="s">
        <v>255</v>
      </c>
      <c r="B209">
        <f>MONTH(表格3[[#This Row],[Week]])</f>
        <v>3</v>
      </c>
      <c r="C209">
        <f>YEAR(表格3[[#This Row],[Week]])</f>
        <v>2024</v>
      </c>
      <c r="D209" s="4">
        <v>44</v>
      </c>
    </row>
    <row r="210" spans="1:4" x14ac:dyDescent="0.4">
      <c r="A210" t="s">
        <v>256</v>
      </c>
      <c r="B210">
        <f>MONTH(表格3[[#This Row],[Week]])</f>
        <v>4</v>
      </c>
      <c r="C210">
        <f>YEAR(表格3[[#This Row],[Week]])</f>
        <v>2024</v>
      </c>
      <c r="D210" s="9">
        <v>96</v>
      </c>
    </row>
    <row r="211" spans="1:4" x14ac:dyDescent="0.4">
      <c r="A211" t="s">
        <v>258</v>
      </c>
      <c r="B211">
        <f>MONTH(表格3[[#This Row],[Week]])</f>
        <v>4</v>
      </c>
      <c r="C211">
        <f>YEAR(表格3[[#This Row],[Week]])</f>
        <v>2024</v>
      </c>
      <c r="D211" s="4">
        <v>72</v>
      </c>
    </row>
    <row r="212" spans="1:4" x14ac:dyDescent="0.4">
      <c r="A212" t="s">
        <v>259</v>
      </c>
      <c r="B212">
        <f>MONTH(表格3[[#This Row],[Week]])</f>
        <v>4</v>
      </c>
      <c r="C212">
        <f>YEAR(表格3[[#This Row],[Week]])</f>
        <v>2024</v>
      </c>
      <c r="D212" s="4">
        <v>43</v>
      </c>
    </row>
    <row r="213" spans="1:4" x14ac:dyDescent="0.4">
      <c r="A213" t="s">
        <v>261</v>
      </c>
      <c r="B213">
        <f>MONTH(表格3[[#This Row],[Week]])</f>
        <v>4</v>
      </c>
      <c r="C213">
        <f>YEAR(表格3[[#This Row],[Week]])</f>
        <v>2024</v>
      </c>
      <c r="D213" s="4">
        <v>29</v>
      </c>
    </row>
    <row r="214" spans="1:4" x14ac:dyDescent="0.4">
      <c r="A214" t="s">
        <v>262</v>
      </c>
      <c r="B214">
        <f>MONTH(表格3[[#This Row],[Week]])</f>
        <v>5</v>
      </c>
      <c r="C214">
        <f>YEAR(表格3[[#This Row],[Week]])</f>
        <v>2024</v>
      </c>
      <c r="D214" s="4">
        <v>21</v>
      </c>
    </row>
    <row r="215" spans="1:4" x14ac:dyDescent="0.4">
      <c r="A215" t="s">
        <v>263</v>
      </c>
      <c r="B215">
        <f>MONTH(表格3[[#This Row],[Week]])</f>
        <v>5</v>
      </c>
      <c r="C215">
        <f>YEAR(表格3[[#This Row],[Week]])</f>
        <v>2024</v>
      </c>
      <c r="D215" s="4">
        <v>20</v>
      </c>
    </row>
    <row r="216" spans="1:4" x14ac:dyDescent="0.4">
      <c r="A216" t="s">
        <v>264</v>
      </c>
      <c r="B216">
        <f>MONTH(表格3[[#This Row],[Week]])</f>
        <v>5</v>
      </c>
      <c r="C216">
        <f>YEAR(表格3[[#This Row],[Week]])</f>
        <v>2024</v>
      </c>
      <c r="D216" s="4">
        <v>30</v>
      </c>
    </row>
    <row r="217" spans="1:4" x14ac:dyDescent="0.4">
      <c r="A217" t="s">
        <v>265</v>
      </c>
      <c r="B217">
        <f>MONTH(表格3[[#This Row],[Week]])</f>
        <v>5</v>
      </c>
      <c r="C217">
        <f>YEAR(表格3[[#This Row],[Week]])</f>
        <v>2024</v>
      </c>
      <c r="D217" s="4">
        <v>28</v>
      </c>
    </row>
    <row r="218" spans="1:4" x14ac:dyDescent="0.4">
      <c r="A218" t="s">
        <v>266</v>
      </c>
      <c r="B218">
        <f>MONTH(表格3[[#This Row],[Week]])</f>
        <v>6</v>
      </c>
      <c r="C218">
        <f>YEAR(表格3[[#This Row],[Week]])</f>
        <v>2024</v>
      </c>
      <c r="D218" s="4">
        <v>28</v>
      </c>
    </row>
    <row r="219" spans="1:4" x14ac:dyDescent="0.4">
      <c r="A219" t="s">
        <v>267</v>
      </c>
      <c r="B219">
        <f>MONTH(表格3[[#This Row],[Week]])</f>
        <v>6</v>
      </c>
      <c r="C219">
        <f>YEAR(表格3[[#This Row],[Week]])</f>
        <v>2024</v>
      </c>
      <c r="D219" s="4">
        <v>28</v>
      </c>
    </row>
    <row r="220" spans="1:4" x14ac:dyDescent="0.4">
      <c r="A220" t="s">
        <v>268</v>
      </c>
      <c r="B220">
        <f>MONTH(表格3[[#This Row],[Week]])</f>
        <v>6</v>
      </c>
      <c r="C220">
        <f>YEAR(表格3[[#This Row],[Week]])</f>
        <v>2024</v>
      </c>
      <c r="D220" s="4">
        <v>20</v>
      </c>
    </row>
    <row r="221" spans="1:4" x14ac:dyDescent="0.4">
      <c r="A221" t="s">
        <v>269</v>
      </c>
      <c r="B221">
        <f>MONTH(表格3[[#This Row],[Week]])</f>
        <v>6</v>
      </c>
      <c r="C221">
        <f>YEAR(表格3[[#This Row],[Week]])</f>
        <v>2024</v>
      </c>
      <c r="D221" s="4">
        <v>18</v>
      </c>
    </row>
    <row r="222" spans="1:4" x14ac:dyDescent="0.4">
      <c r="A222" t="s">
        <v>270</v>
      </c>
      <c r="B222">
        <f>MONTH(表格3[[#This Row],[Week]])</f>
        <v>6</v>
      </c>
      <c r="C222">
        <f>YEAR(表格3[[#This Row],[Week]])</f>
        <v>2024</v>
      </c>
      <c r="D222" s="4">
        <v>16</v>
      </c>
    </row>
    <row r="223" spans="1:4" x14ac:dyDescent="0.4">
      <c r="A223" t="s">
        <v>271</v>
      </c>
      <c r="B223">
        <f>MONTH(表格3[[#This Row],[Week]])</f>
        <v>7</v>
      </c>
      <c r="C223">
        <f>YEAR(表格3[[#This Row],[Week]])</f>
        <v>2024</v>
      </c>
      <c r="D223" s="4">
        <v>22</v>
      </c>
    </row>
    <row r="224" spans="1:4" x14ac:dyDescent="0.4">
      <c r="A224" t="s">
        <v>272</v>
      </c>
      <c r="B224">
        <f>MONTH(表格3[[#This Row],[Week]])</f>
        <v>7</v>
      </c>
      <c r="C224">
        <f>YEAR(表格3[[#This Row],[Week]])</f>
        <v>2024</v>
      </c>
      <c r="D224" s="4">
        <v>65</v>
      </c>
    </row>
    <row r="225" spans="1:4" x14ac:dyDescent="0.4">
      <c r="A225" t="s">
        <v>274</v>
      </c>
      <c r="B225">
        <f>MONTH(表格3[[#This Row],[Week]])</f>
        <v>7</v>
      </c>
      <c r="C225">
        <f>YEAR(表格3[[#This Row],[Week]])</f>
        <v>2024</v>
      </c>
      <c r="D225" s="4">
        <v>21</v>
      </c>
    </row>
    <row r="226" spans="1:4" x14ac:dyDescent="0.4">
      <c r="A226" t="s">
        <v>275</v>
      </c>
      <c r="B226">
        <f>MONTH(表格3[[#This Row],[Week]])</f>
        <v>7</v>
      </c>
      <c r="C226">
        <f>YEAR(表格3[[#This Row],[Week]])</f>
        <v>2024</v>
      </c>
      <c r="D226" s="4">
        <v>14</v>
      </c>
    </row>
    <row r="227" spans="1:4" x14ac:dyDescent="0.4">
      <c r="A227" t="s">
        <v>276</v>
      </c>
      <c r="B227">
        <f>MONTH(表格3[[#This Row],[Week]])</f>
        <v>8</v>
      </c>
      <c r="C227">
        <f>YEAR(表格3[[#This Row],[Week]])</f>
        <v>2024</v>
      </c>
      <c r="D227" s="4">
        <v>16</v>
      </c>
    </row>
    <row r="228" spans="1:4" x14ac:dyDescent="0.4">
      <c r="A228" t="s">
        <v>277</v>
      </c>
      <c r="B228">
        <f>MONTH(表格3[[#This Row],[Week]])</f>
        <v>8</v>
      </c>
      <c r="C228">
        <f>YEAR(表格3[[#This Row],[Week]])</f>
        <v>2024</v>
      </c>
      <c r="D228" s="4">
        <v>18</v>
      </c>
    </row>
    <row r="229" spans="1:4" x14ac:dyDescent="0.4">
      <c r="A229" t="s">
        <v>278</v>
      </c>
      <c r="B229">
        <f>MONTH(表格3[[#This Row],[Week]])</f>
        <v>8</v>
      </c>
      <c r="C229">
        <f>YEAR(表格3[[#This Row],[Week]])</f>
        <v>2024</v>
      </c>
      <c r="D229" s="4">
        <v>20</v>
      </c>
    </row>
    <row r="230" spans="1:4" x14ac:dyDescent="0.4">
      <c r="A230" t="s">
        <v>279</v>
      </c>
      <c r="B230">
        <f>MONTH(表格3[[#This Row],[Week]])</f>
        <v>8</v>
      </c>
      <c r="C230">
        <f>YEAR(表格3[[#This Row],[Week]])</f>
        <v>2024</v>
      </c>
      <c r="D230" s="4">
        <v>20</v>
      </c>
    </row>
    <row r="231" spans="1:4" x14ac:dyDescent="0.4">
      <c r="A231" t="s">
        <v>280</v>
      </c>
      <c r="B231">
        <f>MONTH(表格3[[#This Row],[Week]])</f>
        <v>9</v>
      </c>
      <c r="C231">
        <f>YEAR(表格3[[#This Row],[Week]])</f>
        <v>2024</v>
      </c>
      <c r="D231" s="4">
        <v>29</v>
      </c>
    </row>
    <row r="232" spans="1:4" x14ac:dyDescent="0.4">
      <c r="A232" t="s">
        <v>281</v>
      </c>
      <c r="B232">
        <f>MONTH(表格3[[#This Row],[Week]])</f>
        <v>9</v>
      </c>
      <c r="C232">
        <f>YEAR(表格3[[#This Row],[Week]])</f>
        <v>2024</v>
      </c>
      <c r="D232" s="4">
        <v>29</v>
      </c>
    </row>
    <row r="233" spans="1:4" x14ac:dyDescent="0.4">
      <c r="A233" t="s">
        <v>282</v>
      </c>
      <c r="B233">
        <f>MONTH(表格3[[#This Row],[Week]])</f>
        <v>9</v>
      </c>
      <c r="C233">
        <f>YEAR(表格3[[#This Row],[Week]])</f>
        <v>2024</v>
      </c>
      <c r="D233" s="4">
        <v>28</v>
      </c>
    </row>
    <row r="234" spans="1:4" x14ac:dyDescent="0.4">
      <c r="A234" t="s">
        <v>283</v>
      </c>
      <c r="B234">
        <f>MONTH(表格3[[#This Row],[Week]])</f>
        <v>9</v>
      </c>
      <c r="C234">
        <f>YEAR(表格3[[#This Row],[Week]])</f>
        <v>2024</v>
      </c>
      <c r="D234" s="4">
        <v>29</v>
      </c>
    </row>
    <row r="235" spans="1:4" x14ac:dyDescent="0.4">
      <c r="A235" t="s">
        <v>284</v>
      </c>
      <c r="B235">
        <f>MONTH(表格3[[#This Row],[Week]])</f>
        <v>9</v>
      </c>
      <c r="C235">
        <f>YEAR(表格3[[#This Row],[Week]])</f>
        <v>2024</v>
      </c>
      <c r="D235" s="4">
        <v>33</v>
      </c>
    </row>
    <row r="236" spans="1:4" x14ac:dyDescent="0.4">
      <c r="A236" t="s">
        <v>285</v>
      </c>
      <c r="B236">
        <f>MONTH(表格3[[#This Row],[Week]])</f>
        <v>10</v>
      </c>
      <c r="C236">
        <f>YEAR(表格3[[#This Row],[Week]])</f>
        <v>2024</v>
      </c>
      <c r="D236" s="4">
        <v>28</v>
      </c>
    </row>
    <row r="237" spans="1:4" x14ac:dyDescent="0.4">
      <c r="A237" t="s">
        <v>286</v>
      </c>
      <c r="B237">
        <f>MONTH(表格3[[#This Row],[Week]])</f>
        <v>10</v>
      </c>
      <c r="C237">
        <f>YEAR(表格3[[#This Row],[Week]])</f>
        <v>2024</v>
      </c>
      <c r="D237" s="4">
        <v>32</v>
      </c>
    </row>
    <row r="238" spans="1:4" x14ac:dyDescent="0.4">
      <c r="A238" t="s">
        <v>287</v>
      </c>
      <c r="B238">
        <f>MONTH(表格3[[#This Row],[Week]])</f>
        <v>10</v>
      </c>
      <c r="C238">
        <f>YEAR(表格3[[#This Row],[Week]])</f>
        <v>2024</v>
      </c>
      <c r="D238" s="4">
        <v>34</v>
      </c>
    </row>
    <row r="239" spans="1:4" x14ac:dyDescent="0.4">
      <c r="A239" t="s">
        <v>288</v>
      </c>
      <c r="B239">
        <f>MONTH(表格3[[#This Row],[Week]])</f>
        <v>10</v>
      </c>
      <c r="C239">
        <f>YEAR(表格3[[#This Row],[Week]])</f>
        <v>2024</v>
      </c>
      <c r="D239" s="4">
        <v>32</v>
      </c>
    </row>
    <row r="240" spans="1:4" x14ac:dyDescent="0.4">
      <c r="A240" t="s">
        <v>289</v>
      </c>
      <c r="B240">
        <f>MONTH(表格3[[#This Row],[Week]])</f>
        <v>11</v>
      </c>
      <c r="C240">
        <f>YEAR(表格3[[#This Row],[Week]])</f>
        <v>2024</v>
      </c>
      <c r="D240" s="4">
        <v>31</v>
      </c>
    </row>
    <row r="241" spans="1:4" x14ac:dyDescent="0.4">
      <c r="A241" t="s">
        <v>290</v>
      </c>
      <c r="B241">
        <f>MONTH(表格3[[#This Row],[Week]])</f>
        <v>11</v>
      </c>
      <c r="C241">
        <f>YEAR(表格3[[#This Row],[Week]])</f>
        <v>2024</v>
      </c>
      <c r="D241" s="4">
        <v>30</v>
      </c>
    </row>
    <row r="242" spans="1:4" x14ac:dyDescent="0.4">
      <c r="A242" t="s">
        <v>291</v>
      </c>
      <c r="B242">
        <f>MONTH(表格3[[#This Row],[Week]])</f>
        <v>11</v>
      </c>
      <c r="C242">
        <f>YEAR(表格3[[#This Row],[Week]])</f>
        <v>2024</v>
      </c>
      <c r="D242" s="4">
        <v>32</v>
      </c>
    </row>
    <row r="243" spans="1:4" x14ac:dyDescent="0.4">
      <c r="A243" t="s">
        <v>292</v>
      </c>
      <c r="B243">
        <f>MONTH(表格3[[#This Row],[Week]])</f>
        <v>11</v>
      </c>
      <c r="C243">
        <f>YEAR(表格3[[#This Row],[Week]])</f>
        <v>2024</v>
      </c>
      <c r="D243" s="4">
        <v>32</v>
      </c>
    </row>
    <row r="244" spans="1:4" x14ac:dyDescent="0.4">
      <c r="A244" t="s">
        <v>293</v>
      </c>
      <c r="B244">
        <f>MONTH(表格3[[#This Row],[Week]])</f>
        <v>12</v>
      </c>
      <c r="C244">
        <f>YEAR(表格3[[#This Row],[Week]])</f>
        <v>2024</v>
      </c>
      <c r="D244" s="4">
        <v>31</v>
      </c>
    </row>
    <row r="245" spans="1:4" x14ac:dyDescent="0.4">
      <c r="A245" t="s">
        <v>294</v>
      </c>
      <c r="B245">
        <f>MONTH(表格3[[#This Row],[Week]])</f>
        <v>12</v>
      </c>
      <c r="C245">
        <f>YEAR(表格3[[#This Row],[Week]])</f>
        <v>2024</v>
      </c>
      <c r="D245" s="4">
        <v>38</v>
      </c>
    </row>
    <row r="246" spans="1:4" x14ac:dyDescent="0.4">
      <c r="A246" t="s">
        <v>295</v>
      </c>
      <c r="B246">
        <f>MONTH(表格3[[#This Row],[Week]])</f>
        <v>12</v>
      </c>
      <c r="C246">
        <f>YEAR(表格3[[#This Row],[Week]])</f>
        <v>2024</v>
      </c>
      <c r="D246" s="4">
        <v>33</v>
      </c>
    </row>
    <row r="247" spans="1:4" x14ac:dyDescent="0.4">
      <c r="A247" t="s">
        <v>296</v>
      </c>
      <c r="B247">
        <f>MONTH(表格3[[#This Row],[Week]])</f>
        <v>12</v>
      </c>
      <c r="C247">
        <f>YEAR(表格3[[#This Row],[Week]])</f>
        <v>2024</v>
      </c>
      <c r="D247" s="4">
        <v>30</v>
      </c>
    </row>
    <row r="248" spans="1:4" x14ac:dyDescent="0.4">
      <c r="A248" t="s">
        <v>297</v>
      </c>
      <c r="B248">
        <f>MONTH(表格3[[#This Row],[Week]])</f>
        <v>12</v>
      </c>
      <c r="C248">
        <f>YEAR(表格3[[#This Row],[Week]])</f>
        <v>2024</v>
      </c>
      <c r="D248" s="4">
        <v>36</v>
      </c>
    </row>
    <row r="249" spans="1:4" x14ac:dyDescent="0.4">
      <c r="A249" t="s">
        <v>298</v>
      </c>
      <c r="B249">
        <f>MONTH(表格3[[#This Row],[Week]])</f>
        <v>1</v>
      </c>
      <c r="C249">
        <f>YEAR(表格3[[#This Row],[Week]])</f>
        <v>2025</v>
      </c>
      <c r="D249" s="4">
        <v>46</v>
      </c>
    </row>
    <row r="250" spans="1:4" x14ac:dyDescent="0.4">
      <c r="A250" t="s">
        <v>300</v>
      </c>
      <c r="B250">
        <f>MONTH(表格3[[#This Row],[Week]])</f>
        <v>1</v>
      </c>
      <c r="C250">
        <f>YEAR(表格3[[#This Row],[Week]])</f>
        <v>2025</v>
      </c>
      <c r="D250" s="4">
        <v>34</v>
      </c>
    </row>
    <row r="251" spans="1:4" x14ac:dyDescent="0.4">
      <c r="A251" t="s">
        <v>301</v>
      </c>
      <c r="B251">
        <f>MONTH(表格3[[#This Row],[Week]])</f>
        <v>1</v>
      </c>
      <c r="C251">
        <f>YEAR(表格3[[#This Row],[Week]])</f>
        <v>2025</v>
      </c>
      <c r="D251" s="4">
        <v>36</v>
      </c>
    </row>
    <row r="252" spans="1:4" x14ac:dyDescent="0.4">
      <c r="A252" t="s">
        <v>302</v>
      </c>
      <c r="B252">
        <f>MONTH(表格3[[#This Row],[Week]])</f>
        <v>1</v>
      </c>
      <c r="C252">
        <f>YEAR(表格3[[#This Row],[Week]])</f>
        <v>2025</v>
      </c>
      <c r="D252" s="4">
        <v>24</v>
      </c>
    </row>
    <row r="253" spans="1:4" x14ac:dyDescent="0.4">
      <c r="A253" t="s">
        <v>303</v>
      </c>
      <c r="B253">
        <f>MONTH(表格3[[#This Row],[Week]])</f>
        <v>2</v>
      </c>
      <c r="C253">
        <f>YEAR(表格3[[#This Row],[Week]])</f>
        <v>2025</v>
      </c>
      <c r="D253" s="4">
        <v>31</v>
      </c>
    </row>
    <row r="254" spans="1:4" x14ac:dyDescent="0.4">
      <c r="A254" t="s">
        <v>304</v>
      </c>
      <c r="B254">
        <f>MONTH(表格3[[#This Row],[Week]])</f>
        <v>2</v>
      </c>
      <c r="C254">
        <f>YEAR(表格3[[#This Row],[Week]])</f>
        <v>2025</v>
      </c>
      <c r="D254" s="4">
        <v>36</v>
      </c>
    </row>
    <row r="255" spans="1:4" x14ac:dyDescent="0.4">
      <c r="A255" t="s">
        <v>305</v>
      </c>
      <c r="B255">
        <f>MONTH(表格3[[#This Row],[Week]])</f>
        <v>2</v>
      </c>
      <c r="C255">
        <f>YEAR(表格3[[#This Row],[Week]])</f>
        <v>2025</v>
      </c>
      <c r="D255" s="4">
        <v>41</v>
      </c>
    </row>
    <row r="256" spans="1:4" x14ac:dyDescent="0.4">
      <c r="A256" t="s">
        <v>306</v>
      </c>
      <c r="B256">
        <f>MONTH(表格3[[#This Row],[Week]])</f>
        <v>2</v>
      </c>
      <c r="C256">
        <f>YEAR(表格3[[#This Row],[Week]])</f>
        <v>2025</v>
      </c>
      <c r="D256" s="4">
        <v>41</v>
      </c>
    </row>
    <row r="257" spans="1:4" x14ac:dyDescent="0.4">
      <c r="A257" t="s">
        <v>307</v>
      </c>
      <c r="B257">
        <f>MONTH(表格3[[#This Row],[Week]])</f>
        <v>3</v>
      </c>
      <c r="C257">
        <f>YEAR(表格3[[#This Row],[Week]])</f>
        <v>2025</v>
      </c>
      <c r="D257" s="4">
        <v>45</v>
      </c>
    </row>
    <row r="258" spans="1:4" x14ac:dyDescent="0.4">
      <c r="A258" t="s">
        <v>308</v>
      </c>
      <c r="B258">
        <f>MONTH(表格3[[#This Row],[Week]])</f>
        <v>3</v>
      </c>
      <c r="C258">
        <f>YEAR(表格3[[#This Row],[Week]])</f>
        <v>2025</v>
      </c>
      <c r="D258" s="4">
        <v>51</v>
      </c>
    </row>
    <row r="259" spans="1:4" x14ac:dyDescent="0.4">
      <c r="A259" t="s">
        <v>310</v>
      </c>
      <c r="B259">
        <f>MONTH(表格3[[#This Row],[Week]])</f>
        <v>3</v>
      </c>
      <c r="C259">
        <f>YEAR(表格3[[#This Row],[Week]])</f>
        <v>2025</v>
      </c>
      <c r="D259" s="4">
        <v>54</v>
      </c>
    </row>
    <row r="260" spans="1:4" x14ac:dyDescent="0.4">
      <c r="A260" t="s">
        <v>312</v>
      </c>
      <c r="B260">
        <f>MONTH(表格3[[#This Row],[Week]])</f>
        <v>3</v>
      </c>
      <c r="C260">
        <f>YEAR(表格3[[#This Row],[Week]])</f>
        <v>2025</v>
      </c>
      <c r="D260" s="4">
        <v>58</v>
      </c>
    </row>
    <row r="261" spans="1:4" x14ac:dyDescent="0.4">
      <c r="A261" t="s">
        <v>313</v>
      </c>
      <c r="B261">
        <f>MONTH(表格3[[#This Row],[Week]])</f>
        <v>3</v>
      </c>
      <c r="C261">
        <f>YEAR(表格3[[#This Row],[Week]])</f>
        <v>2025</v>
      </c>
      <c r="D261" s="10">
        <v>100</v>
      </c>
    </row>
    <row r="262" spans="1:4" x14ac:dyDescent="0.4">
      <c r="A262" t="s">
        <v>315</v>
      </c>
      <c r="B262">
        <f>MONTH(表格3[[#This Row],[Week]])</f>
        <v>4</v>
      </c>
      <c r="C262">
        <f>YEAR(表格3[[#This Row],[Week]])</f>
        <v>2025</v>
      </c>
      <c r="D262" s="4">
        <v>70</v>
      </c>
    </row>
  </sheetData>
  <mergeCells count="8">
    <mergeCell ref="F2:Q2"/>
    <mergeCell ref="F43:H43"/>
    <mergeCell ref="F50:H50"/>
    <mergeCell ref="F74:H74"/>
    <mergeCell ref="F59:H59"/>
    <mergeCell ref="F182:H182"/>
    <mergeCell ref="H152:J152"/>
    <mergeCell ref="F34:G34"/>
  </mergeCells>
  <phoneticPr fontId="1" type="noConversion"/>
  <conditionalFormatting sqref="D1:D15 D34:D40">
    <cfRule type="cellIs" dxfId="7" priority="1" operator="equal">
      <formula>$G36</formula>
    </cfRule>
  </conditionalFormatting>
  <conditionalFormatting sqref="D16:D21 D23">
    <cfRule type="cellIs" dxfId="6" priority="8" operator="equal">
      <formula>$G52</formula>
    </cfRule>
  </conditionalFormatting>
  <conditionalFormatting sqref="D22 D30:D33 D41:D43 D130:D189">
    <cfRule type="cellIs" dxfId="5" priority="6" operator="equal">
      <formula>#REF!</formula>
    </cfRule>
  </conditionalFormatting>
  <conditionalFormatting sqref="D24:D29">
    <cfRule type="cellIs" dxfId="4" priority="16" operator="equal">
      <formula>$G61</formula>
    </cfRule>
  </conditionalFormatting>
  <conditionalFormatting sqref="D44:D88">
    <cfRule type="cellIs" dxfId="3" priority="5" operator="equal">
      <formula>$G79</formula>
    </cfRule>
  </conditionalFormatting>
  <conditionalFormatting sqref="D89:D116">
    <cfRule type="cellIs" dxfId="2" priority="3" operator="equal">
      <formula>$G125</formula>
    </cfRule>
  </conditionalFormatting>
  <conditionalFormatting sqref="D117:D129">
    <cfRule type="cellIs" dxfId="1" priority="18" operator="equal">
      <formula>$F153</formula>
    </cfRule>
  </conditionalFormatting>
  <conditionalFormatting sqref="D190:D262">
    <cfRule type="cellIs" dxfId="0" priority="19" operator="equal">
      <formula>$G166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l + M W h 5 2 3 Z u n A A A A 9 g A A A B I A H A B D b 2 5 m a W c v U G F j a 2 F n Z S 5 4 b W w g o h g A K K A U A A A A A A A A A A A A A A A A A A A A A A A A A A A A h Y 8 x C s I w G I W v U r I 3 S a O I l L / p 4 C J o Q R D E N a S x D b a p N K k p X s 3 B I 3 k F K 1 p 1 c 3 z f + 4 b 3 7 t c b p H 1 d B W f V W t 2 Y B E W Y o k A Z 2 e T a F A n q 3 C G c o 5 T D R s i j K F Q w y M b G v c 0 T V D p 3 i g n x 3 m M / w U 1 b E E Z p R P b Z e i t L V Q v 0 k f V / O d T G O m G k Q h x 2 r z G c 4 W g a 4 R l l m A I Z I W T a f A U 2 7 H 2 2 P x A W X e W 6 V v F L G S 5 X Q M Y I 5 P 2 B P w B Q S w M E F A A C A A g A G l +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f j F o w N U q U C Q E A A H I C A A A T A B w A R m 9 y b X V s Y X M v U 2 V j d G l v b j E u b S C i G A A o o B Q A A A A A A A A A A A A A A A A A A A A A A A A A A A A r T k 0 u y c z P U w i G 0 I b W v F y 8 X M U Z i U W p K Q o u w a 4 K t g o 5 q S W 8 X A p A 8 G R f 2 7 N d E 4 A i z s V l e i 7 5 y a W 5 q X k l G m 6 Z O a l 6 z v l 5 J U B O s Y a S s 1 V M a H F q U X F M T k 6 O k U G M S 3 5 5 X k 5 + Y k p x D N A w v e T i M i V N n W i X 1 J z M 3 M y S 1 C J b J R 0 l H Q X n / J z S 3 L x i W y M d B d e 8 5 P y U z L x 0 W 0 t T A x 2 F w N L 8 k t T g k s q c V F s E U 8 8 v P y 8 1 V l M H 4 q a n 2 z e 9 W N f 1 b P a W l w v n P Z 3 X D X R c S G I S U F F I U W J e c V p + U S 7 E 8 J D K g t R i D Y g H d K q r l S C i h k D L S 4 A y C i W p F S W 1 O g o w c S M U 8 V p N X q 7 M P K z W I Q e W s h I o u D S M N J V G w w x v m A E A U E s B A i 0 A F A A C A A g A G l + M W h 5 2 3 Z u n A A A A 9 g A A A B I A A A A A A A A A A A A A A A A A A A A A A E N v b m Z p Z y 9 Q Y W N r Y W d l L n h t b F B L A Q I t A B Q A A g A I A B p f j F o P y u m r p A A A A O k A A A A T A A A A A A A A A A A A A A A A A P M A A A B b Q 2 9 u d G V u d F 9 U e X B l c 1 0 u e G 1 s U E s B A i 0 A F A A C A A g A G l + M W j A 1 S p Q J A Q A A c g I A A B M A A A A A A A A A A A A A A A A A 5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8 A A A A A A A D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M z d l M G E w L W Q w M 2 M t N G Y x Y y 1 h N D c 0 L T N h Z T Y y Y T J h Z D E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j V h M z Y y N y 0 z Z m M 1 L T Q w Y T I t O T E 0 Y i 0 2 Y T d i M T I x Y z B k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T R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d F a 4 z Z 1 l K i s 2 c s R z z m i g A A A A A A g A A A A A A E G Y A A A A B A A A g A A A A X r y G X q T V Q e V U 4 Y C F z B z 3 y A 8 I r w J 5 E I f 9 l n X 4 9 1 N N 8 t 4 A A A A A D o A A A A A C A A A g A A A A 6 n A C G t L c c R V o o 3 I O Z r p i q N e B 2 q 0 u 4 M B 0 a s Y 4 s Z S d 4 r d Q A A A A P 7 A f l 5 h 4 J 5 7 k 9 z m 6 J M n a a b g Y y s Y 3 P G 1 D l G I u g r 7 d o X 7 5 N A P X y A q n / L k 3 j b l 2 C i 2 2 6 O m 4 l i V O V D y S 0 c x G 6 + E v L I 4 9 s M 0 k 1 n F z F V g P e y 3 z 1 0 V A A A A A p Y p m C l j m y 8 R e y e v H Q j v I x U v Z N g R M C F 2 E T N 7 E e s 2 S i n a X 9 6 C k R f 4 t 7 C y g R V r 2 + A Y 2 A f 7 p m a l r C p D w v k 6 C C a K I T Q = = < / D a t a M a s h u p > 
</file>

<file path=customXml/itemProps1.xml><?xml version="1.0" encoding="utf-8"?>
<ds:datastoreItem xmlns:ds="http://schemas.openxmlformats.org/officeDocument/2006/customXml" ds:itemID="{82E13286-4665-40F7-BCD3-A4A89D9EC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DSE(Original)</vt:lpstr>
      <vt:lpstr>DSE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5C17-林銘賢</dc:creator>
  <cp:lastModifiedBy>5C17-林銘賢</cp:lastModifiedBy>
  <dcterms:created xsi:type="dcterms:W3CDTF">2025-04-12T03:40:14Z</dcterms:created>
  <dcterms:modified xsi:type="dcterms:W3CDTF">2025-04-13T17:35:09Z</dcterms:modified>
</cp:coreProperties>
</file>