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hase\output\analysis\"/>
    </mc:Choice>
  </mc:AlternateContent>
  <bookViews>
    <workbookView xWindow="0" yWindow="0" windowWidth="16380" windowHeight="8190" tabRatio="500" activeTab="1" xr2:uid="{00000000-000D-0000-FFFF-FFFF00000000}"/>
  </bookViews>
  <sheets>
    <sheet name="data=td" sheetId="1" r:id="rId1"/>
    <sheet name="data=c" sheetId="2" r:id="rId2"/>
    <sheet name="data=ws-exp" sheetId="3" r:id="rId3"/>
    <sheet name="data=ws-amt" sheetId="4" r:id="rId4"/>
    <sheet name="data=ws-merge" sheetId="5" r:id="rId5"/>
    <sheet name="data=tdsmall" sheetId="6" r:id="rId6"/>
    <sheet name="data=tdc-a" sheetId="7" r:id="rId7"/>
    <sheet name="data=tdc-b" sheetId="8" r:id="rId8"/>
    <sheet name="r.preprocess" sheetId="9" r:id="rId9"/>
    <sheet name="r.fs vs nofs" sheetId="10" r:id="rId10"/>
    <sheet name="r.features" sheetId="11" r:id="rId11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67" i="11" l="1"/>
  <c r="V67" i="11"/>
  <c r="U67" i="11"/>
  <c r="T67" i="11"/>
  <c r="S67" i="11"/>
  <c r="R67" i="11"/>
  <c r="Q67" i="11"/>
  <c r="P67" i="11"/>
  <c r="O67" i="11"/>
  <c r="W66" i="11"/>
  <c r="V66" i="11"/>
  <c r="U66" i="11"/>
  <c r="T66" i="11"/>
  <c r="S66" i="11"/>
  <c r="R66" i="11"/>
  <c r="Q66" i="11"/>
  <c r="P66" i="11"/>
  <c r="O66" i="11"/>
  <c r="W65" i="11"/>
  <c r="V65" i="11"/>
  <c r="U65" i="11"/>
  <c r="T65" i="11"/>
  <c r="S65" i="11"/>
  <c r="R65" i="11"/>
  <c r="Q65" i="11"/>
  <c r="P65" i="11"/>
  <c r="O65" i="11"/>
  <c r="W64" i="11"/>
  <c r="V64" i="11"/>
  <c r="U64" i="11"/>
  <c r="T64" i="11"/>
  <c r="S64" i="11"/>
  <c r="R64" i="11"/>
  <c r="Q64" i="11"/>
  <c r="P64" i="11"/>
  <c r="O64" i="11"/>
  <c r="W63" i="11"/>
  <c r="V63" i="11"/>
  <c r="U63" i="11"/>
  <c r="T63" i="11"/>
  <c r="S63" i="11"/>
  <c r="R63" i="11"/>
  <c r="Q63" i="11"/>
  <c r="P63" i="11"/>
  <c r="O63" i="11"/>
  <c r="W62" i="11"/>
  <c r="V62" i="11"/>
  <c r="U62" i="11"/>
  <c r="T62" i="11"/>
  <c r="S62" i="11"/>
  <c r="R62" i="11"/>
  <c r="Q62" i="11"/>
  <c r="P62" i="11"/>
  <c r="O62" i="11"/>
  <c r="W61" i="11"/>
  <c r="V61" i="11"/>
  <c r="U61" i="11"/>
  <c r="T61" i="11"/>
  <c r="S61" i="11"/>
  <c r="R61" i="11"/>
  <c r="Q61" i="11"/>
  <c r="P61" i="11"/>
  <c r="O61" i="11"/>
  <c r="W60" i="11"/>
  <c r="V60" i="11"/>
  <c r="U60" i="11"/>
  <c r="T60" i="11"/>
  <c r="S60" i="11"/>
  <c r="R60" i="11"/>
  <c r="Q60" i="11"/>
  <c r="P60" i="11"/>
  <c r="O60" i="11"/>
  <c r="W59" i="11"/>
  <c r="V59" i="11"/>
  <c r="U59" i="11"/>
  <c r="T59" i="11"/>
  <c r="S59" i="11"/>
  <c r="R59" i="11"/>
  <c r="Q59" i="11"/>
  <c r="P59" i="11"/>
  <c r="O59" i="11"/>
  <c r="W58" i="11"/>
  <c r="V58" i="11"/>
  <c r="U58" i="11"/>
  <c r="T58" i="11"/>
  <c r="S58" i="11"/>
  <c r="R58" i="11"/>
  <c r="Q58" i="11"/>
  <c r="P58" i="11"/>
  <c r="O58" i="11"/>
  <c r="W57" i="11"/>
  <c r="V57" i="11"/>
  <c r="U57" i="11"/>
  <c r="T57" i="11"/>
  <c r="S57" i="11"/>
  <c r="R57" i="11"/>
  <c r="Q57" i="11"/>
  <c r="P57" i="11"/>
  <c r="O57" i="11"/>
  <c r="W56" i="11"/>
  <c r="V56" i="11"/>
  <c r="U56" i="11"/>
  <c r="T56" i="11"/>
  <c r="S56" i="11"/>
  <c r="R56" i="11"/>
  <c r="Q56" i="11"/>
  <c r="P56" i="11"/>
  <c r="O56" i="11"/>
  <c r="W55" i="11"/>
  <c r="V55" i="11"/>
  <c r="U55" i="11"/>
  <c r="T55" i="11"/>
  <c r="S55" i="11"/>
  <c r="R55" i="11"/>
  <c r="Q55" i="11"/>
  <c r="P55" i="11"/>
  <c r="O55" i="11"/>
  <c r="W54" i="11"/>
  <c r="V54" i="11"/>
  <c r="U54" i="11"/>
  <c r="T54" i="11"/>
  <c r="S54" i="11"/>
  <c r="R54" i="11"/>
  <c r="Q54" i="11"/>
  <c r="P54" i="11"/>
  <c r="O54" i="11"/>
  <c r="W53" i="11"/>
  <c r="V53" i="11"/>
  <c r="U53" i="11"/>
  <c r="T53" i="11"/>
  <c r="S53" i="11"/>
  <c r="R53" i="11"/>
  <c r="Q53" i="11"/>
  <c r="P53" i="11"/>
  <c r="O53" i="11"/>
  <c r="W52" i="11"/>
  <c r="V52" i="11"/>
  <c r="U52" i="11"/>
  <c r="T52" i="11"/>
  <c r="S52" i="11"/>
  <c r="R52" i="11"/>
  <c r="Q52" i="11"/>
  <c r="P52" i="11"/>
  <c r="O52" i="11"/>
  <c r="W51" i="11"/>
  <c r="V51" i="11"/>
  <c r="U51" i="11"/>
  <c r="T51" i="11"/>
  <c r="S51" i="11"/>
  <c r="R51" i="11"/>
  <c r="Q51" i="11"/>
  <c r="P51" i="11"/>
  <c r="O51" i="11"/>
  <c r="W50" i="11"/>
  <c r="V50" i="11"/>
  <c r="U50" i="11"/>
  <c r="T50" i="11"/>
  <c r="S50" i="11"/>
  <c r="R50" i="11"/>
  <c r="Q50" i="11"/>
  <c r="P50" i="11"/>
  <c r="O50" i="11"/>
  <c r="W49" i="11"/>
  <c r="V49" i="11"/>
  <c r="U49" i="11"/>
  <c r="T49" i="11"/>
  <c r="S49" i="11"/>
  <c r="R49" i="11"/>
  <c r="Q49" i="11"/>
  <c r="P49" i="11"/>
  <c r="O49" i="11"/>
  <c r="W48" i="11"/>
  <c r="V48" i="11"/>
  <c r="U48" i="11"/>
  <c r="T48" i="11"/>
  <c r="S48" i="11"/>
  <c r="R48" i="11"/>
  <c r="Q48" i="11"/>
  <c r="P48" i="11"/>
  <c r="O48" i="11"/>
  <c r="W47" i="11"/>
  <c r="V47" i="11"/>
  <c r="U47" i="11"/>
  <c r="T47" i="11"/>
  <c r="S47" i="11"/>
  <c r="R47" i="11"/>
  <c r="Q47" i="11"/>
  <c r="P47" i="11"/>
  <c r="O47" i="11"/>
  <c r="W46" i="11"/>
  <c r="V46" i="11"/>
  <c r="U46" i="11"/>
  <c r="T46" i="11"/>
  <c r="S46" i="11"/>
  <c r="R46" i="11"/>
  <c r="Q46" i="11"/>
  <c r="P46" i="11"/>
  <c r="O46" i="11"/>
  <c r="W45" i="11"/>
  <c r="V45" i="11"/>
  <c r="U45" i="11"/>
  <c r="T45" i="11"/>
  <c r="S45" i="11"/>
  <c r="R45" i="11"/>
  <c r="Q45" i="11"/>
  <c r="P45" i="11"/>
  <c r="O45" i="11"/>
  <c r="W44" i="11"/>
  <c r="V44" i="11"/>
  <c r="U44" i="11"/>
  <c r="T44" i="11"/>
  <c r="S44" i="11"/>
  <c r="R44" i="11"/>
  <c r="Q44" i="11"/>
  <c r="P44" i="11"/>
  <c r="O44" i="11"/>
  <c r="W43" i="11"/>
  <c r="V43" i="11"/>
  <c r="U43" i="11"/>
  <c r="T43" i="11"/>
  <c r="S43" i="11"/>
  <c r="R43" i="11"/>
  <c r="Q43" i="11"/>
  <c r="P43" i="11"/>
  <c r="O43" i="11"/>
  <c r="K43" i="11"/>
  <c r="J43" i="11"/>
  <c r="I43" i="11"/>
  <c r="H43" i="11"/>
  <c r="G43" i="11"/>
  <c r="F43" i="11"/>
  <c r="E43" i="11"/>
  <c r="D43" i="11"/>
  <c r="C43" i="11"/>
  <c r="W42" i="11"/>
  <c r="V42" i="11"/>
  <c r="U42" i="11"/>
  <c r="T42" i="11"/>
  <c r="S42" i="11"/>
  <c r="R42" i="11"/>
  <c r="Q42" i="11"/>
  <c r="P42" i="11"/>
  <c r="O42" i="11"/>
  <c r="K42" i="11"/>
  <c r="J42" i="11"/>
  <c r="I42" i="11"/>
  <c r="H42" i="11"/>
  <c r="G42" i="11"/>
  <c r="F42" i="11"/>
  <c r="E42" i="11"/>
  <c r="D42" i="11"/>
  <c r="C42" i="11"/>
  <c r="W41" i="11"/>
  <c r="V41" i="11"/>
  <c r="U41" i="11"/>
  <c r="T41" i="11"/>
  <c r="S41" i="11"/>
  <c r="R41" i="11"/>
  <c r="Q41" i="11"/>
  <c r="P41" i="11"/>
  <c r="O41" i="11"/>
  <c r="K41" i="11"/>
  <c r="J41" i="11"/>
  <c r="I41" i="11"/>
  <c r="H41" i="11"/>
  <c r="G41" i="11"/>
  <c r="F41" i="11"/>
  <c r="E41" i="11"/>
  <c r="D41" i="11"/>
  <c r="C41" i="11"/>
  <c r="K40" i="11"/>
  <c r="J40" i="11"/>
  <c r="I40" i="11"/>
  <c r="H40" i="11"/>
  <c r="G40" i="11"/>
  <c r="F40" i="11"/>
  <c r="E40" i="11"/>
  <c r="D40" i="11"/>
  <c r="C40" i="11"/>
  <c r="K39" i="11"/>
  <c r="J39" i="11"/>
  <c r="I39" i="11"/>
  <c r="H39" i="11"/>
  <c r="G39" i="11"/>
  <c r="F39" i="11"/>
  <c r="E39" i="11"/>
  <c r="D39" i="11"/>
  <c r="C39" i="11"/>
  <c r="K38" i="11"/>
  <c r="J38" i="11"/>
  <c r="I38" i="11"/>
  <c r="H38" i="11"/>
  <c r="G38" i="11"/>
  <c r="F38" i="11"/>
  <c r="E38" i="11"/>
  <c r="D38" i="11"/>
  <c r="C38" i="11"/>
  <c r="V37" i="11"/>
  <c r="U37" i="11"/>
  <c r="S37" i="11"/>
  <c r="R37" i="11"/>
  <c r="Q37" i="11"/>
  <c r="P37" i="11"/>
  <c r="O37" i="11"/>
  <c r="K37" i="11"/>
  <c r="J37" i="11"/>
  <c r="I37" i="11"/>
  <c r="H37" i="11"/>
  <c r="G37" i="11"/>
  <c r="F37" i="11"/>
  <c r="E37" i="11"/>
  <c r="D37" i="11"/>
  <c r="C37" i="11"/>
  <c r="V36" i="11"/>
  <c r="U36" i="11"/>
  <c r="S36" i="11"/>
  <c r="R36" i="11"/>
  <c r="P36" i="11"/>
  <c r="O36" i="11"/>
  <c r="K36" i="11"/>
  <c r="J36" i="11"/>
  <c r="I36" i="11"/>
  <c r="H36" i="11"/>
  <c r="G36" i="11"/>
  <c r="F36" i="11"/>
  <c r="E36" i="11"/>
  <c r="D36" i="11"/>
  <c r="C36" i="11"/>
  <c r="V35" i="11"/>
  <c r="U35" i="11"/>
  <c r="S35" i="11"/>
  <c r="R35" i="11"/>
  <c r="P35" i="11"/>
  <c r="O35" i="11"/>
  <c r="K35" i="11"/>
  <c r="J35" i="11"/>
  <c r="I35" i="11"/>
  <c r="H35" i="11"/>
  <c r="G35" i="11"/>
  <c r="F35" i="11"/>
  <c r="E35" i="11"/>
  <c r="D35" i="11"/>
  <c r="C35" i="11"/>
  <c r="W34" i="11"/>
  <c r="V34" i="11"/>
  <c r="U34" i="11"/>
  <c r="S34" i="11"/>
  <c r="R34" i="11"/>
  <c r="P34" i="11"/>
  <c r="O34" i="11"/>
  <c r="V33" i="11"/>
  <c r="U33" i="11"/>
  <c r="T33" i="11"/>
  <c r="S33" i="11"/>
  <c r="R33" i="11"/>
  <c r="P33" i="11"/>
  <c r="O33" i="11"/>
  <c r="V32" i="11"/>
  <c r="U32" i="11"/>
  <c r="S32" i="11"/>
  <c r="R32" i="11"/>
  <c r="P32" i="11"/>
  <c r="O32" i="11"/>
  <c r="W31" i="11"/>
  <c r="V31" i="11"/>
  <c r="U31" i="11"/>
  <c r="S31" i="11"/>
  <c r="R31" i="11"/>
  <c r="P31" i="11"/>
  <c r="O31" i="11"/>
  <c r="K31" i="11"/>
  <c r="J31" i="11"/>
  <c r="I31" i="11"/>
  <c r="H31" i="11"/>
  <c r="G31" i="11"/>
  <c r="F31" i="11"/>
  <c r="E31" i="11"/>
  <c r="D31" i="11"/>
  <c r="C31" i="11"/>
  <c r="V30" i="11"/>
  <c r="U30" i="11"/>
  <c r="S30" i="11"/>
  <c r="R30" i="11"/>
  <c r="Q30" i="11"/>
  <c r="P30" i="11"/>
  <c r="O30" i="11"/>
  <c r="K30" i="11"/>
  <c r="J30" i="11"/>
  <c r="I30" i="11"/>
  <c r="H30" i="11"/>
  <c r="G30" i="11"/>
  <c r="F30" i="11"/>
  <c r="E30" i="11"/>
  <c r="D30" i="11"/>
  <c r="C30" i="11"/>
  <c r="V29" i="11"/>
  <c r="U29" i="11"/>
  <c r="S29" i="11"/>
  <c r="R29" i="11"/>
  <c r="P29" i="11"/>
  <c r="O29" i="11"/>
  <c r="K29" i="11"/>
  <c r="J29" i="11"/>
  <c r="I29" i="11"/>
  <c r="H29" i="11"/>
  <c r="G29" i="11"/>
  <c r="F29" i="11"/>
  <c r="E29" i="11"/>
  <c r="D29" i="11"/>
  <c r="C29" i="11"/>
  <c r="V28" i="11"/>
  <c r="U28" i="11"/>
  <c r="S28" i="11"/>
  <c r="R28" i="11"/>
  <c r="P28" i="11"/>
  <c r="O28" i="11"/>
  <c r="K28" i="11"/>
  <c r="J28" i="11"/>
  <c r="I28" i="11"/>
  <c r="H28" i="11"/>
  <c r="G28" i="11"/>
  <c r="F28" i="11"/>
  <c r="E28" i="11"/>
  <c r="D28" i="11"/>
  <c r="C28" i="11"/>
  <c r="W27" i="11"/>
  <c r="V27" i="11"/>
  <c r="U27" i="11"/>
  <c r="S27" i="11"/>
  <c r="R27" i="11"/>
  <c r="P27" i="11"/>
  <c r="O27" i="11"/>
  <c r="K27" i="11"/>
  <c r="J27" i="11"/>
  <c r="I27" i="11"/>
  <c r="H27" i="11"/>
  <c r="G27" i="11"/>
  <c r="F27" i="11"/>
  <c r="E27" i="11"/>
  <c r="D27" i="11"/>
  <c r="C27" i="11"/>
  <c r="V26" i="11"/>
  <c r="U26" i="11"/>
  <c r="S26" i="11"/>
  <c r="R26" i="11"/>
  <c r="Q26" i="11"/>
  <c r="P26" i="11"/>
  <c r="O26" i="11"/>
  <c r="K26" i="11"/>
  <c r="J26" i="11"/>
  <c r="I26" i="11"/>
  <c r="H26" i="11"/>
  <c r="G26" i="11"/>
  <c r="F26" i="11"/>
  <c r="E26" i="11"/>
  <c r="D26" i="11"/>
  <c r="C26" i="11"/>
  <c r="V25" i="11"/>
  <c r="U25" i="11"/>
  <c r="S25" i="11"/>
  <c r="R25" i="11"/>
  <c r="P25" i="11"/>
  <c r="O25" i="11"/>
  <c r="K25" i="11"/>
  <c r="J25" i="11"/>
  <c r="I25" i="11"/>
  <c r="H25" i="11"/>
  <c r="G25" i="11"/>
  <c r="F25" i="11"/>
  <c r="E25" i="11"/>
  <c r="D25" i="11"/>
  <c r="C25" i="11"/>
  <c r="V24" i="11"/>
  <c r="U24" i="11"/>
  <c r="S24" i="11"/>
  <c r="R24" i="11"/>
  <c r="P24" i="11"/>
  <c r="O24" i="11"/>
  <c r="K24" i="11"/>
  <c r="J24" i="11"/>
  <c r="I24" i="11"/>
  <c r="H24" i="11"/>
  <c r="G24" i="11"/>
  <c r="F24" i="11"/>
  <c r="E24" i="11"/>
  <c r="D24" i="11"/>
  <c r="C24" i="11"/>
  <c r="W23" i="11"/>
  <c r="V23" i="11"/>
  <c r="U23" i="11"/>
  <c r="S23" i="11"/>
  <c r="R23" i="11"/>
  <c r="P23" i="11"/>
  <c r="O23" i="11"/>
  <c r="K23" i="11"/>
  <c r="J23" i="11"/>
  <c r="I23" i="11"/>
  <c r="H23" i="11"/>
  <c r="G23" i="11"/>
  <c r="F23" i="11"/>
  <c r="E23" i="11"/>
  <c r="D23" i="11"/>
  <c r="C23" i="11"/>
  <c r="V22" i="11"/>
  <c r="U22" i="11"/>
  <c r="S22" i="11"/>
  <c r="R22" i="11"/>
  <c r="Q22" i="11"/>
  <c r="P22" i="11"/>
  <c r="O22" i="11"/>
  <c r="V21" i="11"/>
  <c r="U21" i="11"/>
  <c r="S21" i="11"/>
  <c r="R21" i="11"/>
  <c r="Q21" i="11"/>
  <c r="P21" i="11"/>
  <c r="O21" i="11"/>
  <c r="V20" i="11"/>
  <c r="U20" i="11"/>
  <c r="S20" i="11"/>
  <c r="R20" i="11"/>
  <c r="P20" i="11"/>
  <c r="O20" i="11"/>
  <c r="W19" i="11"/>
  <c r="V19" i="11"/>
  <c r="U19" i="11"/>
  <c r="S19" i="11"/>
  <c r="R19" i="11"/>
  <c r="P19" i="11"/>
  <c r="O19" i="11"/>
  <c r="J19" i="11"/>
  <c r="I19" i="11"/>
  <c r="G19" i="11"/>
  <c r="F19" i="11"/>
  <c r="E19" i="11"/>
  <c r="D19" i="11"/>
  <c r="C19" i="11"/>
  <c r="V18" i="11"/>
  <c r="U18" i="11"/>
  <c r="S18" i="11"/>
  <c r="R18" i="11"/>
  <c r="Q18" i="11"/>
  <c r="P18" i="11"/>
  <c r="O18" i="11"/>
  <c r="J18" i="11"/>
  <c r="I18" i="11"/>
  <c r="G18" i="11"/>
  <c r="F18" i="11"/>
  <c r="D18" i="11"/>
  <c r="C18" i="11"/>
  <c r="V17" i="11"/>
  <c r="U17" i="11"/>
  <c r="S17" i="11"/>
  <c r="R17" i="11"/>
  <c r="P17" i="11"/>
  <c r="O17" i="11"/>
  <c r="J17" i="11"/>
  <c r="I17" i="11"/>
  <c r="G17" i="11"/>
  <c r="F17" i="11"/>
  <c r="D17" i="11"/>
  <c r="C17" i="11"/>
  <c r="V16" i="11"/>
  <c r="U16" i="11"/>
  <c r="S16" i="11"/>
  <c r="R16" i="11"/>
  <c r="P16" i="11"/>
  <c r="O16" i="11"/>
  <c r="K16" i="11"/>
  <c r="J16" i="11"/>
  <c r="I16" i="11"/>
  <c r="G16" i="11"/>
  <c r="F16" i="11"/>
  <c r="D16" i="11"/>
  <c r="C16" i="11"/>
  <c r="W15" i="11"/>
  <c r="V15" i="11"/>
  <c r="U15" i="11"/>
  <c r="S15" i="11"/>
  <c r="R15" i="11"/>
  <c r="P15" i="11"/>
  <c r="O15" i="11"/>
  <c r="J15" i="11"/>
  <c r="I15" i="11"/>
  <c r="G15" i="11"/>
  <c r="F15" i="11"/>
  <c r="E15" i="11"/>
  <c r="D15" i="11"/>
  <c r="C15" i="11"/>
  <c r="V14" i="11"/>
  <c r="U14" i="11"/>
  <c r="S14" i="11"/>
  <c r="R14" i="11"/>
  <c r="Q14" i="11"/>
  <c r="P14" i="11"/>
  <c r="O14" i="11"/>
  <c r="J14" i="11"/>
  <c r="I14" i="11"/>
  <c r="G14" i="11"/>
  <c r="F14" i="11"/>
  <c r="D14" i="11"/>
  <c r="C14" i="11"/>
  <c r="V13" i="11"/>
  <c r="U13" i="11"/>
  <c r="S13" i="11"/>
  <c r="R13" i="11"/>
  <c r="P13" i="11"/>
  <c r="O13" i="11"/>
  <c r="J13" i="11"/>
  <c r="I13" i="11"/>
  <c r="G13" i="11"/>
  <c r="F13" i="11"/>
  <c r="D13" i="11"/>
  <c r="C13" i="11"/>
  <c r="V12" i="11"/>
  <c r="U12" i="11"/>
  <c r="S12" i="11"/>
  <c r="R12" i="11"/>
  <c r="P12" i="11"/>
  <c r="O12" i="11"/>
  <c r="K12" i="11"/>
  <c r="J12" i="11"/>
  <c r="I12" i="11"/>
  <c r="G12" i="11"/>
  <c r="F12" i="11"/>
  <c r="D12" i="11"/>
  <c r="C12" i="11"/>
  <c r="W11" i="11"/>
  <c r="V11" i="11"/>
  <c r="U11" i="11"/>
  <c r="S11" i="11"/>
  <c r="R11" i="11"/>
  <c r="P11" i="11"/>
  <c r="O11" i="11"/>
  <c r="J11" i="11"/>
  <c r="I11" i="11"/>
  <c r="G11" i="11"/>
  <c r="F11" i="11"/>
  <c r="E11" i="11"/>
  <c r="D11" i="11"/>
  <c r="C11" i="11"/>
  <c r="C5" i="11"/>
  <c r="D4" i="11"/>
  <c r="C3" i="11"/>
  <c r="W41" i="10"/>
  <c r="V41" i="10"/>
  <c r="U41" i="10"/>
  <c r="T41" i="10"/>
  <c r="S41" i="10"/>
  <c r="R41" i="10"/>
  <c r="O41" i="10"/>
  <c r="N41" i="10"/>
  <c r="M41" i="10"/>
  <c r="L41" i="10"/>
  <c r="K41" i="10"/>
  <c r="J41" i="10"/>
  <c r="W40" i="10"/>
  <c r="V40" i="10"/>
  <c r="U40" i="10"/>
  <c r="T40" i="10"/>
  <c r="S40" i="10"/>
  <c r="R40" i="10"/>
  <c r="O40" i="10"/>
  <c r="N40" i="10"/>
  <c r="M40" i="10"/>
  <c r="L40" i="10"/>
  <c r="K40" i="10"/>
  <c r="J40" i="10"/>
  <c r="W39" i="10"/>
  <c r="V39" i="10"/>
  <c r="U39" i="10"/>
  <c r="T39" i="10"/>
  <c r="S39" i="10"/>
  <c r="R39" i="10"/>
  <c r="O39" i="10"/>
  <c r="N39" i="10"/>
  <c r="M39" i="10"/>
  <c r="L39" i="10"/>
  <c r="K39" i="10"/>
  <c r="J39" i="10"/>
  <c r="W38" i="10"/>
  <c r="V38" i="10"/>
  <c r="U38" i="10"/>
  <c r="T38" i="10"/>
  <c r="S38" i="10"/>
  <c r="R38" i="10"/>
  <c r="O38" i="10"/>
  <c r="N38" i="10"/>
  <c r="M38" i="10"/>
  <c r="L38" i="10"/>
  <c r="K38" i="10"/>
  <c r="J38" i="10"/>
  <c r="W37" i="10"/>
  <c r="V37" i="10"/>
  <c r="U37" i="10"/>
  <c r="T37" i="10"/>
  <c r="S37" i="10"/>
  <c r="R37" i="10"/>
  <c r="O37" i="10"/>
  <c r="N37" i="10"/>
  <c r="M37" i="10"/>
  <c r="L37" i="10"/>
  <c r="K37" i="10"/>
  <c r="J37" i="10"/>
  <c r="W36" i="10"/>
  <c r="V36" i="10"/>
  <c r="U36" i="10"/>
  <c r="T36" i="10"/>
  <c r="S36" i="10"/>
  <c r="R36" i="10"/>
  <c r="O36" i="10"/>
  <c r="N36" i="10"/>
  <c r="M36" i="10"/>
  <c r="L36" i="10"/>
  <c r="K36" i="10"/>
  <c r="J36" i="10"/>
  <c r="W35" i="10"/>
  <c r="V35" i="10"/>
  <c r="U35" i="10"/>
  <c r="T35" i="10"/>
  <c r="S35" i="10"/>
  <c r="R35" i="10"/>
  <c r="O35" i="10"/>
  <c r="N35" i="10"/>
  <c r="M35" i="10"/>
  <c r="L35" i="10"/>
  <c r="K35" i="10"/>
  <c r="J35" i="10"/>
  <c r="W34" i="10"/>
  <c r="V34" i="10"/>
  <c r="U34" i="10"/>
  <c r="T34" i="10"/>
  <c r="S34" i="10"/>
  <c r="R34" i="10"/>
  <c r="O34" i="10"/>
  <c r="N34" i="10"/>
  <c r="M34" i="10"/>
  <c r="L34" i="10"/>
  <c r="K34" i="10"/>
  <c r="J34" i="10"/>
  <c r="W33" i="10"/>
  <c r="V33" i="10"/>
  <c r="U33" i="10"/>
  <c r="T33" i="10"/>
  <c r="S33" i="10"/>
  <c r="R33" i="10"/>
  <c r="O33" i="10"/>
  <c r="N33" i="10"/>
  <c r="M33" i="10"/>
  <c r="L33" i="10"/>
  <c r="K33" i="10"/>
  <c r="J33" i="10"/>
  <c r="V30" i="10"/>
  <c r="U30" i="10"/>
  <c r="S30" i="10"/>
  <c r="R30" i="10"/>
  <c r="N30" i="10"/>
  <c r="M30" i="10"/>
  <c r="K30" i="10"/>
  <c r="J30" i="10"/>
  <c r="V29" i="10"/>
  <c r="U29" i="10"/>
  <c r="T29" i="10"/>
  <c r="S29" i="10"/>
  <c r="R29" i="10"/>
  <c r="O29" i="10"/>
  <c r="N29" i="10"/>
  <c r="M29" i="10"/>
  <c r="K29" i="10"/>
  <c r="J29" i="10"/>
  <c r="V28" i="10"/>
  <c r="U28" i="10"/>
  <c r="T28" i="10"/>
  <c r="S28" i="10"/>
  <c r="R28" i="10"/>
  <c r="N28" i="10"/>
  <c r="M28" i="10"/>
  <c r="K28" i="10"/>
  <c r="J28" i="10"/>
  <c r="V27" i="10"/>
  <c r="U27" i="10"/>
  <c r="T27" i="10"/>
  <c r="S27" i="10"/>
  <c r="R27" i="10"/>
  <c r="N27" i="10"/>
  <c r="M27" i="10"/>
  <c r="K27" i="10"/>
  <c r="J27" i="10"/>
  <c r="V26" i="10"/>
  <c r="U26" i="10"/>
  <c r="T26" i="10"/>
  <c r="S26" i="10"/>
  <c r="R26" i="10"/>
  <c r="N26" i="10"/>
  <c r="M26" i="10"/>
  <c r="K26" i="10"/>
  <c r="J26" i="10"/>
  <c r="V25" i="10"/>
  <c r="U25" i="10"/>
  <c r="T25" i="10"/>
  <c r="S25" i="10"/>
  <c r="R25" i="10"/>
  <c r="O25" i="10"/>
  <c r="N25" i="10"/>
  <c r="M25" i="10"/>
  <c r="K25" i="10"/>
  <c r="J25" i="10"/>
  <c r="V24" i="10"/>
  <c r="U24" i="10"/>
  <c r="S24" i="10"/>
  <c r="R24" i="10"/>
  <c r="N24" i="10"/>
  <c r="M24" i="10"/>
  <c r="K24" i="10"/>
  <c r="J24" i="10"/>
  <c r="V23" i="10"/>
  <c r="U23" i="10"/>
  <c r="T23" i="10"/>
  <c r="S23" i="10"/>
  <c r="R23" i="10"/>
  <c r="N23" i="10"/>
  <c r="M23" i="10"/>
  <c r="K23" i="10"/>
  <c r="J23" i="10"/>
  <c r="V22" i="10"/>
  <c r="U22" i="10"/>
  <c r="S22" i="10"/>
  <c r="R22" i="10"/>
  <c r="N22" i="10"/>
  <c r="M22" i="10"/>
  <c r="K22" i="10"/>
  <c r="J22" i="10"/>
  <c r="W19" i="10"/>
  <c r="V19" i="10"/>
  <c r="U19" i="10"/>
  <c r="T19" i="10"/>
  <c r="S19" i="10"/>
  <c r="R19" i="10"/>
  <c r="O19" i="10"/>
  <c r="N19" i="10"/>
  <c r="M19" i="10"/>
  <c r="L19" i="10"/>
  <c r="K19" i="10"/>
  <c r="J19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W17" i="10"/>
  <c r="V17" i="10"/>
  <c r="U17" i="10"/>
  <c r="T17" i="10"/>
  <c r="S17" i="10"/>
  <c r="R17" i="10"/>
  <c r="O17" i="10"/>
  <c r="N17" i="10"/>
  <c r="M17" i="10"/>
  <c r="L17" i="10"/>
  <c r="K17" i="10"/>
  <c r="J17" i="10"/>
  <c r="W14" i="10"/>
  <c r="V14" i="10"/>
  <c r="U14" i="10"/>
  <c r="T14" i="10"/>
  <c r="S14" i="10"/>
  <c r="R14" i="10"/>
  <c r="O14" i="10"/>
  <c r="N14" i="10"/>
  <c r="M14" i="10"/>
  <c r="L14" i="10"/>
  <c r="K14" i="10"/>
  <c r="J14" i="10"/>
  <c r="W13" i="10"/>
  <c r="V13" i="10"/>
  <c r="U13" i="10"/>
  <c r="T13" i="10"/>
  <c r="S13" i="10"/>
  <c r="R13" i="10"/>
  <c r="O13" i="10"/>
  <c r="N13" i="10"/>
  <c r="M13" i="10"/>
  <c r="L13" i="10"/>
  <c r="K13" i="10"/>
  <c r="J13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V9" i="10"/>
  <c r="U9" i="10"/>
  <c r="T9" i="10"/>
  <c r="S9" i="10"/>
  <c r="R9" i="10"/>
  <c r="N9" i="10"/>
  <c r="M9" i="10"/>
  <c r="K9" i="10"/>
  <c r="J9" i="10"/>
  <c r="V8" i="10"/>
  <c r="U8" i="10"/>
  <c r="S8" i="10"/>
  <c r="R8" i="10"/>
  <c r="O8" i="10"/>
  <c r="N8" i="10"/>
  <c r="M8" i="10"/>
  <c r="K8" i="10"/>
  <c r="J8" i="10"/>
  <c r="V7" i="10"/>
  <c r="U7" i="10"/>
  <c r="T7" i="10"/>
  <c r="S7" i="10"/>
  <c r="R7" i="10"/>
  <c r="N7" i="10"/>
  <c r="M7" i="10"/>
  <c r="K7" i="10"/>
  <c r="J7" i="10"/>
  <c r="S40" i="9"/>
  <c r="R40" i="9"/>
  <c r="Q40" i="9"/>
  <c r="N40" i="9"/>
  <c r="M40" i="9"/>
  <c r="S39" i="9"/>
  <c r="R39" i="9"/>
  <c r="Q39" i="9"/>
  <c r="N39" i="9"/>
  <c r="M39" i="9"/>
  <c r="S38" i="9"/>
  <c r="R38" i="9"/>
  <c r="Q38" i="9"/>
  <c r="O38" i="9"/>
  <c r="N38" i="9"/>
  <c r="M38" i="9"/>
  <c r="S36" i="9"/>
  <c r="R36" i="9"/>
  <c r="Q36" i="9"/>
  <c r="N36" i="9"/>
  <c r="M36" i="9"/>
  <c r="S35" i="9"/>
  <c r="R35" i="9"/>
  <c r="Q35" i="9"/>
  <c r="N35" i="9"/>
  <c r="M35" i="9"/>
  <c r="S34" i="9"/>
  <c r="R34" i="9"/>
  <c r="Q34" i="9"/>
  <c r="N34" i="9"/>
  <c r="M34" i="9"/>
  <c r="S32" i="9"/>
  <c r="R32" i="9"/>
  <c r="Q32" i="9"/>
  <c r="O32" i="9"/>
  <c r="N32" i="9"/>
  <c r="M32" i="9"/>
  <c r="S31" i="9"/>
  <c r="R31" i="9"/>
  <c r="Q31" i="9"/>
  <c r="N31" i="9"/>
  <c r="M31" i="9"/>
  <c r="S30" i="9"/>
  <c r="R30" i="9"/>
  <c r="Q30" i="9"/>
  <c r="N30" i="9"/>
  <c r="M30" i="9"/>
  <c r="S27" i="9"/>
  <c r="R27" i="9"/>
  <c r="Q27" i="9"/>
  <c r="N27" i="9"/>
  <c r="M27" i="9"/>
  <c r="S26" i="9"/>
  <c r="R26" i="9"/>
  <c r="Q26" i="9"/>
  <c r="O26" i="9"/>
  <c r="N26" i="9"/>
  <c r="M26" i="9"/>
  <c r="S25" i="9"/>
  <c r="R25" i="9"/>
  <c r="Q25" i="9"/>
  <c r="N25" i="9"/>
  <c r="M25" i="9"/>
  <c r="S23" i="9"/>
  <c r="R23" i="9"/>
  <c r="Q23" i="9"/>
  <c r="N23" i="9"/>
  <c r="M23" i="9"/>
  <c r="S22" i="9"/>
  <c r="R22" i="9"/>
  <c r="Q22" i="9"/>
  <c r="N22" i="9"/>
  <c r="M22" i="9"/>
  <c r="S21" i="9"/>
  <c r="R21" i="9"/>
  <c r="Q21" i="9"/>
  <c r="O21" i="9"/>
  <c r="N21" i="9"/>
  <c r="M21" i="9"/>
  <c r="S19" i="9"/>
  <c r="R19" i="9"/>
  <c r="Q19" i="9"/>
  <c r="N19" i="9"/>
  <c r="M19" i="9"/>
  <c r="S18" i="9"/>
  <c r="R18" i="9"/>
  <c r="Q18" i="9"/>
  <c r="N18" i="9"/>
  <c r="M18" i="9"/>
  <c r="S17" i="9"/>
  <c r="R17" i="9"/>
  <c r="Q17" i="9"/>
  <c r="N17" i="9"/>
  <c r="M17" i="9"/>
  <c r="S14" i="9"/>
  <c r="R14" i="9"/>
  <c r="Q14" i="9"/>
  <c r="O14" i="9"/>
  <c r="N14" i="9"/>
  <c r="M14" i="9"/>
  <c r="J14" i="9"/>
  <c r="I14" i="9"/>
  <c r="H14" i="9"/>
  <c r="F14" i="9"/>
  <c r="E14" i="9"/>
  <c r="C14" i="9"/>
  <c r="B14" i="9"/>
  <c r="S13" i="9"/>
  <c r="R13" i="9"/>
  <c r="Q13" i="9"/>
  <c r="N13" i="9"/>
  <c r="M13" i="9"/>
  <c r="J13" i="9"/>
  <c r="I13" i="9"/>
  <c r="H13" i="9"/>
  <c r="F13" i="9"/>
  <c r="E13" i="9"/>
  <c r="C13" i="9"/>
  <c r="B13" i="9"/>
  <c r="S12" i="9"/>
  <c r="R12" i="9"/>
  <c r="Q12" i="9"/>
  <c r="N12" i="9"/>
  <c r="M12" i="9"/>
  <c r="J12" i="9"/>
  <c r="I12" i="9"/>
  <c r="H12" i="9"/>
  <c r="F12" i="9"/>
  <c r="E12" i="9"/>
  <c r="C12" i="9"/>
  <c r="B12" i="9"/>
  <c r="S10" i="9"/>
  <c r="R10" i="9"/>
  <c r="Q10" i="9"/>
  <c r="N10" i="9"/>
  <c r="M10" i="9"/>
  <c r="J10" i="9"/>
  <c r="I10" i="9"/>
  <c r="H10" i="9"/>
  <c r="G10" i="9"/>
  <c r="F10" i="9"/>
  <c r="E10" i="9"/>
  <c r="C10" i="9"/>
  <c r="B10" i="9"/>
  <c r="S9" i="9"/>
  <c r="R9" i="9"/>
  <c r="Q9" i="9"/>
  <c r="O9" i="9"/>
  <c r="N9" i="9"/>
  <c r="M9" i="9"/>
  <c r="J9" i="9"/>
  <c r="I9" i="9"/>
  <c r="H9" i="9"/>
  <c r="G9" i="9"/>
  <c r="F9" i="9"/>
  <c r="E9" i="9"/>
  <c r="C9" i="9"/>
  <c r="B9" i="9"/>
  <c r="S8" i="9"/>
  <c r="R8" i="9"/>
  <c r="Q8" i="9"/>
  <c r="N8" i="9"/>
  <c r="M8" i="9"/>
  <c r="J8" i="9"/>
  <c r="I8" i="9"/>
  <c r="H8" i="9"/>
  <c r="G8" i="9"/>
  <c r="F8" i="9"/>
  <c r="E8" i="9"/>
  <c r="D8" i="9"/>
  <c r="C8" i="9"/>
  <c r="B8" i="9"/>
  <c r="S6" i="9"/>
  <c r="R6" i="9"/>
  <c r="Q6" i="9"/>
  <c r="N6" i="9"/>
  <c r="M6" i="9"/>
  <c r="J6" i="9"/>
  <c r="I6" i="9"/>
  <c r="H6" i="9"/>
  <c r="G6" i="9"/>
  <c r="F6" i="9"/>
  <c r="E6" i="9"/>
  <c r="C6" i="9"/>
  <c r="B6" i="9"/>
  <c r="S5" i="9"/>
  <c r="R5" i="9"/>
  <c r="Q5" i="9"/>
  <c r="N5" i="9"/>
  <c r="M5" i="9"/>
  <c r="J5" i="9"/>
  <c r="I5" i="9"/>
  <c r="H5" i="9"/>
  <c r="G5" i="9"/>
  <c r="F5" i="9"/>
  <c r="E5" i="9"/>
  <c r="C5" i="9"/>
  <c r="B5" i="9"/>
  <c r="S4" i="9"/>
  <c r="R4" i="9"/>
  <c r="Q4" i="9"/>
  <c r="O4" i="9"/>
  <c r="N4" i="9"/>
  <c r="M4" i="9"/>
  <c r="J4" i="9"/>
  <c r="I4" i="9"/>
  <c r="H4" i="9"/>
  <c r="G4" i="9"/>
  <c r="F4" i="9"/>
  <c r="E4" i="9"/>
  <c r="C4" i="9"/>
  <c r="B4" i="9"/>
  <c r="AB62" i="7"/>
  <c r="W37" i="11" s="1"/>
  <c r="V62" i="7"/>
  <c r="T37" i="11" s="1"/>
  <c r="P62" i="7"/>
  <c r="J62" i="7"/>
  <c r="D62" i="7"/>
  <c r="T30" i="10" s="1"/>
  <c r="AB61" i="7"/>
  <c r="V61" i="7"/>
  <c r="P61" i="7"/>
  <c r="J61" i="7"/>
  <c r="D61" i="7"/>
  <c r="AB60" i="7"/>
  <c r="W35" i="11" s="1"/>
  <c r="V60" i="7"/>
  <c r="T35" i="11" s="1"/>
  <c r="P60" i="7"/>
  <c r="Q35" i="11" s="1"/>
  <c r="J60" i="7"/>
  <c r="W28" i="10" s="1"/>
  <c r="D60" i="7"/>
  <c r="AB55" i="7"/>
  <c r="V55" i="7"/>
  <c r="T34" i="11" s="1"/>
  <c r="P55" i="7"/>
  <c r="Q34" i="11" s="1"/>
  <c r="J55" i="7"/>
  <c r="D55" i="7"/>
  <c r="AB54" i="7"/>
  <c r="W33" i="11" s="1"/>
  <c r="V54" i="7"/>
  <c r="P54" i="7"/>
  <c r="J54" i="7"/>
  <c r="W26" i="10" s="1"/>
  <c r="D54" i="7"/>
  <c r="O35" i="9" s="1"/>
  <c r="AB53" i="7"/>
  <c r="W32" i="11" s="1"/>
  <c r="V53" i="7"/>
  <c r="P53" i="7"/>
  <c r="J53" i="7"/>
  <c r="D53" i="7"/>
  <c r="AB48" i="7"/>
  <c r="V48" i="7"/>
  <c r="T31" i="11" s="1"/>
  <c r="P48" i="7"/>
  <c r="Q31" i="11" s="1"/>
  <c r="J48" i="7"/>
  <c r="W24" i="10" s="1"/>
  <c r="D48" i="7"/>
  <c r="AB47" i="7"/>
  <c r="W30" i="11" s="1"/>
  <c r="V47" i="7"/>
  <c r="T30" i="11" s="1"/>
  <c r="P47" i="7"/>
  <c r="J47" i="7"/>
  <c r="D47" i="7"/>
  <c r="AB46" i="7"/>
  <c r="W29" i="11" s="1"/>
  <c r="V46" i="7"/>
  <c r="T29" i="11" s="1"/>
  <c r="J5" i="11" s="1"/>
  <c r="P46" i="7"/>
  <c r="Q29" i="11" s="1"/>
  <c r="J46" i="7"/>
  <c r="W22" i="10" s="1"/>
  <c r="D46" i="7"/>
  <c r="T22" i="10" s="1"/>
  <c r="AB41" i="7"/>
  <c r="W28" i="11" s="1"/>
  <c r="V41" i="7"/>
  <c r="P41" i="7"/>
  <c r="J41" i="7"/>
  <c r="D41" i="7"/>
  <c r="L30" i="10" s="1"/>
  <c r="AB40" i="7"/>
  <c r="V40" i="7"/>
  <c r="T27" i="11" s="1"/>
  <c r="P40" i="7"/>
  <c r="Q27" i="11" s="1"/>
  <c r="J40" i="7"/>
  <c r="D40" i="7"/>
  <c r="L29" i="10" s="1"/>
  <c r="AB39" i="7"/>
  <c r="W26" i="11" s="1"/>
  <c r="V39" i="7"/>
  <c r="T26" i="11" s="1"/>
  <c r="P39" i="7"/>
  <c r="J39" i="7"/>
  <c r="D39" i="7"/>
  <c r="AB34" i="7"/>
  <c r="W25" i="11" s="1"/>
  <c r="V34" i="7"/>
  <c r="T25" i="11" s="1"/>
  <c r="P34" i="7"/>
  <c r="Q25" i="11" s="1"/>
  <c r="J34" i="7"/>
  <c r="D34" i="7"/>
  <c r="L27" i="10" s="1"/>
  <c r="AB33" i="7"/>
  <c r="W24" i="11" s="1"/>
  <c r="V33" i="7"/>
  <c r="P33" i="7"/>
  <c r="J33" i="7"/>
  <c r="D33" i="7"/>
  <c r="L26" i="10" s="1"/>
  <c r="AB32" i="7"/>
  <c r="V32" i="7"/>
  <c r="T23" i="11" s="1"/>
  <c r="P32" i="7"/>
  <c r="Q23" i="11" s="1"/>
  <c r="J32" i="7"/>
  <c r="D32" i="7"/>
  <c r="L25" i="10" s="1"/>
  <c r="AB27" i="7"/>
  <c r="W22" i="11" s="1"/>
  <c r="V27" i="7"/>
  <c r="T22" i="11" s="1"/>
  <c r="P27" i="7"/>
  <c r="J27" i="7"/>
  <c r="O19" i="9" s="1"/>
  <c r="D27" i="7"/>
  <c r="AB26" i="7"/>
  <c r="W21" i="11" s="1"/>
  <c r="V26" i="7"/>
  <c r="T21" i="11" s="1"/>
  <c r="P26" i="7"/>
  <c r="J26" i="7"/>
  <c r="D26" i="7"/>
  <c r="L23" i="10" s="1"/>
  <c r="AB25" i="7"/>
  <c r="V25" i="7"/>
  <c r="P25" i="7"/>
  <c r="J25" i="7"/>
  <c r="D25" i="7"/>
  <c r="L22" i="10" s="1"/>
  <c r="AB19" i="7"/>
  <c r="V19" i="7"/>
  <c r="T19" i="11" s="1"/>
  <c r="P19" i="7"/>
  <c r="Q19" i="11" s="1"/>
  <c r="J19" i="7"/>
  <c r="D19" i="7"/>
  <c r="AB18" i="7"/>
  <c r="W18" i="11" s="1"/>
  <c r="V18" i="7"/>
  <c r="T18" i="11" s="1"/>
  <c r="P18" i="7"/>
  <c r="J18" i="7"/>
  <c r="D18" i="7"/>
  <c r="O13" i="9" s="1"/>
  <c r="AB17" i="7"/>
  <c r="W17" i="11" s="1"/>
  <c r="V17" i="7"/>
  <c r="P17" i="7"/>
  <c r="Q17" i="11" s="1"/>
  <c r="J17" i="7"/>
  <c r="O28" i="10" s="1"/>
  <c r="D17" i="7"/>
  <c r="AB12" i="7"/>
  <c r="W16" i="11" s="1"/>
  <c r="V12" i="7"/>
  <c r="P12" i="7"/>
  <c r="J12" i="7"/>
  <c r="D12" i="7"/>
  <c r="AB11" i="7"/>
  <c r="V11" i="7"/>
  <c r="T15" i="11" s="1"/>
  <c r="P11" i="7"/>
  <c r="Q15" i="11" s="1"/>
  <c r="J11" i="7"/>
  <c r="D11" i="7"/>
  <c r="AB10" i="7"/>
  <c r="W14" i="11" s="1"/>
  <c r="V10" i="7"/>
  <c r="T14" i="11" s="1"/>
  <c r="P10" i="7"/>
  <c r="J10" i="7"/>
  <c r="D10" i="7"/>
  <c r="O8" i="9" s="1"/>
  <c r="AB5" i="7"/>
  <c r="W13" i="11" s="1"/>
  <c r="V5" i="7"/>
  <c r="P5" i="7"/>
  <c r="Q13" i="11" s="1"/>
  <c r="J5" i="7"/>
  <c r="T13" i="11" s="1"/>
  <c r="D5" i="7"/>
  <c r="T24" i="10" s="1"/>
  <c r="AB4" i="7"/>
  <c r="W12" i="11" s="1"/>
  <c r="V4" i="7"/>
  <c r="P4" i="7"/>
  <c r="J4" i="7"/>
  <c r="D4" i="7"/>
  <c r="AB3" i="7"/>
  <c r="V3" i="7"/>
  <c r="T11" i="11" s="1"/>
  <c r="P3" i="7"/>
  <c r="Q11" i="11" s="1"/>
  <c r="I3" i="11" s="1"/>
  <c r="J3" i="7"/>
  <c r="D3" i="7"/>
  <c r="AB23" i="1"/>
  <c r="K19" i="11" s="1"/>
  <c r="V23" i="1"/>
  <c r="H19" i="11" s="1"/>
  <c r="P23" i="1"/>
  <c r="J23" i="1"/>
  <c r="D23" i="1"/>
  <c r="AB22" i="1"/>
  <c r="K18" i="11" s="1"/>
  <c r="V22" i="1"/>
  <c r="H18" i="11" s="1"/>
  <c r="P22" i="1"/>
  <c r="E18" i="11" s="1"/>
  <c r="J22" i="1"/>
  <c r="W8" i="10" s="1"/>
  <c r="D22" i="1"/>
  <c r="D13" i="9" s="1"/>
  <c r="AB21" i="1"/>
  <c r="K17" i="11" s="1"/>
  <c r="E5" i="11" s="1"/>
  <c r="V21" i="1"/>
  <c r="P21" i="1"/>
  <c r="J21" i="1"/>
  <c r="D21" i="1"/>
  <c r="AB14" i="1"/>
  <c r="V14" i="1"/>
  <c r="H16" i="11" s="1"/>
  <c r="P14" i="1"/>
  <c r="E16" i="11" s="1"/>
  <c r="J14" i="1"/>
  <c r="D10" i="9" s="1"/>
  <c r="D14" i="1"/>
  <c r="L9" i="10" s="1"/>
  <c r="AB13" i="1"/>
  <c r="K15" i="11" s="1"/>
  <c r="V13" i="1"/>
  <c r="H15" i="11" s="1"/>
  <c r="P13" i="1"/>
  <c r="J13" i="1"/>
  <c r="D9" i="9" s="1"/>
  <c r="D13" i="1"/>
  <c r="L8" i="10" s="1"/>
  <c r="AB12" i="1"/>
  <c r="K14" i="11" s="1"/>
  <c r="V12" i="1"/>
  <c r="H14" i="11" s="1"/>
  <c r="P12" i="1"/>
  <c r="E14" i="11" s="1"/>
  <c r="J12" i="1"/>
  <c r="O7" i="10" s="1"/>
  <c r="D12" i="1"/>
  <c r="L7" i="10" s="1"/>
  <c r="AB5" i="1"/>
  <c r="K13" i="11" s="1"/>
  <c r="V5" i="1"/>
  <c r="P5" i="1"/>
  <c r="J5" i="1"/>
  <c r="D5" i="1"/>
  <c r="AB4" i="1"/>
  <c r="V4" i="1"/>
  <c r="H12" i="11" s="1"/>
  <c r="P4" i="1"/>
  <c r="E12" i="11" s="1"/>
  <c r="J4" i="1"/>
  <c r="D5" i="9" s="1"/>
  <c r="D4" i="1"/>
  <c r="AB3" i="1"/>
  <c r="K11" i="11" s="1"/>
  <c r="K3" i="11" s="1"/>
  <c r="V3" i="1"/>
  <c r="H11" i="11" s="1"/>
  <c r="P3" i="1"/>
  <c r="J3" i="1"/>
  <c r="D4" i="9" s="1"/>
  <c r="D3" i="1"/>
  <c r="D3" i="11" l="1"/>
  <c r="O22" i="10"/>
  <c r="O17" i="9"/>
  <c r="W20" i="11"/>
  <c r="K4" i="11" s="1"/>
  <c r="O26" i="10"/>
  <c r="O22" i="9"/>
  <c r="T24" i="11"/>
  <c r="W29" i="10"/>
  <c r="O39" i="9"/>
  <c r="T36" i="11"/>
  <c r="W36" i="11"/>
  <c r="O18" i="9"/>
  <c r="O30" i="9"/>
  <c r="O40" i="9"/>
  <c r="T8" i="10"/>
  <c r="O30" i="10"/>
  <c r="T28" i="11"/>
  <c r="E13" i="11"/>
  <c r="E17" i="11"/>
  <c r="Q20" i="11"/>
  <c r="O23" i="10"/>
  <c r="L24" i="10"/>
  <c r="Q24" i="11"/>
  <c r="O27" i="10"/>
  <c r="L28" i="10"/>
  <c r="Q28" i="11"/>
  <c r="Q36" i="11"/>
  <c r="W30" i="10"/>
  <c r="K5" i="11"/>
  <c r="O9" i="10"/>
  <c r="D6" i="9"/>
  <c r="H13" i="11"/>
  <c r="W7" i="10"/>
  <c r="D12" i="9"/>
  <c r="H17" i="11"/>
  <c r="O5" i="9"/>
  <c r="Q12" i="11"/>
  <c r="O10" i="9"/>
  <c r="Q16" i="11"/>
  <c r="W25" i="10"/>
  <c r="O34" i="9"/>
  <c r="Q32" i="11"/>
  <c r="I4" i="11"/>
  <c r="W9" i="10"/>
  <c r="T12" i="11"/>
  <c r="T16" i="11"/>
  <c r="T20" i="11"/>
  <c r="J4" i="11" s="1"/>
  <c r="W23" i="10"/>
  <c r="T32" i="11"/>
  <c r="W27" i="10"/>
  <c r="G12" i="9"/>
  <c r="O23" i="9"/>
  <c r="T17" i="11"/>
  <c r="J3" i="11" s="1"/>
  <c r="O6" i="9"/>
  <c r="O12" i="9"/>
  <c r="G14" i="9"/>
  <c r="O25" i="9"/>
  <c r="O27" i="9"/>
  <c r="O31" i="9"/>
  <c r="O36" i="9"/>
  <c r="O24" i="10"/>
  <c r="Q33" i="11"/>
  <c r="G13" i="9"/>
  <c r="D14" i="9"/>
  <c r="D5" i="11" l="1"/>
  <c r="I5" i="11"/>
</calcChain>
</file>

<file path=xl/sharedStrings.xml><?xml version="1.0" encoding="utf-8"?>
<sst xmlns="http://schemas.openxmlformats.org/spreadsheetml/2006/main" count="1856" uniqueCount="97">
  <si>
    <t>tdf.op</t>
  </si>
  <si>
    <t>tdf</t>
  </si>
  <si>
    <t>cbf</t>
  </si>
  <si>
    <t>cskip</t>
  </si>
  <si>
    <t>cskip.po</t>
  </si>
  <si>
    <t>precision</t>
  </si>
  <si>
    <t xml:space="preserve"> recall</t>
  </si>
  <si>
    <t xml:space="preserve"> f1</t>
  </si>
  <si>
    <t xml:space="preserve"> support</t>
  </si>
  <si>
    <t>avg</t>
  </si>
  <si>
    <t>micro avg</t>
  </si>
  <si>
    <t>_td-cbf kb_AVG:</t>
  </si>
  <si>
    <t>_td-cbf sfm_AVG:</t>
  </si>
  <si>
    <t>feature=tdf, original preprocess, sf=none</t>
  </si>
  <si>
    <t>feature=tdf, sf=none</t>
  </si>
  <si>
    <t>feature=cbf, sf=none</t>
  </si>
  <si>
    <t>feature=c_skip, sf=none</t>
  </si>
  <si>
    <t>feature=c_skip,pos only, sf=none</t>
  </si>
  <si>
    <t>kb</t>
  </si>
  <si>
    <t>feature=tdf, sf=kb</t>
  </si>
  <si>
    <t>feature=cbf, sf=kb</t>
  </si>
  <si>
    <t>feature=c_skip, sf=kb</t>
  </si>
  <si>
    <t>sfm</t>
  </si>
  <si>
    <t>feature=tdf, sf=sfm</t>
  </si>
  <si>
    <t>feature=cbf, sf=sfm</t>
  </si>
  <si>
    <t>feature=c_skip, sf=sf</t>
  </si>
  <si>
    <t>avg_micro</t>
  </si>
  <si>
    <t>None</t>
  </si>
  <si>
    <t>avg_macro</t>
  </si>
  <si>
    <t xml:space="preserve"> HELDOUT :</t>
  </si>
  <si>
    <t>fs=kb</t>
  </si>
  <si>
    <t>fs=sfm</t>
  </si>
  <si>
    <t>feature=original preprocess, td, sf=none</t>
  </si>
  <si>
    <t>_tdsmall_tdf sf=none</t>
  </si>
  <si>
    <t>_tdsmall_cbf sf=none</t>
  </si>
  <si>
    <t>_tdsmall_cskip sf=none</t>
  </si>
  <si>
    <t>cskip.po only sf=none</t>
  </si>
  <si>
    <t xml:space="preserve"> for data from c :</t>
  </si>
  <si>
    <t xml:space="preserve"> for data from td :</t>
  </si>
  <si>
    <t>sf=kb</t>
  </si>
  <si>
    <t>sf=sfm</t>
  </si>
  <si>
    <t>_tdcb_tdf.op sf=none</t>
  </si>
  <si>
    <t>_tdcb_tdf N-FOLD AVERAGE :</t>
  </si>
  <si>
    <t>_tdcb_cbf N-FOLD AVERAGE :</t>
  </si>
  <si>
    <t>_tdcb_cskip N-FOLD AVERAGE :</t>
  </si>
  <si>
    <t>_tdcb_cskip.po N-FOLD AVERAGE :</t>
  </si>
  <si>
    <t>_tdcb_tdf.op-kb N-FOLD AVERAGE :</t>
  </si>
  <si>
    <t>_tdcb_tdf.op-sfm N-FOLD AVERAGE :</t>
  </si>
  <si>
    <t>new vs original preprocess</t>
  </si>
  <si>
    <t>TD</t>
  </si>
  <si>
    <t>TDSmall</t>
  </si>
  <si>
    <t>C</t>
  </si>
  <si>
    <t>TDCa</t>
  </si>
  <si>
    <t>TDCb</t>
  </si>
  <si>
    <t>NO fs</t>
  </si>
  <si>
    <t>p</t>
  </si>
  <si>
    <t>r</t>
  </si>
  <si>
    <t>f1</t>
  </si>
  <si>
    <t>c only</t>
  </si>
  <si>
    <t>td only</t>
  </si>
  <si>
    <t>ONLY td, c, tdca ARE COUNTED</t>
  </si>
  <si>
    <r>
      <rPr>
        <b/>
        <sz val="10"/>
        <color rgb="FFFFFFFF"/>
        <rFont val="Arial"/>
        <family val="2"/>
        <charset val="1"/>
      </rPr>
      <t>findings</t>
    </r>
    <r>
      <rPr>
        <sz val="10"/>
        <color rgb="FFFFFFFF"/>
        <rFont val="Arial"/>
        <family val="2"/>
        <charset val="1"/>
      </rPr>
      <t>: new preprocess, class=0, f1 === only 1 setting has negative change; this is in SFM; SFM has more negative changes when all of p, r, f1 are counted, than kb</t>
    </r>
  </si>
  <si>
    <t>original preprocess</t>
  </si>
  <si>
    <t>new preprocess</t>
  </si>
  <si>
    <t>KB</t>
  </si>
  <si>
    <t>SFM</t>
  </si>
  <si>
    <t>td</t>
  </si>
  <si>
    <t>f</t>
  </si>
  <si>
    <t>c</t>
  </si>
  <si>
    <t>tdsmall</t>
  </si>
  <si>
    <t>tdc-a</t>
  </si>
  <si>
    <t>c-0</t>
  </si>
  <si>
    <t>c-2</t>
  </si>
  <si>
    <t>c-avg</t>
  </si>
  <si>
    <t>td-0</t>
  </si>
  <si>
    <t>td-2</t>
  </si>
  <si>
    <t>td-avg</t>
  </si>
  <si>
    <t>tdc-b</t>
  </si>
  <si>
    <t>ONLY td, tdca, c ARE COUNTED. NOTE: changes are against TDF within each fs/nofs setting.</t>
  </si>
  <si>
    <t>findings:</t>
  </si>
  <si>
    <t>only 0, DECREASE:</t>
  </si>
  <si>
    <t>only 0, INCREASE:</t>
  </si>
  <si>
    <t>on AVERAGE, when any one of the cbf/cskip/cskip.po are added to base tdf, there are more F1 increaes than decrease</t>
  </si>
  <si>
    <t>no fs</t>
  </si>
  <si>
    <t>on DECREASE, cskip has 5 cases, cbf 3, cskip.po 2</t>
  </si>
  <si>
    <t>on INCREASE, cbf has 10, cskip has 11, cskip.po has 12. but cskip has the highest average increase</t>
  </si>
  <si>
    <t>consider only NOFS, cskip.po ALWAYS improve base tdf</t>
  </si>
  <si>
    <t>consider only either kb/sfm, there is no feature set that can consistently beat base tdf</t>
  </si>
  <si>
    <t>various features vs original features on new preprocess</t>
  </si>
  <si>
    <t>consider kb vs sfm, kb is performing better (may consider only present results of kb, as sfm also shows inferior in the r.fs vs nofs data)</t>
  </si>
  <si>
    <t>c 0</t>
  </si>
  <si>
    <t>c 2</t>
  </si>
  <si>
    <t>c avg</t>
  </si>
  <si>
    <t>td 0</t>
  </si>
  <si>
    <t>td 2</t>
  </si>
  <si>
    <t>td avg</t>
  </si>
  <si>
    <t>td-small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</si>
</sst>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15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b/>
      <sz val="10"/>
      <name val="Arial"/>
      <family val="2"/>
      <charset val="1"/>
    </font>
    <font>
      <sz val="10"/>
      <color rgb="FFA6A6A6"/>
      <name val="Arial"/>
      <family val="2"/>
      <charset val="1"/>
    </font>
    <font>
      <b/>
      <sz val="10"/>
      <color rgb="FFA6A6A6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0CECE"/>
      <name val="Arial"/>
      <family val="2"/>
      <charset val="1"/>
    </font>
    <font>
      <b/>
      <sz val="10"/>
      <color rgb="FFD0CECE"/>
      <name val="Arial"/>
      <family val="2"/>
      <charset val="1"/>
    </font>
    <font>
      <strike/>
      <sz val="10"/>
      <name val="Arial"/>
      <family val="2"/>
      <charset val="1"/>
    </font>
    <font>
      <strike/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32">
    <xf numFmtId="0" fontId="0" fillId="0" borderId="0" xfId="0"/>
    <xf numFmtId="0" fontId="5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0" fillId="4" borderId="0" xfId="0" applyFont="1" applyFill="1"/>
    <xf numFmtId="0" fontId="0" fillId="0" borderId="0" xfId="0" applyFont="1"/>
    <xf numFmtId="0" fontId="4" fillId="0" borderId="0" xfId="0" applyFont="1"/>
    <xf numFmtId="0" fontId="4" fillId="4" borderId="0" xfId="0" applyFont="1" applyFill="1"/>
    <xf numFmtId="0" fontId="5" fillId="3" borderId="0" xfId="0" applyFont="1" applyFill="1"/>
    <xf numFmtId="0" fontId="6" fillId="0" borderId="0" xfId="0" applyFont="1"/>
    <xf numFmtId="0" fontId="5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6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9" fillId="0" borderId="0" xfId="0" applyFont="1"/>
    <xf numFmtId="0" fontId="6" fillId="4" borderId="0" xfId="0" applyFont="1" applyFill="1"/>
    <xf numFmtId="0" fontId="10" fillId="0" borderId="0" xfId="0" applyFont="1"/>
    <xf numFmtId="0" fontId="11" fillId="5" borderId="0" xfId="0" applyFont="1" applyFill="1"/>
    <xf numFmtId="0" fontId="0" fillId="5" borderId="0" xfId="0" applyFont="1" applyFill="1"/>
    <xf numFmtId="164" fontId="12" fillId="5" borderId="0" xfId="0" applyNumberFormat="1" applyFont="1" applyFill="1"/>
    <xf numFmtId="0" fontId="3" fillId="5" borderId="0" xfId="0" applyFont="1" applyFill="1"/>
    <xf numFmtId="0" fontId="13" fillId="5" borderId="0" xfId="0" applyFont="1" applyFill="1"/>
    <xf numFmtId="0" fontId="0" fillId="5" borderId="0" xfId="0" applyFill="1"/>
    <xf numFmtId="0" fontId="10" fillId="5" borderId="0" xfId="0" applyFont="1" applyFill="1"/>
    <xf numFmtId="0" fontId="5" fillId="0" borderId="0" xfId="0" applyFont="1"/>
    <xf numFmtId="0" fontId="10" fillId="3" borderId="0" xfId="0" applyFont="1" applyFill="1"/>
    <xf numFmtId="0" fontId="8" fillId="0" borderId="0" xfId="0" applyFont="1"/>
    <xf numFmtId="0" fontId="14" fillId="3" borderId="0" xfId="0" applyFont="1" applyFill="1"/>
    <xf numFmtId="0" fontId="14" fillId="0" borderId="0" xfId="0" applyFont="1"/>
    <xf numFmtId="0" fontId="14" fillId="4" borderId="0" xfId="0" applyFont="1" applyFill="1"/>
  </cellXfs>
  <cellStyles count="2">
    <cellStyle name="Explanatory Text" xfId="1" builtinId="53" customBuilti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CC0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zoomScale="80" zoomScaleNormal="80" workbookViewId="0">
      <selection activeCell="A22" sqref="A22"/>
    </sheetView>
  </sheetViews>
  <sheetFormatPr defaultRowHeight="12.75" x14ac:dyDescent="0.2"/>
  <cols>
    <col min="1" max="1" width="10" customWidth="1"/>
    <col min="2" max="2" width="7.28515625" customWidth="1"/>
    <col min="3" max="3" width="6.85546875" customWidth="1"/>
    <col min="4" max="4" width="7" customWidth="1"/>
    <col min="5" max="5" width="8.140625" customWidth="1"/>
    <col min="6" max="7" width="8.7109375" customWidth="1"/>
    <col min="8" max="8" width="6.85546875" customWidth="1"/>
    <col min="9" max="9" width="6.140625" customWidth="1"/>
    <col min="10" max="10" width="7" customWidth="1"/>
    <col min="11" max="13" width="8.7109375" customWidth="1"/>
    <col min="14" max="15" width="5.7109375" customWidth="1"/>
    <col min="16" max="16" width="7" customWidth="1"/>
    <col min="17" max="17" width="6.140625" customWidth="1"/>
    <col min="18" max="19" width="8.7109375" customWidth="1"/>
    <col min="20" max="21" width="6.28515625" customWidth="1"/>
    <col min="22" max="22" width="7" customWidth="1"/>
    <col min="23" max="23" width="7.85546875" customWidth="1"/>
    <col min="24" max="24" width="8.7109375" customWidth="1"/>
    <col min="25" max="26" width="6.7109375" customWidth="1"/>
    <col min="27" max="27" width="5.42578125" customWidth="1"/>
    <col min="28" max="28" width="7.5703125" customWidth="1"/>
    <col min="29" max="29" width="6.7109375" customWidth="1"/>
    <col min="30" max="1025" width="8.7109375" customWidth="1"/>
  </cols>
  <sheetData>
    <row r="1" spans="1:29" s="3" customFormat="1" x14ac:dyDescent="0.2">
      <c r="A1" s="2" t="s">
        <v>0</v>
      </c>
      <c r="G1" s="2" t="s">
        <v>1</v>
      </c>
      <c r="M1" s="3" t="s">
        <v>2</v>
      </c>
      <c r="S1" s="3" t="s">
        <v>3</v>
      </c>
      <c r="Y1" s="3" t="s">
        <v>4</v>
      </c>
    </row>
    <row r="2" spans="1:29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0</v>
      </c>
      <c r="B3">
        <v>0.20333333333333301</v>
      </c>
      <c r="C3">
        <v>0.42666666666666703</v>
      </c>
      <c r="D3">
        <f>2*B3*C3/(B3+C3)</f>
        <v>0.27541446208112852</v>
      </c>
      <c r="E3">
        <v>121.666666666667</v>
      </c>
      <c r="G3">
        <v>0</v>
      </c>
      <c r="H3">
        <v>0.21</v>
      </c>
      <c r="I3">
        <v>0.44333333333333302</v>
      </c>
      <c r="J3">
        <f>2*H3*I3/(H3+I3)</f>
        <v>0.28499999999999992</v>
      </c>
      <c r="K3">
        <v>121.666666666667</v>
      </c>
      <c r="M3">
        <v>0</v>
      </c>
      <c r="N3">
        <v>0.206666666666667</v>
      </c>
      <c r="O3">
        <v>0.44666666666666699</v>
      </c>
      <c r="P3">
        <f>2*N3*O3/(N3+O3)</f>
        <v>0.28258503401360585</v>
      </c>
      <c r="Q3">
        <v>121.666666666667</v>
      </c>
      <c r="S3">
        <v>0</v>
      </c>
      <c r="T3">
        <v>0.21</v>
      </c>
      <c r="U3">
        <v>0.41666666666666702</v>
      </c>
      <c r="V3">
        <f>2*T3*U3/(T3+U3)</f>
        <v>0.2792553191489362</v>
      </c>
      <c r="W3">
        <v>121.666666666667</v>
      </c>
      <c r="Y3">
        <v>0</v>
      </c>
      <c r="Z3">
        <v>0.21333333333333299</v>
      </c>
      <c r="AA3">
        <v>0.48666666666666702</v>
      </c>
      <c r="AB3">
        <f>2*Z3*AA3/(Z3+AA3)</f>
        <v>0.29663492063492042</v>
      </c>
      <c r="AC3">
        <v>121.666666666667</v>
      </c>
    </row>
    <row r="4" spans="1:29" x14ac:dyDescent="0.2">
      <c r="A4">
        <v>2</v>
      </c>
      <c r="B4">
        <v>0.96</v>
      </c>
      <c r="C4">
        <v>0.89333333333333298</v>
      </c>
      <c r="D4">
        <f>2*B4*C4/(B4+C4)</f>
        <v>0.92546762589928022</v>
      </c>
      <c r="E4">
        <v>1944</v>
      </c>
      <c r="G4">
        <v>2</v>
      </c>
      <c r="H4">
        <v>0.96</v>
      </c>
      <c r="I4">
        <v>0.89</v>
      </c>
      <c r="J4">
        <f>2*H4*I4/(H4+I4)</f>
        <v>0.92367567567567554</v>
      </c>
      <c r="K4">
        <v>1944</v>
      </c>
      <c r="M4">
        <v>2</v>
      </c>
      <c r="N4">
        <v>0.96</v>
      </c>
      <c r="O4">
        <v>0.89333333333333298</v>
      </c>
      <c r="P4">
        <f>2*N4*O4/(N4+O4)</f>
        <v>0.92546762589928022</v>
      </c>
      <c r="Q4">
        <v>1944</v>
      </c>
      <c r="S4">
        <v>2</v>
      </c>
      <c r="T4">
        <v>0.96</v>
      </c>
      <c r="U4">
        <v>0.9</v>
      </c>
      <c r="V4">
        <f>2*T4*U4/(T4+U4)</f>
        <v>0.92903225806451617</v>
      </c>
      <c r="W4">
        <v>1944</v>
      </c>
      <c r="Y4">
        <v>2</v>
      </c>
      <c r="Z4">
        <v>0.96333333333333304</v>
      </c>
      <c r="AA4">
        <v>0.88666666666666705</v>
      </c>
      <c r="AB4">
        <f>2*Z4*AA4/(Z4+AA4)</f>
        <v>0.92341141141141148</v>
      </c>
      <c r="AC4">
        <v>1944</v>
      </c>
    </row>
    <row r="5" spans="1:29" s="4" customFormat="1" x14ac:dyDescent="0.2">
      <c r="A5" s="4" t="s">
        <v>9</v>
      </c>
      <c r="B5" s="4">
        <v>0.58333333333333304</v>
      </c>
      <c r="C5" s="4">
        <v>0.66</v>
      </c>
      <c r="D5">
        <f>2*B5*C5/(B5+C5)</f>
        <v>0.61930294906166206</v>
      </c>
      <c r="E5" s="4">
        <v>2065.6666666666702</v>
      </c>
      <c r="G5" s="4" t="s">
        <v>9</v>
      </c>
      <c r="H5" s="4">
        <v>0.58333333333333304</v>
      </c>
      <c r="I5" s="4">
        <v>0.67</v>
      </c>
      <c r="J5">
        <f>2*H5*I5/(H5+I5)</f>
        <v>0.62367021276595735</v>
      </c>
      <c r="K5" s="4">
        <v>2065.6666666666702</v>
      </c>
      <c r="M5" s="4" t="s">
        <v>9</v>
      </c>
      <c r="N5" s="4">
        <v>0.58333333333333304</v>
      </c>
      <c r="O5" s="4">
        <v>0.67</v>
      </c>
      <c r="P5">
        <f>2*N5*O5/(N5+O5)</f>
        <v>0.62367021276595735</v>
      </c>
      <c r="Q5" s="4">
        <v>2065.6666666666702</v>
      </c>
      <c r="S5" s="4" t="s">
        <v>9</v>
      </c>
      <c r="T5" s="4">
        <v>0.58333333333333304</v>
      </c>
      <c r="U5" s="4">
        <v>0.66</v>
      </c>
      <c r="V5">
        <f>2*T5*U5/(T5+U5)</f>
        <v>0.61930294906166206</v>
      </c>
      <c r="W5" s="4">
        <v>2065.6666666666702</v>
      </c>
      <c r="Y5" s="4" t="s">
        <v>9</v>
      </c>
      <c r="Z5" s="4">
        <v>0.58333333333333304</v>
      </c>
      <c r="AA5" s="4">
        <v>0.68666666666666698</v>
      </c>
      <c r="AB5">
        <f>2*Z5*AA5/(Z5+AA5)</f>
        <v>0.63079615048118987</v>
      </c>
      <c r="AC5" s="4">
        <v>2065.6666666666702</v>
      </c>
    </row>
    <row r="6" spans="1:29" x14ac:dyDescent="0.2">
      <c r="A6" t="s">
        <v>10</v>
      </c>
      <c r="B6">
        <v>0.86641991845061395</v>
      </c>
      <c r="C6">
        <v>0.86584691517400703</v>
      </c>
      <c r="D6">
        <v>0.86613332204262805</v>
      </c>
      <c r="E6">
        <v>0</v>
      </c>
      <c r="G6" t="s">
        <v>10</v>
      </c>
      <c r="H6">
        <v>0.86644518690727201</v>
      </c>
      <c r="I6">
        <v>0.86369157119036</v>
      </c>
      <c r="J6">
        <v>0.86506618777709099</v>
      </c>
      <c r="K6">
        <v>0</v>
      </c>
      <c r="M6" t="s">
        <v>10</v>
      </c>
      <c r="N6">
        <v>0.86439267501159001</v>
      </c>
      <c r="O6">
        <v>0.86702490452369296</v>
      </c>
      <c r="P6">
        <v>0.86570678891230601</v>
      </c>
      <c r="Q6">
        <v>0</v>
      </c>
      <c r="S6" t="s">
        <v>10</v>
      </c>
      <c r="T6">
        <v>0.87227704750978896</v>
      </c>
      <c r="U6">
        <v>0.87153192404927005</v>
      </c>
      <c r="V6">
        <v>0.871904326585208</v>
      </c>
      <c r="W6">
        <v>0</v>
      </c>
      <c r="Y6" t="s">
        <v>10</v>
      </c>
      <c r="Z6">
        <v>0.86261719906135503</v>
      </c>
      <c r="AA6">
        <v>0.86310687967295896</v>
      </c>
      <c r="AB6">
        <v>0.86286196989281105</v>
      </c>
      <c r="AC6">
        <v>0</v>
      </c>
    </row>
    <row r="10" spans="1:29" s="3" customFormat="1" x14ac:dyDescent="0.2">
      <c r="A10" s="3" t="s">
        <v>11</v>
      </c>
      <c r="G10" s="3" t="s">
        <v>11</v>
      </c>
      <c r="M10" s="3" t="s">
        <v>11</v>
      </c>
      <c r="S10" s="3" t="s">
        <v>11</v>
      </c>
      <c r="Y10" s="3" t="s">
        <v>11</v>
      </c>
    </row>
    <row r="11" spans="1:29" x14ac:dyDescent="0.2">
      <c r="B11" t="s">
        <v>5</v>
      </c>
      <c r="C11" t="s">
        <v>6</v>
      </c>
      <c r="D11" t="s">
        <v>7</v>
      </c>
      <c r="E11" t="s">
        <v>8</v>
      </c>
      <c r="H11" t="s">
        <v>5</v>
      </c>
      <c r="I11" t="s">
        <v>6</v>
      </c>
      <c r="J11" t="s">
        <v>7</v>
      </c>
      <c r="K11" t="s">
        <v>8</v>
      </c>
      <c r="N11" t="s">
        <v>5</v>
      </c>
      <c r="O11" t="s">
        <v>6</v>
      </c>
      <c r="P11" t="s">
        <v>7</v>
      </c>
      <c r="Q11" t="s">
        <v>8</v>
      </c>
      <c r="T11" t="s">
        <v>5</v>
      </c>
      <c r="U11" t="s">
        <v>6</v>
      </c>
      <c r="V11" t="s">
        <v>7</v>
      </c>
      <c r="W11" t="s">
        <v>8</v>
      </c>
      <c r="Z11" t="s">
        <v>5</v>
      </c>
      <c r="AA11" t="s">
        <v>6</v>
      </c>
      <c r="AB11" t="s">
        <v>7</v>
      </c>
      <c r="AC11" t="s">
        <v>8</v>
      </c>
    </row>
    <row r="12" spans="1:29" x14ac:dyDescent="0.2">
      <c r="A12">
        <v>0</v>
      </c>
      <c r="B12">
        <v>0.26</v>
      </c>
      <c r="C12">
        <v>0.4</v>
      </c>
      <c r="D12">
        <f>2*B12*C12/(B12+C12)</f>
        <v>0.31515151515151518</v>
      </c>
      <c r="E12">
        <v>121.666666666667</v>
      </c>
      <c r="G12">
        <v>0</v>
      </c>
      <c r="H12">
        <v>0.26333333333333298</v>
      </c>
      <c r="I12">
        <v>0.47666666666666702</v>
      </c>
      <c r="J12">
        <f>2*H12*I12/(H12+I12)</f>
        <v>0.33924924924924904</v>
      </c>
      <c r="K12">
        <v>121.666666666667</v>
      </c>
      <c r="M12">
        <v>0</v>
      </c>
      <c r="N12">
        <v>0.27333333333333298</v>
      </c>
      <c r="O12">
        <v>0.56333333333333302</v>
      </c>
      <c r="P12">
        <f>2*N12*O12/(N12+O12)</f>
        <v>0.36807436918990666</v>
      </c>
      <c r="Q12">
        <v>121.666666666667</v>
      </c>
      <c r="S12">
        <v>0</v>
      </c>
      <c r="T12">
        <v>0.29666666666666702</v>
      </c>
      <c r="U12">
        <v>0.64333333333333298</v>
      </c>
      <c r="V12">
        <f>2*T12*U12/(T12+U12)</f>
        <v>0.40607565011820357</v>
      </c>
      <c r="W12">
        <v>121.666666666667</v>
      </c>
      <c r="Y12">
        <v>0</v>
      </c>
      <c r="Z12">
        <v>0.28999999999999998</v>
      </c>
      <c r="AA12">
        <v>0.66</v>
      </c>
      <c r="AB12">
        <f>2*Z12*AA12/(Z12+AA12)</f>
        <v>0.40294736842105261</v>
      </c>
      <c r="AC12">
        <v>121.666666666667</v>
      </c>
    </row>
    <row r="13" spans="1:29" x14ac:dyDescent="0.2">
      <c r="A13" s="5">
        <v>2</v>
      </c>
      <c r="B13">
        <v>0.96333333333333304</v>
      </c>
      <c r="C13">
        <v>0.93</v>
      </c>
      <c r="D13">
        <f>2*B13*C13/(B13+C13)</f>
        <v>0.94637323943661966</v>
      </c>
      <c r="E13">
        <v>1944</v>
      </c>
      <c r="G13" s="5">
        <v>2</v>
      </c>
      <c r="H13">
        <v>0.96666666666666701</v>
      </c>
      <c r="I13">
        <v>0.91666666666666696</v>
      </c>
      <c r="J13">
        <f>2*H13*I13/(H13+I13)</f>
        <v>0.94100294985250776</v>
      </c>
      <c r="K13">
        <v>1944</v>
      </c>
      <c r="M13">
        <v>2</v>
      </c>
      <c r="N13">
        <v>0.97</v>
      </c>
      <c r="O13">
        <v>0.91</v>
      </c>
      <c r="P13">
        <f>2*N13*O13/(N13+O13)</f>
        <v>0.93904255319148944</v>
      </c>
      <c r="Q13">
        <v>1944</v>
      </c>
      <c r="S13">
        <v>2</v>
      </c>
      <c r="T13">
        <v>0.97666666666666702</v>
      </c>
      <c r="U13">
        <v>0.90333333333333299</v>
      </c>
      <c r="V13">
        <f>2*T13*U13/(T13+U13)</f>
        <v>0.93856973995271875</v>
      </c>
      <c r="W13">
        <v>1944</v>
      </c>
      <c r="Y13">
        <v>2</v>
      </c>
      <c r="Z13">
        <v>0.97666666666666702</v>
      </c>
      <c r="AA13">
        <v>0.9</v>
      </c>
      <c r="AB13">
        <f>2*Z13*AA13/(Z13+AA13)</f>
        <v>0.93676731793960943</v>
      </c>
      <c r="AC13">
        <v>1944</v>
      </c>
    </row>
    <row r="14" spans="1:29" s="4" customFormat="1" x14ac:dyDescent="0.2">
      <c r="A14" s="4" t="s">
        <v>9</v>
      </c>
      <c r="B14" s="4">
        <v>0.60666666666666702</v>
      </c>
      <c r="C14" s="4">
        <v>0.663333333333333</v>
      </c>
      <c r="D14">
        <f>2*B14*C14/(B14+C14)</f>
        <v>0.63373578302712164</v>
      </c>
      <c r="E14" s="4">
        <v>2065.6666666666702</v>
      </c>
      <c r="G14" s="4" t="s">
        <v>9</v>
      </c>
      <c r="H14" s="4">
        <v>0.61333333333333295</v>
      </c>
      <c r="I14" s="4">
        <v>0.69666666666666699</v>
      </c>
      <c r="J14">
        <f>2*H14*I14/(H14+I14)</f>
        <v>0.65234944868532641</v>
      </c>
      <c r="K14" s="4">
        <v>2065.6666666666702</v>
      </c>
      <c r="M14" s="4" t="s">
        <v>9</v>
      </c>
      <c r="N14" s="4">
        <v>0.62</v>
      </c>
      <c r="O14" s="4">
        <v>0.73666666666666702</v>
      </c>
      <c r="P14">
        <f>2*N14*O14/(N14+O14)</f>
        <v>0.67331695331695351</v>
      </c>
      <c r="Q14" s="4">
        <v>2065.6666666666702</v>
      </c>
      <c r="S14" s="4" t="s">
        <v>9</v>
      </c>
      <c r="T14" s="4">
        <v>0.63666666666666705</v>
      </c>
      <c r="U14" s="4">
        <v>0.77333333333333298</v>
      </c>
      <c r="V14">
        <f>2*T14*U14/(T14+U14)</f>
        <v>0.69837667454688734</v>
      </c>
      <c r="W14" s="4">
        <v>2065.6666666666702</v>
      </c>
      <c r="Y14" s="4" t="s">
        <v>9</v>
      </c>
      <c r="Z14" s="4">
        <v>0.63333333333333297</v>
      </c>
      <c r="AA14" s="4">
        <v>0.78333333333333299</v>
      </c>
      <c r="AB14">
        <f>2*Z14*AA14/(Z14+AA14)</f>
        <v>0.7003921568627447</v>
      </c>
      <c r="AC14" s="4">
        <v>2065.6666666666702</v>
      </c>
    </row>
    <row r="15" spans="1:29" x14ac:dyDescent="0.2">
      <c r="A15" t="s">
        <v>10</v>
      </c>
      <c r="B15">
        <v>0.89954693856565904</v>
      </c>
      <c r="C15">
        <v>0.89878328223333703</v>
      </c>
      <c r="D15">
        <v>0.89916494825714299</v>
      </c>
      <c r="G15" t="s">
        <v>10</v>
      </c>
      <c r="H15">
        <v>0.89160826208064303</v>
      </c>
      <c r="I15">
        <v>0.890750900973588</v>
      </c>
      <c r="J15">
        <v>0.89117937532062197</v>
      </c>
      <c r="M15" t="s">
        <v>10</v>
      </c>
      <c r="N15">
        <v>0.88579166330736303</v>
      </c>
      <c r="O15">
        <v>0.88958151793878604</v>
      </c>
      <c r="P15">
        <v>0.88768254555855497</v>
      </c>
      <c r="S15" t="s">
        <v>10</v>
      </c>
      <c r="T15">
        <v>0.88965331529003899</v>
      </c>
      <c r="U15">
        <v>0.88801947178742202</v>
      </c>
      <c r="V15">
        <v>0.88883564271309701</v>
      </c>
      <c r="Y15" t="s">
        <v>10</v>
      </c>
      <c r="Z15">
        <v>0.88473802385413702</v>
      </c>
      <c r="AA15">
        <v>0.88586412780377499</v>
      </c>
      <c r="AB15">
        <v>0.885300717727588</v>
      </c>
    </row>
    <row r="19" spans="1:29" s="3" customFormat="1" x14ac:dyDescent="0.2">
      <c r="A19" s="3" t="s">
        <v>12</v>
      </c>
      <c r="G19" s="3" t="s">
        <v>12</v>
      </c>
      <c r="M19" s="3" t="s">
        <v>12</v>
      </c>
      <c r="S19" s="3" t="s">
        <v>12</v>
      </c>
      <c r="Y19" s="3" t="s">
        <v>12</v>
      </c>
    </row>
    <row r="20" spans="1:29" x14ac:dyDescent="0.2">
      <c r="B20" t="s">
        <v>5</v>
      </c>
      <c r="C20" t="s">
        <v>6</v>
      </c>
      <c r="D20" t="s">
        <v>7</v>
      </c>
      <c r="E20" t="s">
        <v>8</v>
      </c>
      <c r="H20" t="s">
        <v>5</v>
      </c>
      <c r="I20" t="s">
        <v>6</v>
      </c>
      <c r="J20" t="s">
        <v>7</v>
      </c>
      <c r="K20" t="s">
        <v>8</v>
      </c>
      <c r="N20" t="s">
        <v>5</v>
      </c>
      <c r="O20" t="s">
        <v>6</v>
      </c>
      <c r="P20" t="s">
        <v>7</v>
      </c>
      <c r="Q20" t="s">
        <v>8</v>
      </c>
      <c r="T20" t="s">
        <v>5</v>
      </c>
      <c r="U20" t="s">
        <v>6</v>
      </c>
      <c r="V20" t="s">
        <v>7</v>
      </c>
      <c r="W20" t="s">
        <v>8</v>
      </c>
      <c r="Z20" t="s">
        <v>5</v>
      </c>
      <c r="AA20" t="s">
        <v>6</v>
      </c>
      <c r="AB20" t="s">
        <v>7</v>
      </c>
      <c r="AC20" t="s">
        <v>8</v>
      </c>
    </row>
    <row r="21" spans="1:29" x14ac:dyDescent="0.2">
      <c r="A21">
        <v>0</v>
      </c>
      <c r="B21">
        <v>0.3</v>
      </c>
      <c r="C21">
        <v>0.57333333333333303</v>
      </c>
      <c r="D21">
        <f>2*B21*C21/(B21+C21)</f>
        <v>0.39389312977099228</v>
      </c>
      <c r="E21">
        <v>121.666666666667</v>
      </c>
      <c r="G21">
        <v>0</v>
      </c>
      <c r="H21">
        <v>0.30333333333333301</v>
      </c>
      <c r="I21">
        <v>0.57666666666666699</v>
      </c>
      <c r="J21">
        <f>2*H21*I21/(H21+I21)</f>
        <v>0.39755050505050488</v>
      </c>
      <c r="K21">
        <v>121.666666666667</v>
      </c>
      <c r="M21">
        <v>0</v>
      </c>
      <c r="N21">
        <v>0.30333333333333301</v>
      </c>
      <c r="O21">
        <v>0.58333333333333304</v>
      </c>
      <c r="P21">
        <f>2*N21*O21/(N21+O21)</f>
        <v>0.39912280701754349</v>
      </c>
      <c r="Q21">
        <v>121.666666666667</v>
      </c>
      <c r="S21">
        <v>0</v>
      </c>
      <c r="T21">
        <v>0.32333333333333297</v>
      </c>
      <c r="U21">
        <v>0.5</v>
      </c>
      <c r="V21">
        <f>2*T21*U21/(T21+U21)</f>
        <v>0.39271255060728716</v>
      </c>
      <c r="W21">
        <v>121.666666666667</v>
      </c>
      <c r="Y21">
        <v>0</v>
      </c>
      <c r="Z21">
        <v>0.3</v>
      </c>
      <c r="AA21">
        <v>0.56333333333333302</v>
      </c>
      <c r="AB21">
        <f>2*Z21*AA21/(Z21+AA21)</f>
        <v>0.3915057915057914</v>
      </c>
      <c r="AC21">
        <v>121.666666666667</v>
      </c>
    </row>
    <row r="22" spans="1:29" x14ac:dyDescent="0.2">
      <c r="A22">
        <v>2</v>
      </c>
      <c r="B22">
        <v>0.97</v>
      </c>
      <c r="C22">
        <v>0.91666666666666696</v>
      </c>
      <c r="D22">
        <f>2*B22*C22/(B22+C22)</f>
        <v>0.9425795053003535</v>
      </c>
      <c r="E22">
        <v>1944</v>
      </c>
      <c r="G22">
        <v>2</v>
      </c>
      <c r="H22">
        <v>0.97</v>
      </c>
      <c r="I22">
        <v>0.913333333333333</v>
      </c>
      <c r="J22">
        <f>2*H22*I22/(H22+I22)</f>
        <v>0.94081415929203527</v>
      </c>
      <c r="K22">
        <v>1944</v>
      </c>
      <c r="M22">
        <v>2</v>
      </c>
      <c r="N22">
        <v>0.97</v>
      </c>
      <c r="O22">
        <v>0.91666666666666696</v>
      </c>
      <c r="P22">
        <f>2*N22*O22/(N22+O22)</f>
        <v>0.9425795053003535</v>
      </c>
      <c r="Q22">
        <v>1944</v>
      </c>
      <c r="S22">
        <v>2</v>
      </c>
      <c r="T22">
        <v>0.97</v>
      </c>
      <c r="U22">
        <v>0.93666666666666698</v>
      </c>
      <c r="V22">
        <f>2*T22*U22/(T22+U22)</f>
        <v>0.95304195804195824</v>
      </c>
      <c r="W22">
        <v>1944</v>
      </c>
      <c r="Y22">
        <v>2</v>
      </c>
      <c r="Z22">
        <v>0.97</v>
      </c>
      <c r="AA22">
        <v>0.91666666666666696</v>
      </c>
      <c r="AB22">
        <f>2*Z22*AA22/(Z22+AA22)</f>
        <v>0.9425795053003535</v>
      </c>
      <c r="AC22">
        <v>1944</v>
      </c>
    </row>
    <row r="23" spans="1:29" s="4" customFormat="1" x14ac:dyDescent="0.2">
      <c r="A23" s="4" t="s">
        <v>9</v>
      </c>
      <c r="B23" s="4">
        <v>0.63333333333333297</v>
      </c>
      <c r="C23" s="4">
        <v>0.74666666666666703</v>
      </c>
      <c r="D23">
        <f>2*B23*C23/(B23+C23)</f>
        <v>0.68534621578099841</v>
      </c>
      <c r="E23" s="4">
        <v>2065.6666666666702</v>
      </c>
      <c r="G23" s="4" t="s">
        <v>9</v>
      </c>
      <c r="H23" s="4">
        <v>0.63333333333333297</v>
      </c>
      <c r="I23" s="4">
        <v>0.74666666666666703</v>
      </c>
      <c r="J23">
        <f>2*H23*I23/(H23+I23)</f>
        <v>0.68534621578099841</v>
      </c>
      <c r="K23" s="4">
        <v>2065.6666666666702</v>
      </c>
      <c r="M23" s="4" t="s">
        <v>9</v>
      </c>
      <c r="N23" s="4">
        <v>0.63666666666666705</v>
      </c>
      <c r="O23" s="4">
        <v>0.74666666666666703</v>
      </c>
      <c r="P23">
        <f>2*N23*O23/(N23+O23)</f>
        <v>0.6872931726907634</v>
      </c>
      <c r="Q23" s="4">
        <v>2065.6666666666702</v>
      </c>
      <c r="S23" s="4" t="s">
        <v>9</v>
      </c>
      <c r="T23" s="4">
        <v>0.64666666666666694</v>
      </c>
      <c r="U23" s="4">
        <v>0.72</v>
      </c>
      <c r="V23">
        <f>2*T23*U23/(T23+U23)</f>
        <v>0.68136585365853675</v>
      </c>
      <c r="W23" s="4">
        <v>2065.6666666666702</v>
      </c>
      <c r="Y23" s="4" t="s">
        <v>9</v>
      </c>
      <c r="Z23" s="4">
        <v>0.63333333333333297</v>
      </c>
      <c r="AA23" s="4">
        <v>0.74</v>
      </c>
      <c r="AB23">
        <f>2*Z23*AA23/(Z23+AA23)</f>
        <v>0.68252427184465991</v>
      </c>
      <c r="AC23" s="4">
        <v>2065.6666666666702</v>
      </c>
    </row>
    <row r="24" spans="1:29" x14ac:dyDescent="0.2">
      <c r="A24" t="s">
        <v>10</v>
      </c>
      <c r="B24">
        <v>0.89472699813997802</v>
      </c>
      <c r="C24">
        <v>0.896444516163734</v>
      </c>
      <c r="D24">
        <v>0.89558493370526304</v>
      </c>
      <c r="G24" t="s">
        <v>10</v>
      </c>
      <c r="H24">
        <v>0.89520844475248795</v>
      </c>
      <c r="I24">
        <v>0.89350384594696197</v>
      </c>
      <c r="J24">
        <v>0.89435533312936299</v>
      </c>
      <c r="M24" t="s">
        <v>10</v>
      </c>
      <c r="N24">
        <v>0.89468551602812596</v>
      </c>
      <c r="O24">
        <v>0.89703351083857696</v>
      </c>
      <c r="P24">
        <v>0.89585797494446195</v>
      </c>
      <c r="S24" t="s">
        <v>10</v>
      </c>
      <c r="T24">
        <v>0.91109122250064001</v>
      </c>
      <c r="U24">
        <v>0.91094723253186904</v>
      </c>
      <c r="V24">
        <v>0.91101922182671702</v>
      </c>
      <c r="Y24" t="s">
        <v>10</v>
      </c>
      <c r="Z24">
        <v>0.89589468596899502</v>
      </c>
      <c r="AA24">
        <v>0.89585552148889103</v>
      </c>
      <c r="AB24">
        <v>0.89587510330091003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1"/>
  <sheetViews>
    <sheetView zoomScale="80" zoomScaleNormal="80" workbookViewId="0">
      <selection activeCell="A2" sqref="A2"/>
    </sheetView>
  </sheetViews>
  <sheetFormatPr defaultRowHeight="12.75" x14ac:dyDescent="0.2"/>
  <cols>
    <col min="1" max="1" width="9.140625" style="2" customWidth="1"/>
    <col min="2" max="2" width="7.140625" style="9" customWidth="1"/>
    <col min="3" max="4" width="9.140625" style="9" customWidth="1"/>
    <col min="5" max="7" width="9.140625" customWidth="1"/>
    <col min="8" max="8" width="8.7109375" customWidth="1"/>
    <col min="9" max="9" width="9.140625" style="2" customWidth="1"/>
    <col min="10" max="10" width="8.140625" style="9" customWidth="1"/>
    <col min="11" max="11" width="7.42578125" style="9" customWidth="1"/>
    <col min="12" max="12" width="9.140625" style="9" customWidth="1"/>
    <col min="13" max="16" width="8.7109375" customWidth="1"/>
    <col min="17" max="17" width="9.140625" style="2" customWidth="1"/>
    <col min="18" max="18" width="8.140625" style="9" customWidth="1"/>
    <col min="19" max="19" width="7.42578125" style="9" customWidth="1"/>
    <col min="20" max="20" width="9.140625" style="9" customWidth="1"/>
    <col min="21" max="23" width="9.140625" customWidth="1"/>
    <col min="24" max="1025" width="8.7109375" customWidth="1"/>
  </cols>
  <sheetData>
    <row r="1" spans="1:23" s="10" customFormat="1" x14ac:dyDescent="0.2">
      <c r="A1" s="10" t="s">
        <v>60</v>
      </c>
      <c r="B1" s="11"/>
      <c r="C1" s="11"/>
      <c r="D1" s="11"/>
      <c r="J1" s="11"/>
      <c r="K1" s="11"/>
      <c r="L1" s="11"/>
      <c r="R1" s="11"/>
      <c r="S1" s="11"/>
      <c r="T1" s="11"/>
    </row>
    <row r="2" spans="1:23" s="12" customFormat="1" x14ac:dyDescent="0.2">
      <c r="A2" s="12" t="s">
        <v>61</v>
      </c>
    </row>
    <row r="3" spans="1:23" x14ac:dyDescent="0.2">
      <c r="A3"/>
      <c r="I3"/>
      <c r="Q3"/>
    </row>
    <row r="4" spans="1:23" x14ac:dyDescent="0.2">
      <c r="A4"/>
      <c r="I4"/>
      <c r="Q4"/>
    </row>
    <row r="5" spans="1:23" s="2" customFormat="1" x14ac:dyDescent="0.2">
      <c r="B5" s="13" t="s">
        <v>62</v>
      </c>
      <c r="C5" s="13"/>
      <c r="D5" s="13"/>
      <c r="E5" s="2" t="s">
        <v>63</v>
      </c>
      <c r="I5" s="14" t="s">
        <v>64</v>
      </c>
      <c r="J5" s="13" t="s">
        <v>62</v>
      </c>
      <c r="K5" s="13"/>
      <c r="L5" s="13"/>
      <c r="M5" s="2" t="s">
        <v>63</v>
      </c>
      <c r="Q5" s="14" t="s">
        <v>65</v>
      </c>
      <c r="R5" s="13" t="s">
        <v>62</v>
      </c>
      <c r="S5" s="13"/>
      <c r="T5" s="13"/>
      <c r="U5" s="2" t="s">
        <v>63</v>
      </c>
    </row>
    <row r="6" spans="1:23" x14ac:dyDescent="0.2">
      <c r="A6" s="2" t="s">
        <v>66</v>
      </c>
      <c r="B6" s="9" t="s">
        <v>55</v>
      </c>
      <c r="C6" s="9" t="s">
        <v>56</v>
      </c>
      <c r="D6" s="9" t="s">
        <v>67</v>
      </c>
      <c r="E6" t="s">
        <v>55</v>
      </c>
      <c r="F6" t="s">
        <v>56</v>
      </c>
      <c r="G6" t="s">
        <v>67</v>
      </c>
      <c r="I6" s="2" t="s">
        <v>66</v>
      </c>
      <c r="J6" s="9" t="s">
        <v>55</v>
      </c>
      <c r="K6" s="9" t="s">
        <v>56</v>
      </c>
      <c r="L6" s="9" t="s">
        <v>67</v>
      </c>
      <c r="M6" t="s">
        <v>55</v>
      </c>
      <c r="N6" t="s">
        <v>56</v>
      </c>
      <c r="O6" t="s">
        <v>67</v>
      </c>
      <c r="Q6" s="2" t="s">
        <v>66</v>
      </c>
      <c r="R6" s="9" t="s">
        <v>55</v>
      </c>
      <c r="S6" s="9" t="s">
        <v>56</v>
      </c>
      <c r="T6" s="9" t="s">
        <v>67</v>
      </c>
      <c r="U6" t="s">
        <v>55</v>
      </c>
      <c r="V6" t="s">
        <v>56</v>
      </c>
      <c r="W6" t="s">
        <v>67</v>
      </c>
    </row>
    <row r="7" spans="1:23" s="16" customFormat="1" x14ac:dyDescent="0.2">
      <c r="A7" s="15">
        <v>0</v>
      </c>
      <c r="B7" s="9">
        <v>0.20333333333333301</v>
      </c>
      <c r="C7" s="9">
        <v>0.42666666666666703</v>
      </c>
      <c r="D7" s="9">
        <v>0.276666666666667</v>
      </c>
      <c r="E7" s="16">
        <v>0.21</v>
      </c>
      <c r="F7" s="16">
        <v>0.44333333333333302</v>
      </c>
      <c r="G7" s="16">
        <v>0.28000000000000003</v>
      </c>
      <c r="I7" s="15">
        <v>0</v>
      </c>
      <c r="J7" s="9">
        <f>'data=td'!B12-'data=td'!B3</f>
        <v>5.6666666666667004E-2</v>
      </c>
      <c r="K7" s="9">
        <f>'data=td'!C12-'data=td'!C3</f>
        <v>-2.6666666666667005E-2</v>
      </c>
      <c r="L7" s="9">
        <f>'data=td'!D12-'data=td'!D3</f>
        <v>3.9737053070386663E-2</v>
      </c>
      <c r="M7" s="16">
        <f>'data=td'!H12-'data=td'!H3</f>
        <v>5.3333333333332983E-2</v>
      </c>
      <c r="N7" s="16">
        <f>'data=td'!I12-'data=td'!I3</f>
        <v>3.3333333333333992E-2</v>
      </c>
      <c r="O7" s="16">
        <f>'data=td'!J12-'data=td'!J3</f>
        <v>5.4249249249249121E-2</v>
      </c>
      <c r="Q7" s="15">
        <v>0</v>
      </c>
      <c r="R7" s="9">
        <f>'data=td'!B21-'data=td'!B3</f>
        <v>9.6666666666666984E-2</v>
      </c>
      <c r="S7" s="9">
        <f>'data=td'!C21-'data=td'!C3</f>
        <v>0.146666666666666</v>
      </c>
      <c r="T7" s="9">
        <f>'data=td'!D21-'data=td'!D3</f>
        <v>0.11847866768986376</v>
      </c>
      <c r="U7" s="16">
        <f>'data=td'!H21-'data=td'!H3</f>
        <v>9.3333333333333018E-2</v>
      </c>
      <c r="V7" s="16">
        <f>'data=td'!I21-'data=td'!I3</f>
        <v>0.13333333333333397</v>
      </c>
      <c r="W7" s="16">
        <f>'data=td'!J21-'data=td'!J3</f>
        <v>0.11255050505050496</v>
      </c>
    </row>
    <row r="8" spans="1:23" x14ac:dyDescent="0.2">
      <c r="A8" s="2">
        <v>2</v>
      </c>
      <c r="B8" s="9">
        <v>0.96</v>
      </c>
      <c r="C8" s="9">
        <v>0.89333333333333298</v>
      </c>
      <c r="D8" s="9">
        <v>0.92666666666666697</v>
      </c>
      <c r="E8">
        <v>0.96</v>
      </c>
      <c r="F8">
        <v>0.89</v>
      </c>
      <c r="G8">
        <v>0.93</v>
      </c>
      <c r="I8" s="2">
        <v>2</v>
      </c>
      <c r="J8" s="9">
        <f>'data=td'!B13-'data=td'!B4</f>
        <v>3.3333333333330772E-3</v>
      </c>
      <c r="K8" s="9">
        <f>'data=td'!C13-'data=td'!C4</f>
        <v>3.6666666666667069E-2</v>
      </c>
      <c r="L8" s="9">
        <f>'data=td'!D13-'data=td'!D4</f>
        <v>2.090561353733944E-2</v>
      </c>
      <c r="M8">
        <f>'data=td'!H13-'data=td'!H4</f>
        <v>6.6666666666670427E-3</v>
      </c>
      <c r="N8">
        <f>'data=td'!I13-'data=td'!I4</f>
        <v>2.6666666666666949E-2</v>
      </c>
      <c r="O8">
        <f>'data=td'!J13-'data=td'!J4</f>
        <v>1.7327274176832219E-2</v>
      </c>
      <c r="Q8" s="2">
        <v>2</v>
      </c>
      <c r="R8" s="9">
        <f>'data=td'!B22-'data=td'!B4</f>
        <v>1.0000000000000009E-2</v>
      </c>
      <c r="S8" s="9">
        <f>'data=td'!C22-'data=td'!C4</f>
        <v>2.3333333333333983E-2</v>
      </c>
      <c r="T8" s="9">
        <f>'data=td'!D22-'data=td'!D4</f>
        <v>1.7111879401073282E-2</v>
      </c>
      <c r="U8">
        <f>'data=td'!H22-'data=td'!H4</f>
        <v>1.0000000000000009E-2</v>
      </c>
      <c r="V8">
        <f>'data=td'!I22-'data=td'!I4</f>
        <v>2.3333333333332984E-2</v>
      </c>
      <c r="W8">
        <f>'data=td'!J22-'data=td'!J4</f>
        <v>1.7138483616359723E-2</v>
      </c>
    </row>
    <row r="9" spans="1:23" x14ac:dyDescent="0.2">
      <c r="A9" s="2" t="s">
        <v>9</v>
      </c>
      <c r="B9" s="17">
        <v>0.58333333333333304</v>
      </c>
      <c r="C9" s="17">
        <v>0.66</v>
      </c>
      <c r="D9" s="17">
        <v>0.6</v>
      </c>
      <c r="E9" s="4">
        <v>0.58333333333333304</v>
      </c>
      <c r="F9" s="4">
        <v>0.67</v>
      </c>
      <c r="G9" s="4">
        <v>0.60666666666666702</v>
      </c>
      <c r="I9" s="2" t="s">
        <v>9</v>
      </c>
      <c r="J9" s="9">
        <f>'data=td'!B14-'data=td'!B5</f>
        <v>2.3333333333333983E-2</v>
      </c>
      <c r="K9" s="9">
        <f>'data=td'!C14-'data=td'!C5</f>
        <v>3.3333333333329662E-3</v>
      </c>
      <c r="L9" s="9">
        <f>'data=td'!D14-'data=td'!D5</f>
        <v>1.4432833965459579E-2</v>
      </c>
      <c r="M9">
        <f>'data=td'!H14-'data=td'!H5</f>
        <v>2.9999999999999916E-2</v>
      </c>
      <c r="N9">
        <f>'data=td'!I14-'data=td'!I5</f>
        <v>2.6666666666666949E-2</v>
      </c>
      <c r="O9">
        <f>'data=td'!J14-'data=td'!J5</f>
        <v>2.867923591936905E-2</v>
      </c>
      <c r="Q9" s="2" t="s">
        <v>9</v>
      </c>
      <c r="R9" s="9">
        <f>'data=td'!B23-'data=td'!B5</f>
        <v>4.9999999999999933E-2</v>
      </c>
      <c r="S9" s="9">
        <f>'data=td'!C23-'data=td'!C5</f>
        <v>8.6666666666667003E-2</v>
      </c>
      <c r="T9" s="9">
        <f>'data=td'!D23-'data=td'!D5</f>
        <v>6.6043266719336358E-2</v>
      </c>
      <c r="U9">
        <f>'data=td'!H23-'data=td'!H5</f>
        <v>4.9999999999999933E-2</v>
      </c>
      <c r="V9">
        <f>'data=td'!I23-'data=td'!I5</f>
        <v>7.6666666666666994E-2</v>
      </c>
      <c r="W9">
        <f>'data=td'!J23-'data=td'!J5</f>
        <v>6.1676003015041059E-2</v>
      </c>
    </row>
    <row r="11" spans="1:23" x14ac:dyDescent="0.2">
      <c r="A11" s="2" t="s">
        <v>68</v>
      </c>
      <c r="B11" s="9" t="s">
        <v>55</v>
      </c>
      <c r="C11" s="9" t="s">
        <v>56</v>
      </c>
      <c r="D11" s="9" t="s">
        <v>67</v>
      </c>
      <c r="E11" t="s">
        <v>55</v>
      </c>
      <c r="F11" t="s">
        <v>56</v>
      </c>
      <c r="G11" t="s">
        <v>67</v>
      </c>
      <c r="I11" s="2" t="s">
        <v>68</v>
      </c>
      <c r="J11" s="9" t="s">
        <v>55</v>
      </c>
      <c r="K11" s="9" t="s">
        <v>56</v>
      </c>
      <c r="L11" s="9" t="s">
        <v>67</v>
      </c>
      <c r="M11" t="s">
        <v>55</v>
      </c>
      <c r="N11" t="s">
        <v>56</v>
      </c>
      <c r="O11" t="s">
        <v>67</v>
      </c>
      <c r="Q11" s="2" t="s">
        <v>68</v>
      </c>
      <c r="R11" s="9" t="s">
        <v>55</v>
      </c>
      <c r="S11" s="9" t="s">
        <v>56</v>
      </c>
      <c r="T11" s="9" t="s">
        <v>67</v>
      </c>
      <c r="U11" t="s">
        <v>55</v>
      </c>
      <c r="V11" t="s">
        <v>56</v>
      </c>
      <c r="W11" t="s">
        <v>67</v>
      </c>
    </row>
    <row r="12" spans="1:23" s="16" customFormat="1" x14ac:dyDescent="0.2">
      <c r="A12" s="15">
        <v>0</v>
      </c>
      <c r="B12" s="9">
        <v>0.6</v>
      </c>
      <c r="C12" s="9">
        <v>0.66</v>
      </c>
      <c r="D12" s="9">
        <v>0.63</v>
      </c>
      <c r="E12" s="16">
        <v>0.66</v>
      </c>
      <c r="F12" s="16">
        <v>0.73</v>
      </c>
      <c r="G12" s="16">
        <v>0.69</v>
      </c>
      <c r="I12" s="15">
        <v>0</v>
      </c>
      <c r="J12" s="9">
        <f>'data=c'!B10-'data=c'!B3</f>
        <v>3.0000000000000027E-2</v>
      </c>
      <c r="K12" s="9">
        <f>'data=c'!C10-'data=c'!C3</f>
        <v>0.17999999999999994</v>
      </c>
      <c r="L12" s="9">
        <f>'data=c'!D10-'data=c'!D3</f>
        <v>8.9999999999999969E-2</v>
      </c>
      <c r="M12" s="16">
        <f>'data=c'!H10-'data=c'!H3</f>
        <v>0</v>
      </c>
      <c r="N12" s="16">
        <f>'data=c'!I10-'data=c'!I3</f>
        <v>9.9999999999999978E-2</v>
      </c>
      <c r="O12" s="16">
        <f>'data=c'!J10-'data=c'!J3</f>
        <v>5.0000000000000044E-2</v>
      </c>
      <c r="Q12" s="15">
        <v>0</v>
      </c>
      <c r="R12" s="9">
        <f>'data=c'!B17-'data=c'!B3</f>
        <v>3.0000000000000027E-2</v>
      </c>
      <c r="S12" s="9">
        <f>'data=c'!C17-'data=c'!C3</f>
        <v>0.26</v>
      </c>
      <c r="T12" s="9">
        <f>'data=c'!D17-'data=c'!D3</f>
        <v>0.12</v>
      </c>
      <c r="U12" s="16">
        <f>'data=c'!H17-'data=c'!H3</f>
        <v>-3.0000000000000027E-2</v>
      </c>
      <c r="V12" s="16">
        <f>'data=c'!I17-'data=c'!I3</f>
        <v>0.17000000000000004</v>
      </c>
      <c r="W12" s="16">
        <f>'data=c'!J17-'data=c'!J3</f>
        <v>5.0000000000000044E-2</v>
      </c>
    </row>
    <row r="13" spans="1:23" x14ac:dyDescent="0.2">
      <c r="A13" s="2">
        <v>2</v>
      </c>
      <c r="B13" s="9">
        <v>0.92</v>
      </c>
      <c r="C13" s="9">
        <v>0.9</v>
      </c>
      <c r="D13" s="9">
        <v>0.91</v>
      </c>
      <c r="E13">
        <v>0.94</v>
      </c>
      <c r="F13">
        <v>0.92</v>
      </c>
      <c r="G13">
        <v>0.93</v>
      </c>
      <c r="I13" s="2">
        <v>2</v>
      </c>
      <c r="J13" s="9">
        <f>'data=c'!B11-'data=c'!B4</f>
        <v>3.9999999999999925E-2</v>
      </c>
      <c r="K13" s="9">
        <f>'data=c'!C11-'data=c'!C4</f>
        <v>-1.0000000000000009E-2</v>
      </c>
      <c r="L13" s="9">
        <f>'data=c'!D11-'data=c'!D4</f>
        <v>2.0000000000000018E-2</v>
      </c>
      <c r="M13">
        <f>'data=c'!H11-'data=c'!H4</f>
        <v>2.0000000000000018E-2</v>
      </c>
      <c r="N13">
        <f>'data=c'!I11-'data=c'!I4</f>
        <v>-1.0000000000000009E-2</v>
      </c>
      <c r="O13">
        <f>'data=c'!J11-'data=c'!J4</f>
        <v>0</v>
      </c>
      <c r="Q13" s="2">
        <v>2</v>
      </c>
      <c r="R13" s="9">
        <f>'data=c'!B18-'data=c'!B4</f>
        <v>5.9999999999999942E-2</v>
      </c>
      <c r="S13" s="9">
        <f>'data=c'!C18-'data=c'!C4</f>
        <v>-2.0000000000000018E-2</v>
      </c>
      <c r="T13" s="9">
        <f>'data=c'!D18-'data=c'!D4</f>
        <v>2.0000000000000018E-2</v>
      </c>
      <c r="U13">
        <f>'data=c'!H18-'data=c'!H4</f>
        <v>4.0000000000000036E-2</v>
      </c>
      <c r="V13">
        <f>'data=c'!I18-'data=c'!I4</f>
        <v>-3.0000000000000027E-2</v>
      </c>
      <c r="W13">
        <f>'data=c'!J18-'data=c'!J4</f>
        <v>0</v>
      </c>
    </row>
    <row r="14" spans="1:23" x14ac:dyDescent="0.2">
      <c r="A14" s="2" t="s">
        <v>9</v>
      </c>
      <c r="B14" s="17">
        <v>0.76</v>
      </c>
      <c r="C14" s="17">
        <v>0.78</v>
      </c>
      <c r="D14" s="17">
        <v>0.77</v>
      </c>
      <c r="E14" s="4">
        <v>0.8</v>
      </c>
      <c r="F14" s="4">
        <v>0.82</v>
      </c>
      <c r="G14" s="4">
        <v>0.81</v>
      </c>
      <c r="I14" s="2" t="s">
        <v>9</v>
      </c>
      <c r="J14" s="9">
        <f>'data=c'!B12-'data=c'!B5</f>
        <v>3.0000000000000027E-2</v>
      </c>
      <c r="K14" s="9">
        <f>'data=c'!C12-'data=c'!C5</f>
        <v>8.9999999999999969E-2</v>
      </c>
      <c r="L14" s="9">
        <f>'data=c'!D12-'data=c'!D5</f>
        <v>4.9999999999999933E-2</v>
      </c>
      <c r="M14">
        <f>'data=c'!H12-'data=c'!H5</f>
        <v>1.0000000000000009E-2</v>
      </c>
      <c r="N14">
        <f>'data=c'!I12-'data=c'!I5</f>
        <v>5.0000000000000044E-2</v>
      </c>
      <c r="O14">
        <f>'data=c'!J12-'data=c'!J5</f>
        <v>1.9999999999999907E-2</v>
      </c>
      <c r="Q14" s="2" t="s">
        <v>9</v>
      </c>
      <c r="R14" s="9">
        <f>'data=c'!B19-'data=c'!B5</f>
        <v>4.0000000000000036E-2</v>
      </c>
      <c r="S14" s="9">
        <f>'data=c'!C19-'data=c'!C5</f>
        <v>0.12</v>
      </c>
      <c r="T14" s="9">
        <f>'data=c'!D19-'data=c'!D5</f>
        <v>6.9999999999999951E-2</v>
      </c>
      <c r="U14">
        <f>'data=c'!H19-'data=c'!H5</f>
        <v>0</v>
      </c>
      <c r="V14">
        <f>'data=c'!I19-'data=c'!I5</f>
        <v>7.0000000000000062E-2</v>
      </c>
      <c r="W14">
        <f>'data=c'!J19-'data=c'!J5</f>
        <v>2.9999999999999916E-2</v>
      </c>
    </row>
    <row r="16" spans="1:23" x14ac:dyDescent="0.2">
      <c r="A16" s="2" t="s">
        <v>69</v>
      </c>
      <c r="B16" s="9" t="s">
        <v>55</v>
      </c>
      <c r="C16" s="9" t="s">
        <v>56</v>
      </c>
      <c r="D16" s="9" t="s">
        <v>67</v>
      </c>
      <c r="E16" t="s">
        <v>55</v>
      </c>
      <c r="F16" t="s">
        <v>56</v>
      </c>
      <c r="G16" t="s">
        <v>67</v>
      </c>
      <c r="I16" s="2" t="s">
        <v>69</v>
      </c>
      <c r="J16" s="9" t="s">
        <v>55</v>
      </c>
      <c r="K16" s="9" t="s">
        <v>56</v>
      </c>
      <c r="L16" s="9" t="s">
        <v>67</v>
      </c>
      <c r="M16" t="s">
        <v>55</v>
      </c>
      <c r="N16" t="s">
        <v>56</v>
      </c>
      <c r="O16" t="s">
        <v>67</v>
      </c>
      <c r="Q16" s="2" t="s">
        <v>69</v>
      </c>
      <c r="R16" s="9" t="s">
        <v>55</v>
      </c>
      <c r="S16" s="9" t="s">
        <v>56</v>
      </c>
      <c r="T16" s="9" t="s">
        <v>67</v>
      </c>
      <c r="U16" t="s">
        <v>55</v>
      </c>
      <c r="V16" t="s">
        <v>56</v>
      </c>
      <c r="W16" t="s">
        <v>67</v>
      </c>
    </row>
    <row r="17" spans="1:23" s="16" customFormat="1" x14ac:dyDescent="0.2">
      <c r="A17" s="15">
        <v>0</v>
      </c>
      <c r="B17" s="9">
        <v>0.17</v>
      </c>
      <c r="C17" s="9">
        <v>0.32</v>
      </c>
      <c r="D17" s="9">
        <v>0.22</v>
      </c>
      <c r="E17" s="16">
        <v>0.17</v>
      </c>
      <c r="F17" s="16">
        <v>0.28999999999999998</v>
      </c>
      <c r="G17" s="16">
        <v>0.22</v>
      </c>
      <c r="I17" s="15">
        <v>0</v>
      </c>
      <c r="J17" s="9">
        <f>'data=tdsmall'!B10-'data=tdsmall'!B3</f>
        <v>7.9999999999999988E-2</v>
      </c>
      <c r="K17" s="9">
        <f>'data=tdsmall'!C10-'data=tdsmall'!C3</f>
        <v>9.9999999999999978E-2</v>
      </c>
      <c r="L17" s="9">
        <f>'data=tdsmall'!D10-'data=tdsmall'!D3</f>
        <v>0.1</v>
      </c>
      <c r="M17" s="16">
        <f>'data=tdsmall'!H10-'data=tdsmall'!H3</f>
        <v>7.9999999999999988E-2</v>
      </c>
      <c r="N17" s="16">
        <f>'data=tdsmall'!I10-'data=tdsmall'!I3</f>
        <v>0.13</v>
      </c>
      <c r="O17" s="16">
        <f>'data=tdsmall'!J10-'data=tdsmall'!J3</f>
        <v>0.09</v>
      </c>
      <c r="Q17" s="15">
        <v>0</v>
      </c>
      <c r="R17" s="9">
        <f>'data=tdsmall'!B10-'data=tdsmall'!B3</f>
        <v>7.9999999999999988E-2</v>
      </c>
      <c r="S17" s="9">
        <f>'data=tdsmall'!C10-'data=tdsmall'!C3</f>
        <v>9.9999999999999978E-2</v>
      </c>
      <c r="T17" s="9">
        <f>'data=tdsmall'!D10-'data=tdsmall'!D3</f>
        <v>0.1</v>
      </c>
      <c r="U17" s="16">
        <f>'data=tdsmall'!H17-'data=tdsmall'!H3</f>
        <v>7.9999999999999988E-2</v>
      </c>
      <c r="V17" s="16">
        <f>'data=tdsmall'!I17-'data=tdsmall'!I3</f>
        <v>0.18</v>
      </c>
      <c r="W17" s="16">
        <f>'data=tdsmall'!J17-'data=tdsmall'!J3</f>
        <v>0.11000000000000001</v>
      </c>
    </row>
    <row r="18" spans="1:23" x14ac:dyDescent="0.2">
      <c r="A18" s="2">
        <v>2</v>
      </c>
      <c r="B18" s="9">
        <v>0.96</v>
      </c>
      <c r="C18" s="9">
        <v>0.91</v>
      </c>
      <c r="D18" s="9">
        <v>0.93</v>
      </c>
      <c r="E18">
        <v>0.96</v>
      </c>
      <c r="F18">
        <v>0.92</v>
      </c>
      <c r="G18">
        <v>0.94</v>
      </c>
      <c r="I18" s="2">
        <v>2</v>
      </c>
      <c r="J18" s="9">
        <f>'data=tdsmall'!B11-'data=tdsmall'!B4</f>
        <v>0</v>
      </c>
      <c r="K18" s="9">
        <f>'data=tdsmall'!C11-'data=tdsmall'!C4</f>
        <v>2.0000000000000018E-2</v>
      </c>
      <c r="L18" s="9">
        <f>'data=tdsmall'!D11-'data=tdsmall'!D4</f>
        <v>9.9999999999998979E-3</v>
      </c>
      <c r="M18">
        <f>'data=tdsmall'!H11-'data=tdsmall'!H4</f>
        <v>0</v>
      </c>
      <c r="N18">
        <f>'data=tdsmall'!I11-'data=tdsmall'!I4</f>
        <v>0</v>
      </c>
      <c r="O18">
        <f>'data=tdsmall'!J11-'data=tdsmall'!J4</f>
        <v>0</v>
      </c>
      <c r="Q18" s="2">
        <v>2</v>
      </c>
      <c r="R18" s="9">
        <f>'data=tdsmall'!B11-'data=tdsmall'!B4</f>
        <v>0</v>
      </c>
      <c r="S18" s="9">
        <f>'data=tdsmall'!C11-'data=tdsmall'!C4</f>
        <v>2.0000000000000018E-2</v>
      </c>
      <c r="T18" s="9">
        <f>'data=tdsmall'!D11-'data=tdsmall'!D4</f>
        <v>9.9999999999998979E-3</v>
      </c>
      <c r="U18">
        <f>'data=tdsmall'!H18-'data=tdsmall'!H4</f>
        <v>1.0000000000000009E-2</v>
      </c>
      <c r="V18">
        <f>'data=tdsmall'!I18-'data=tdsmall'!I4</f>
        <v>0</v>
      </c>
      <c r="W18">
        <f>'data=tdsmall'!J18-'data=tdsmall'!J4</f>
        <v>0</v>
      </c>
    </row>
    <row r="19" spans="1:23" x14ac:dyDescent="0.2">
      <c r="A19" s="2" t="s">
        <v>9</v>
      </c>
      <c r="B19" s="17">
        <v>0.56000000000000005</v>
      </c>
      <c r="C19" s="17">
        <v>0.61</v>
      </c>
      <c r="D19" s="17">
        <v>0.57999999999999996</v>
      </c>
      <c r="E19" s="4">
        <v>0.56000000000000005</v>
      </c>
      <c r="F19" s="4">
        <v>0.6</v>
      </c>
      <c r="G19" s="4">
        <v>0.57999999999999996</v>
      </c>
      <c r="I19" s="2" t="s">
        <v>9</v>
      </c>
      <c r="J19" s="9">
        <f>'data=tdsmall'!B12-'data=tdsmall'!B5</f>
        <v>4.9999999999999933E-2</v>
      </c>
      <c r="K19" s="9">
        <f>'data=tdsmall'!C12-'data=tdsmall'!C5</f>
        <v>6.0000000000000053E-2</v>
      </c>
      <c r="L19" s="9">
        <f>'data=tdsmall'!D12-'data=tdsmall'!D5</f>
        <v>5.0000000000000044E-2</v>
      </c>
      <c r="M19">
        <f>'data=tdsmall'!H12-'data=tdsmall'!H5</f>
        <v>4.9999999999999933E-2</v>
      </c>
      <c r="N19">
        <f>'data=tdsmall'!I12-'data=tdsmall'!I5</f>
        <v>7.0000000000000062E-2</v>
      </c>
      <c r="O19">
        <f>'data=tdsmall'!J12-'data=tdsmall'!J5</f>
        <v>5.0000000000000044E-2</v>
      </c>
      <c r="Q19" s="2" t="s">
        <v>9</v>
      </c>
      <c r="R19" s="9">
        <f>'data=tdsmall'!B12-'data=tdsmall'!B5</f>
        <v>4.9999999999999933E-2</v>
      </c>
      <c r="S19" s="9">
        <f>'data=tdsmall'!C12-'data=tdsmall'!C5</f>
        <v>6.0000000000000053E-2</v>
      </c>
      <c r="T19" s="9">
        <f>'data=tdsmall'!D12-'data=tdsmall'!D5</f>
        <v>5.0000000000000044E-2</v>
      </c>
      <c r="U19">
        <f>'data=tdsmall'!H19-'data=tdsmall'!H5</f>
        <v>4.9999999999999933E-2</v>
      </c>
      <c r="V19">
        <f>'data=tdsmall'!I19-'data=tdsmall'!I5</f>
        <v>8.9999999999999969E-2</v>
      </c>
      <c r="W19">
        <f>'data=tdsmall'!J19-'data=tdsmall'!J5</f>
        <v>6.0000000000000053E-2</v>
      </c>
    </row>
    <row r="21" spans="1:23" x14ac:dyDescent="0.2">
      <c r="A21" s="2" t="s">
        <v>70</v>
      </c>
      <c r="B21" s="9" t="s">
        <v>55</v>
      </c>
      <c r="C21" s="9" t="s">
        <v>56</v>
      </c>
      <c r="D21" s="9" t="s">
        <v>67</v>
      </c>
      <c r="E21" t="s">
        <v>55</v>
      </c>
      <c r="F21" t="s">
        <v>56</v>
      </c>
      <c r="G21" t="s">
        <v>67</v>
      </c>
      <c r="I21" s="2" t="s">
        <v>70</v>
      </c>
      <c r="J21" s="9" t="s">
        <v>55</v>
      </c>
      <c r="K21" s="9" t="s">
        <v>56</v>
      </c>
      <c r="L21" s="9" t="s">
        <v>67</v>
      </c>
      <c r="M21" t="s">
        <v>55</v>
      </c>
      <c r="N21" t="s">
        <v>56</v>
      </c>
      <c r="O21" t="s">
        <v>67</v>
      </c>
      <c r="Q21" s="2" t="s">
        <v>70</v>
      </c>
      <c r="R21" s="9" t="s">
        <v>55</v>
      </c>
      <c r="S21" s="9" t="s">
        <v>56</v>
      </c>
      <c r="T21" s="9" t="s">
        <v>67</v>
      </c>
      <c r="U21" t="s">
        <v>55</v>
      </c>
      <c r="V21" t="s">
        <v>56</v>
      </c>
      <c r="W21" t="s">
        <v>67</v>
      </c>
    </row>
    <row r="22" spans="1:23" s="16" customFormat="1" x14ac:dyDescent="0.2">
      <c r="A22" s="15">
        <v>0</v>
      </c>
      <c r="B22" s="9">
        <v>0.22666666666666699</v>
      </c>
      <c r="C22" s="9">
        <v>0.44333333333333302</v>
      </c>
      <c r="D22" s="9">
        <v>0.3</v>
      </c>
      <c r="E22" s="16">
        <v>0.22666666666666699</v>
      </c>
      <c r="F22" s="16">
        <v>0.456666666666667</v>
      </c>
      <c r="G22" s="16">
        <v>0.3</v>
      </c>
      <c r="I22" s="15">
        <v>0</v>
      </c>
      <c r="J22" s="9">
        <f>'data=tdc-a'!B25-'data=tdc-a'!B3</f>
        <v>0.10333333333333303</v>
      </c>
      <c r="K22" s="9">
        <f>'data=tdc-a'!C25-'data=tdc-a'!C3</f>
        <v>0.15000000000000002</v>
      </c>
      <c r="L22" s="9">
        <f>'data=tdc-a'!D25-'data=tdc-a'!D3</f>
        <v>0.12414869096155778</v>
      </c>
      <c r="M22" s="16">
        <f>'data=tdc-a'!H25-'data=tdc-a'!H3</f>
        <v>0.11000000000000001</v>
      </c>
      <c r="N22" s="16">
        <f>'data=tdc-a'!I25-'data=tdc-a'!I3</f>
        <v>0.14000000000000001</v>
      </c>
      <c r="O22" s="16">
        <f>'data=tdc-a'!J25-'data=tdc-a'!J3</f>
        <v>0.12749303135888501</v>
      </c>
      <c r="Q22" s="15">
        <v>0</v>
      </c>
      <c r="R22" s="9">
        <f>'data=tdc-a'!B46-'data=tdc-a'!B3</f>
        <v>9.6666666666665985E-2</v>
      </c>
      <c r="S22" s="9">
        <f>'data=tdc-a'!C46-'data=tdc-a'!C3</f>
        <v>0.17666666666666697</v>
      </c>
      <c r="T22" s="9">
        <f>'data=tdc-a'!D46-'data=tdc-a'!D3</f>
        <v>0.12505083534037653</v>
      </c>
      <c r="U22" s="16">
        <f>'data=tdc-a'!H46-'data=tdc-a'!H3</f>
        <v>0.1</v>
      </c>
      <c r="V22" s="16">
        <f>'data=tdc-a'!I46-'data=tdc-a'!I3</f>
        <v>0.15666666666666595</v>
      </c>
      <c r="W22" s="16">
        <f>'data=tdc-a'!J46-'data=tdc-a'!J3</f>
        <v>0.12332906648215397</v>
      </c>
    </row>
    <row r="23" spans="1:23" x14ac:dyDescent="0.2">
      <c r="A23" s="2">
        <v>2</v>
      </c>
      <c r="B23" s="9">
        <v>0.96</v>
      </c>
      <c r="C23" s="9">
        <v>0.89</v>
      </c>
      <c r="D23" s="9">
        <v>0.92333333333333301</v>
      </c>
      <c r="E23">
        <v>0.96</v>
      </c>
      <c r="F23">
        <v>0.88666666666666705</v>
      </c>
      <c r="G23">
        <v>0.92</v>
      </c>
      <c r="I23" s="2">
        <v>2</v>
      </c>
      <c r="J23" s="9">
        <f>'data=tdc-a'!B26-'data=tdc-a'!B4</f>
        <v>1.0000000000000009E-2</v>
      </c>
      <c r="K23" s="9">
        <f>'data=tdc-a'!C26-'data=tdc-a'!C4</f>
        <v>2.6666666666666949E-2</v>
      </c>
      <c r="L23" s="9">
        <f>'data=tdc-a'!D26-'data=tdc-a'!D4</f>
        <v>1.8903829624677959E-2</v>
      </c>
      <c r="M23">
        <f>'data=tdc-a'!H26-'data=tdc-a'!H4</f>
        <v>1.0000000000000009E-2</v>
      </c>
      <c r="N23">
        <f>'data=tdc-a'!I26-'data=tdc-a'!I4</f>
        <v>2.666666666666595E-2</v>
      </c>
      <c r="O23">
        <f>'data=tdc-a'!J26-'data=tdc-a'!J4</f>
        <v>1.8936902974345693E-2</v>
      </c>
      <c r="Q23" s="2">
        <v>2</v>
      </c>
      <c r="R23" s="9">
        <f>'data=tdc-a'!B47-'data=tdc-a'!B4</f>
        <v>1.3333333333333086E-2</v>
      </c>
      <c r="S23" s="9">
        <f>'data=tdc-a'!C47-'data=tdc-a'!C4</f>
        <v>1.6666666666666941E-2</v>
      </c>
      <c r="T23" s="9">
        <f>'data=tdc-a'!D47-'data=tdc-a'!D4</f>
        <v>1.5142291227397742E-2</v>
      </c>
      <c r="U23">
        <f>'data=tdc-a'!H47-'data=tdc-a'!H4</f>
        <v>1.0000000000000009E-2</v>
      </c>
      <c r="V23">
        <f>'data=tdc-a'!I47-'data=tdc-a'!I4</f>
        <v>2.3333333333332984E-2</v>
      </c>
      <c r="W23">
        <f>'data=tdc-a'!J47-'data=tdc-a'!J4</f>
        <v>1.7165296873799862E-2</v>
      </c>
    </row>
    <row r="24" spans="1:23" x14ac:dyDescent="0.2">
      <c r="A24" s="2" t="s">
        <v>9</v>
      </c>
      <c r="B24" s="17">
        <v>0.59333333333333305</v>
      </c>
      <c r="C24" s="17">
        <v>0.67</v>
      </c>
      <c r="D24" s="17">
        <v>0.61333333333333295</v>
      </c>
      <c r="E24" s="4">
        <v>0.59333333333333305</v>
      </c>
      <c r="F24" s="4">
        <v>0.67333333333333301</v>
      </c>
      <c r="G24" s="4">
        <v>0.61333333333333295</v>
      </c>
      <c r="I24" s="2" t="s">
        <v>9</v>
      </c>
      <c r="J24" s="9">
        <f>'data=tdc-a'!B27-'data=tdc-a'!B5</f>
        <v>5.6666666666666976E-2</v>
      </c>
      <c r="K24" s="9">
        <f>'data=tdc-a'!C27-'data=tdc-a'!C5</f>
        <v>8.3333333333332926E-2</v>
      </c>
      <c r="L24" s="9">
        <f>'data=tdc-a'!D27-'data=tdc-a'!D5</f>
        <v>6.8521863385957671E-2</v>
      </c>
      <c r="M24">
        <f>'data=tdc-a'!H27-'data=tdc-a'!H5</f>
        <v>5.9999999999999942E-2</v>
      </c>
      <c r="N24">
        <f>'data=tdc-a'!I27-'data=tdc-a'!I5</f>
        <v>8.3333333333334036E-2</v>
      </c>
      <c r="O24">
        <f>'data=tdc-a'!J27-'data=tdc-a'!J5</f>
        <v>7.040653643565209E-2</v>
      </c>
      <c r="Q24" s="2" t="s">
        <v>9</v>
      </c>
      <c r="R24" s="9">
        <f>'data=tdc-a'!B48-'data=tdc-a'!B5</f>
        <v>5.3333333333333899E-2</v>
      </c>
      <c r="S24" s="9">
        <f>'data=tdc-a'!C48-'data=tdc-a'!C5</f>
        <v>8.9999999999999969E-2</v>
      </c>
      <c r="T24" s="9">
        <f>'data=tdc-a'!D48-'data=tdc-a'!D5</f>
        <v>6.9427403118708875E-2</v>
      </c>
      <c r="U24">
        <f>'data=tdc-a'!H48-'data=tdc-a'!H5</f>
        <v>5.6666666666666976E-2</v>
      </c>
      <c r="V24">
        <f>'data=tdc-a'!I48-'data=tdc-a'!I5</f>
        <v>8.9999999999999969E-2</v>
      </c>
      <c r="W24">
        <f>'data=tdc-a'!J48-'data=tdc-a'!J5</f>
        <v>7.1315623965574559E-2</v>
      </c>
    </row>
    <row r="25" spans="1:23" s="16" customFormat="1" x14ac:dyDescent="0.2">
      <c r="A25" s="15" t="s">
        <v>71</v>
      </c>
      <c r="B25" s="9">
        <v>0.4</v>
      </c>
      <c r="C25" s="9">
        <v>0.57999999999999996</v>
      </c>
      <c r="D25" s="9">
        <v>0.47</v>
      </c>
      <c r="E25" s="16">
        <v>0.396666666666667</v>
      </c>
      <c r="F25" s="16">
        <v>0.61</v>
      </c>
      <c r="G25" s="16">
        <v>0.47666666666666702</v>
      </c>
      <c r="I25" s="15" t="s">
        <v>71</v>
      </c>
      <c r="J25" s="9">
        <f>'data=tdc-a'!B32-'data=tdc-a'!B10</f>
        <v>3.3333333333332993E-2</v>
      </c>
      <c r="K25" s="9">
        <f>'data=tdc-a'!C32-'data=tdc-a'!C10</f>
        <v>0.29000000000000004</v>
      </c>
      <c r="L25" s="9">
        <f>'data=tdc-a'!D32-'data=tdc-a'!D10</f>
        <v>0.10504723628581841</v>
      </c>
      <c r="M25" s="16">
        <f>'data=tdc-a'!H32-'data=tdc-a'!H10</f>
        <v>3.3333333333330217E-3</v>
      </c>
      <c r="N25" s="16">
        <f>'data=tdc-a'!I32-'data=tdc-a'!I10</f>
        <v>0.29000000000000004</v>
      </c>
      <c r="O25" s="16">
        <f>'data=tdc-a'!J32-'data=tdc-a'!J10</f>
        <v>7.3117677024961636E-2</v>
      </c>
      <c r="Q25" s="15" t="s">
        <v>71</v>
      </c>
      <c r="R25" s="9">
        <f>'data=tdc-a'!B53-'data=tdc-a'!B10</f>
        <v>0.12</v>
      </c>
      <c r="S25" s="9">
        <f>'data=tdc-a'!C53-'data=tdc-a'!C10</f>
        <v>0.28000000000000003</v>
      </c>
      <c r="T25" s="9">
        <f>'data=tdc-a'!D53-'data=tdc-a'!D10</f>
        <v>0.17464655427388359</v>
      </c>
      <c r="U25" s="16">
        <f>'data=tdc-a'!H53-'data=tdc-a'!H10</f>
        <v>0.14999999999999997</v>
      </c>
      <c r="V25" s="16">
        <f>'data=tdc-a'!I53-'data=tdc-a'!I10</f>
        <v>0.27</v>
      </c>
      <c r="W25" s="16">
        <f>'data=tdc-a'!J53-'data=tdc-a'!J10</f>
        <v>0.19366404654329394</v>
      </c>
    </row>
    <row r="26" spans="1:23" x14ac:dyDescent="0.2">
      <c r="A26" s="2" t="s">
        <v>72</v>
      </c>
      <c r="B26" s="9">
        <v>0.90666666666666695</v>
      </c>
      <c r="C26" s="9">
        <v>0.82</v>
      </c>
      <c r="D26" s="9">
        <v>0.86</v>
      </c>
      <c r="E26">
        <v>0.91</v>
      </c>
      <c r="F26">
        <v>0.81333333333333302</v>
      </c>
      <c r="G26">
        <v>0.86</v>
      </c>
      <c r="I26" s="2" t="s">
        <v>72</v>
      </c>
      <c r="J26" s="9">
        <f>'data=tdc-a'!B33-'data=tdc-a'!B11</f>
        <v>6.333333333333302E-2</v>
      </c>
      <c r="K26" s="9">
        <f>'data=tdc-a'!C33-'data=tdc-a'!C11</f>
        <v>-5.33333333333329E-2</v>
      </c>
      <c r="L26" s="9">
        <f>'data=tdc-a'!D33-'data=tdc-a'!D11</f>
        <v>-4.7283587398748717E-3</v>
      </c>
      <c r="M26">
        <f>'data=tdc-a'!H33-'data=tdc-a'!H11</f>
        <v>6.333333333333302E-2</v>
      </c>
      <c r="N26">
        <f>'data=tdc-a'!I33-'data=tdc-a'!I11</f>
        <v>-9.6666666666666012E-2</v>
      </c>
      <c r="O26">
        <f>'data=tdc-a'!J33-'data=tdc-a'!J11</f>
        <v>-3.3445979370692602E-2</v>
      </c>
      <c r="Q26" s="2" t="s">
        <v>72</v>
      </c>
      <c r="R26" s="9">
        <f>'data=tdc-a'!B54-'data=tdc-a'!B11</f>
        <v>6.333333333333302E-2</v>
      </c>
      <c r="S26" s="9">
        <f>'data=tdc-a'!C54-'data=tdc-a'!C11</f>
        <v>2.0000000000000018E-2</v>
      </c>
      <c r="T26" s="9">
        <f>'data=tdc-a'!D54-'data=tdc-a'!D11</f>
        <v>3.9173190554405934E-2</v>
      </c>
      <c r="U26">
        <f>'data=tdc-a'!H54-'data=tdc-a'!H11</f>
        <v>6.6666666666666985E-2</v>
      </c>
      <c r="V26">
        <f>'data=tdc-a'!I54-'data=tdc-a'!I11</f>
        <v>4.0000000000000036E-2</v>
      </c>
      <c r="W26">
        <f>'data=tdc-a'!J54-'data=tdc-a'!J11</f>
        <v>5.1888446140277544E-2</v>
      </c>
    </row>
    <row r="27" spans="1:23" x14ac:dyDescent="0.2">
      <c r="A27" s="2" t="s">
        <v>73</v>
      </c>
      <c r="B27" s="17">
        <v>0.65333333333333299</v>
      </c>
      <c r="C27" s="17">
        <v>0.7</v>
      </c>
      <c r="D27" s="17">
        <v>0.66666666666666696</v>
      </c>
      <c r="E27" s="4">
        <v>0.65</v>
      </c>
      <c r="F27" s="4">
        <v>0.71</v>
      </c>
      <c r="G27" s="4">
        <v>0.67</v>
      </c>
      <c r="I27" s="2" t="s">
        <v>73</v>
      </c>
      <c r="J27" s="9">
        <f>'data=tdc-a'!B34-'data=tdc-a'!B12</f>
        <v>4.6666666666666967E-2</v>
      </c>
      <c r="K27" s="9">
        <f>'data=tdc-a'!C34-'data=tdc-a'!C12</f>
        <v>0.11666666666666703</v>
      </c>
      <c r="L27" s="9">
        <f>'data=tdc-a'!D34-'data=tdc-a'!D12</f>
        <v>7.7984084880637017E-2</v>
      </c>
      <c r="M27">
        <f>'data=tdc-a'!H34-'data=tdc-a'!H12</f>
        <v>3.9999999999999925E-2</v>
      </c>
      <c r="N27">
        <f>'data=tdc-a'!I34-'data=tdc-a'!I12</f>
        <v>0.10000000000000009</v>
      </c>
      <c r="O27">
        <f>'data=tdc-a'!J34-'data=tdc-a'!J12</f>
        <v>6.6523529411764648E-2</v>
      </c>
      <c r="Q27" s="2" t="s">
        <v>73</v>
      </c>
      <c r="R27" s="9">
        <f>'data=tdc-a'!B55-'data=tdc-a'!B12</f>
        <v>8.9999999999999969E-2</v>
      </c>
      <c r="S27" s="9">
        <f>'data=tdc-a'!C55-'data=tdc-a'!C12</f>
        <v>0.15000000000000002</v>
      </c>
      <c r="T27" s="9">
        <f>'data=tdc-a'!D55-'data=tdc-a'!D12</f>
        <v>0.11723416534410636</v>
      </c>
      <c r="U27">
        <f>'data=tdc-a'!H55-'data=tdc-a'!H12</f>
        <v>0.10999999999999999</v>
      </c>
      <c r="V27">
        <f>'data=tdc-a'!I55-'data=tdc-a'!I12</f>
        <v>0.15666666666666706</v>
      </c>
      <c r="W27">
        <f>'data=tdc-a'!J55-'data=tdc-a'!J12</f>
        <v>0.13115959498553542</v>
      </c>
    </row>
    <row r="28" spans="1:23" s="16" customFormat="1" x14ac:dyDescent="0.2">
      <c r="A28" s="15" t="s">
        <v>74</v>
      </c>
      <c r="B28" s="9">
        <v>0.19666666666666699</v>
      </c>
      <c r="C28" s="9">
        <v>0.41</v>
      </c>
      <c r="D28" s="9">
        <v>0.26333333333333298</v>
      </c>
      <c r="E28" s="16">
        <v>0.19</v>
      </c>
      <c r="F28" s="16">
        <v>0.413333333333333</v>
      </c>
      <c r="G28" s="16">
        <v>0.26</v>
      </c>
      <c r="I28" s="15" t="s">
        <v>74</v>
      </c>
      <c r="J28" s="9">
        <f>'data=tdc-a'!B39-'data=tdc-a'!B17</f>
        <v>0.10000000000000003</v>
      </c>
      <c r="K28" s="9">
        <f>'data=tdc-a'!C39-'data=tdc-a'!C17</f>
        <v>0.11000000000000004</v>
      </c>
      <c r="L28" s="9">
        <f>'data=tdc-a'!D39-'data=tdc-a'!D17</f>
        <v>0.1119717425431711</v>
      </c>
      <c r="M28" s="16">
        <f>'data=tdc-a'!H39-'data=tdc-a'!H17</f>
        <v>0.12333333333333302</v>
      </c>
      <c r="N28" s="16">
        <f>'data=tdc-a'!I39-'data=tdc-a'!I17</f>
        <v>9.6666666666667012E-2</v>
      </c>
      <c r="O28" s="16">
        <f>'data=tdc-a'!J39-'data=tdc-a'!J17</f>
        <v>0.12784664593911449</v>
      </c>
      <c r="Q28" s="15" t="s">
        <v>74</v>
      </c>
      <c r="R28" s="9">
        <f>'data=tdc-a'!B60-'data=tdc-a'!B39</f>
        <v>-2.0000000000000018E-2</v>
      </c>
      <c r="S28" s="9">
        <f>'data=tdc-a'!C60-'data=tdc-a'!C39</f>
        <v>2.6666666666666949E-2</v>
      </c>
      <c r="T28" s="9">
        <f>'data=tdc-a'!D60-'data=tdc-a'!D39</f>
        <v>-1.0400506761408912E-2</v>
      </c>
      <c r="U28" s="16">
        <f>'data=tdc-a'!H60-'data=tdc-a'!H39</f>
        <v>-3.3333333333332993E-2</v>
      </c>
      <c r="V28" s="16">
        <f>'data=tdc-a'!I60-'data=tdc-a'!I39</f>
        <v>2.6666666666666949E-2</v>
      </c>
      <c r="W28" s="16">
        <f>'data=tdc-a'!J60-'data=tdc-a'!J39</f>
        <v>-2.0178137651821471E-2</v>
      </c>
    </row>
    <row r="29" spans="1:23" x14ac:dyDescent="0.2">
      <c r="A29" s="2" t="s">
        <v>75</v>
      </c>
      <c r="B29" s="9">
        <v>0.96333333333333304</v>
      </c>
      <c r="C29" s="9">
        <v>0.89666666666666694</v>
      </c>
      <c r="D29" s="9">
        <v>0.92666666666666697</v>
      </c>
      <c r="E29">
        <v>0.96333333333333304</v>
      </c>
      <c r="F29">
        <v>0.89333333333333298</v>
      </c>
      <c r="G29">
        <v>0.92333333333333301</v>
      </c>
      <c r="I29" s="2" t="s">
        <v>75</v>
      </c>
      <c r="J29" s="9">
        <f>'data=tdc-a'!B40-'data=tdc-a'!B18</f>
        <v>6.6666666666669316E-3</v>
      </c>
      <c r="K29" s="9">
        <f>'data=tdc-a'!C40-'data=tdc-a'!C18</f>
        <v>3.0000000000000027E-2</v>
      </c>
      <c r="L29" s="9">
        <f>'data=tdc-a'!D40-'data=tdc-a'!D18</f>
        <v>1.9033055959752465E-2</v>
      </c>
      <c r="M29">
        <f>'data=tdc-a'!H40-'data=tdc-a'!H18</f>
        <v>6.6666666666669316E-3</v>
      </c>
      <c r="N29">
        <f>'data=tdc-a'!I40-'data=tdc-a'!I18</f>
        <v>4.0000000000000036E-2</v>
      </c>
      <c r="O29">
        <f>'data=tdc-a'!J40-'data=tdc-a'!J18</f>
        <v>2.4299720900789468E-2</v>
      </c>
      <c r="Q29" s="2" t="s">
        <v>75</v>
      </c>
      <c r="R29" s="9">
        <f>'data=tdc-a'!B61-'data=tdc-a'!B40</f>
        <v>3.3333333333330772E-3</v>
      </c>
      <c r="S29" s="9">
        <f>'data=tdc-a'!C61-'data=tdc-a'!C40</f>
        <v>-1.3333333333333974E-2</v>
      </c>
      <c r="T29" s="9">
        <f>'data=tdc-a'!D61-'data=tdc-a'!D40</f>
        <v>-5.459043100432881E-3</v>
      </c>
      <c r="U29">
        <f>'data=tdc-a'!H61-'data=tdc-a'!H40</f>
        <v>0</v>
      </c>
      <c r="V29">
        <f>'data=tdc-a'!I61-'data=tdc-a'!I40</f>
        <v>-2.0000000000000018E-2</v>
      </c>
      <c r="W29">
        <f>'data=tdc-a'!J61-'data=tdc-a'!J40</f>
        <v>-1.0499325821800021E-2</v>
      </c>
    </row>
    <row r="30" spans="1:23" x14ac:dyDescent="0.2">
      <c r="A30" s="2" t="s">
        <v>76</v>
      </c>
      <c r="B30" s="17">
        <v>0.57999999999999996</v>
      </c>
      <c r="C30" s="17">
        <v>0.65333333333333299</v>
      </c>
      <c r="D30" s="17">
        <v>0.6</v>
      </c>
      <c r="E30" s="4">
        <v>0.57666666666666699</v>
      </c>
      <c r="F30" s="4">
        <v>0.65333333333333299</v>
      </c>
      <c r="G30" s="4">
        <v>0.59333333333333305</v>
      </c>
      <c r="I30" s="2" t="s">
        <v>76</v>
      </c>
      <c r="J30" s="9">
        <f>'data=tdc-a'!B41-'data=tdc-a'!B19</f>
        <v>5.6666666666667087E-2</v>
      </c>
      <c r="K30" s="9">
        <f>'data=tdc-a'!C41-'data=tdc-a'!C19</f>
        <v>6.6666666666666985E-2</v>
      </c>
      <c r="L30" s="9">
        <f>'data=tdc-a'!D41-'data=tdc-a'!D19</f>
        <v>6.1287469287469754E-2</v>
      </c>
      <c r="M30">
        <f>'data=tdc-a'!H41-'data=tdc-a'!H19</f>
        <v>6.6666666666665986E-2</v>
      </c>
      <c r="N30">
        <f>'data=tdc-a'!I41-'data=tdc-a'!I19</f>
        <v>7.0000000000000062E-2</v>
      </c>
      <c r="O30">
        <f>'data=tdc-a'!J41-'data=tdc-a'!J19</f>
        <v>6.8381210478771104E-2</v>
      </c>
      <c r="Q30" s="2" t="s">
        <v>76</v>
      </c>
      <c r="R30" s="9">
        <f>'data=tdc-a'!B62-'data=tdc-a'!B41</f>
        <v>-1.0000000000000009E-2</v>
      </c>
      <c r="S30" s="9">
        <f>'data=tdc-a'!C62-'data=tdc-a'!C41</f>
        <v>6.6666666666670427E-3</v>
      </c>
      <c r="T30" s="9">
        <f>'data=tdc-a'!D62-'data=tdc-a'!D41</f>
        <v>-2.8018703880771101E-3</v>
      </c>
      <c r="U30">
        <f>'data=tdc-a'!H62-'data=tdc-a'!H41</f>
        <v>-2.3333333333332984E-2</v>
      </c>
      <c r="V30">
        <f>'data=tdc-a'!I62-'data=tdc-a'!I41</f>
        <v>0</v>
      </c>
      <c r="W30">
        <f>'data=tdc-a'!J62-'data=tdc-a'!J41</f>
        <v>-1.3299562226391282E-2</v>
      </c>
    </row>
    <row r="32" spans="1:23" x14ac:dyDescent="0.2">
      <c r="A32" s="2" t="s">
        <v>77</v>
      </c>
      <c r="B32" s="9" t="s">
        <v>55</v>
      </c>
      <c r="C32" s="9" t="s">
        <v>56</v>
      </c>
      <c r="D32" s="9" t="s">
        <v>67</v>
      </c>
      <c r="E32" t="s">
        <v>55</v>
      </c>
      <c r="F32" t="s">
        <v>56</v>
      </c>
      <c r="G32" t="s">
        <v>67</v>
      </c>
      <c r="I32" s="2" t="s">
        <v>77</v>
      </c>
      <c r="J32" s="9" t="s">
        <v>55</v>
      </c>
      <c r="K32" s="9" t="s">
        <v>56</v>
      </c>
      <c r="L32" s="9" t="s">
        <v>67</v>
      </c>
      <c r="M32" t="s">
        <v>55</v>
      </c>
      <c r="N32" t="s">
        <v>56</v>
      </c>
      <c r="O32" t="s">
        <v>67</v>
      </c>
      <c r="Q32" s="2" t="s">
        <v>77</v>
      </c>
      <c r="R32" s="9" t="s">
        <v>55</v>
      </c>
      <c r="S32" s="9" t="s">
        <v>56</v>
      </c>
      <c r="T32" s="9" t="s">
        <v>67</v>
      </c>
      <c r="U32" t="s">
        <v>55</v>
      </c>
      <c r="V32" t="s">
        <v>56</v>
      </c>
      <c r="W32" t="s">
        <v>67</v>
      </c>
    </row>
    <row r="33" spans="1:23" s="16" customFormat="1" x14ac:dyDescent="0.2">
      <c r="A33" s="15">
        <v>0</v>
      </c>
      <c r="B33" s="9">
        <v>0.47</v>
      </c>
      <c r="C33" s="9">
        <v>0.54</v>
      </c>
      <c r="D33" s="9">
        <v>0.5</v>
      </c>
      <c r="E33" s="16">
        <v>0.51</v>
      </c>
      <c r="F33" s="16">
        <v>0.59</v>
      </c>
      <c r="G33" s="16">
        <v>0.55000000000000004</v>
      </c>
      <c r="I33" s="15">
        <v>0</v>
      </c>
      <c r="J33" s="9">
        <f>'data=tdc-b'!B24-'data=tdc-b'!B3</f>
        <v>0.13</v>
      </c>
      <c r="K33" s="9">
        <f>'data=tdc-b'!C24-'data=tdc-b'!C3</f>
        <v>0.20999999999999996</v>
      </c>
      <c r="L33" s="9">
        <f>'data=tdc-b'!D24-'data=tdc-b'!D3</f>
        <v>0.17000000000000004</v>
      </c>
      <c r="M33" s="16">
        <f>'data=tdc-b'!H24-'data=tdc-b'!H3</f>
        <v>9.9999999999999978E-2</v>
      </c>
      <c r="N33" s="16">
        <f>'data=tdc-b'!I24-'data=tdc-b'!I3</f>
        <v>0.13</v>
      </c>
      <c r="O33" s="16">
        <f>'data=tdc-b'!J24-'data=tdc-b'!J3</f>
        <v>0.10999999999999999</v>
      </c>
      <c r="Q33" s="15">
        <v>0</v>
      </c>
      <c r="R33" s="9">
        <f>'data=tdc-b'!B45-'data=tdc-b'!B3</f>
        <v>4.0000000000000036E-2</v>
      </c>
      <c r="S33" s="9">
        <f>'data=tdc-b'!C45-'data=tdc-b'!C3</f>
        <v>0.21999999999999997</v>
      </c>
      <c r="T33" s="9">
        <f>'data=tdc-b'!D45-'data=tdc-b'!D3</f>
        <v>0.10999999999999999</v>
      </c>
      <c r="U33" s="16">
        <f>'data=tdc-b'!H45-'data=tdc-b'!H3</f>
        <v>0</v>
      </c>
      <c r="V33" s="16">
        <f>'data=tdc-b'!I45-'data=tdc-b'!I3</f>
        <v>0.16000000000000003</v>
      </c>
      <c r="W33" s="16">
        <f>'data=tdc-b'!J45-'data=tdc-b'!J3</f>
        <v>5.9999999999999942E-2</v>
      </c>
    </row>
    <row r="34" spans="1:23" x14ac:dyDescent="0.2">
      <c r="A34" s="2">
        <v>2</v>
      </c>
      <c r="B34" s="9">
        <v>0.93</v>
      </c>
      <c r="C34" s="9">
        <v>0.91</v>
      </c>
      <c r="D34" s="9">
        <v>0.92</v>
      </c>
      <c r="E34">
        <v>0.94</v>
      </c>
      <c r="F34">
        <v>0.91</v>
      </c>
      <c r="G34">
        <v>0.93</v>
      </c>
      <c r="I34" s="2">
        <v>2</v>
      </c>
      <c r="J34" s="9">
        <f>'data=tdc-b'!B25-'data=tdc-b'!B4</f>
        <v>2.9999999999999916E-2</v>
      </c>
      <c r="K34" s="9">
        <f>'data=tdc-b'!C25-'data=tdc-b'!C4</f>
        <v>2.0000000000000018E-2</v>
      </c>
      <c r="L34" s="9">
        <f>'data=tdc-b'!D25-'data=tdc-b'!D4</f>
        <v>1.9999999999999907E-2</v>
      </c>
      <c r="M34">
        <f>'data=tdc-b'!H25-'data=tdc-b'!H4</f>
        <v>2.0000000000000018E-2</v>
      </c>
      <c r="N34">
        <f>'data=tdc-b'!I25-'data=tdc-b'!I4</f>
        <v>2.0000000000000018E-2</v>
      </c>
      <c r="O34">
        <f>'data=tdc-b'!J25-'data=tdc-b'!J4</f>
        <v>9.9999999999998979E-3</v>
      </c>
      <c r="Q34" s="2">
        <v>2</v>
      </c>
      <c r="R34" s="9">
        <f>'data=tdc-b'!B46-'data=tdc-b'!B4</f>
        <v>2.9999999999999916E-2</v>
      </c>
      <c r="S34" s="9">
        <f>'data=tdc-b'!C46-'data=tdc-b'!C4</f>
        <v>-2.0000000000000018E-2</v>
      </c>
      <c r="T34" s="9">
        <f>'data=tdc-b'!D46-'data=tdc-b'!D4</f>
        <v>1.0000000000000009E-2</v>
      </c>
      <c r="U34">
        <f>'data=tdc-b'!H46-'data=tdc-b'!H4</f>
        <v>2.0000000000000018E-2</v>
      </c>
      <c r="V34">
        <f>'data=tdc-b'!I46-'data=tdc-b'!I4</f>
        <v>-2.0000000000000018E-2</v>
      </c>
      <c r="W34">
        <f>'data=tdc-b'!J46-'data=tdc-b'!J4</f>
        <v>0</v>
      </c>
    </row>
    <row r="35" spans="1:23" x14ac:dyDescent="0.2">
      <c r="A35" s="2" t="s">
        <v>9</v>
      </c>
      <c r="B35" s="17">
        <v>0.7</v>
      </c>
      <c r="C35" s="17">
        <v>0.72</v>
      </c>
      <c r="D35" s="17">
        <v>0.71</v>
      </c>
      <c r="E35" s="4">
        <v>0.72</v>
      </c>
      <c r="F35" s="4">
        <v>0.75</v>
      </c>
      <c r="G35" s="4">
        <v>0.74</v>
      </c>
      <c r="I35" s="2" t="s">
        <v>9</v>
      </c>
      <c r="J35" s="9">
        <f>'data=tdc-b'!B26-'data=tdc-b'!B5</f>
        <v>8.0000000000000071E-2</v>
      </c>
      <c r="K35" s="9">
        <f>'data=tdc-b'!C26-'data=tdc-b'!C5</f>
        <v>0.12</v>
      </c>
      <c r="L35" s="9">
        <f>'data=tdc-b'!D26-'data=tdc-b'!D5</f>
        <v>0.10000000000000009</v>
      </c>
      <c r="M35">
        <f>'data=tdc-b'!H26-'data=tdc-b'!H5</f>
        <v>6.0000000000000053E-2</v>
      </c>
      <c r="N35">
        <f>'data=tdc-b'!I26-'data=tdc-b'!I5</f>
        <v>7.999999999999996E-2</v>
      </c>
      <c r="O35">
        <f>'data=tdc-b'!J26-'data=tdc-b'!J5</f>
        <v>6.0000000000000053E-2</v>
      </c>
      <c r="Q35" s="2" t="s">
        <v>9</v>
      </c>
      <c r="R35" s="9">
        <f>'data=tdc-b'!B47-'data=tdc-b'!B5</f>
        <v>4.0000000000000036E-2</v>
      </c>
      <c r="S35" s="9">
        <f>'data=tdc-b'!C47-'data=tdc-b'!C5</f>
        <v>0.10999999999999999</v>
      </c>
      <c r="T35" s="9">
        <f>'data=tdc-b'!D47-'data=tdc-b'!D5</f>
        <v>6.0000000000000053E-2</v>
      </c>
      <c r="U35">
        <f>'data=tdc-b'!H47-'data=tdc-b'!H5</f>
        <v>2.0000000000000018E-2</v>
      </c>
      <c r="V35">
        <f>'data=tdc-b'!I47-'data=tdc-b'!I5</f>
        <v>6.9999999999999951E-2</v>
      </c>
      <c r="W35">
        <f>'data=tdc-b'!J47-'data=tdc-b'!J5</f>
        <v>3.0000000000000027E-2</v>
      </c>
    </row>
    <row r="36" spans="1:23" s="16" customFormat="1" x14ac:dyDescent="0.2">
      <c r="A36" s="15" t="s">
        <v>71</v>
      </c>
      <c r="B36" s="9">
        <v>0.6</v>
      </c>
      <c r="C36" s="9">
        <v>0.59</v>
      </c>
      <c r="D36" s="9">
        <v>0.6</v>
      </c>
      <c r="E36" s="16">
        <v>0.64</v>
      </c>
      <c r="F36" s="16">
        <v>0.65</v>
      </c>
      <c r="G36" s="16">
        <v>0.64</v>
      </c>
      <c r="I36" s="15" t="s">
        <v>71</v>
      </c>
      <c r="J36" s="9">
        <f>'data=tdc-b'!B31-'data=tdc-b'!B10</f>
        <v>7.0000000000000062E-2</v>
      </c>
      <c r="K36" s="9">
        <f>'data=tdc-b'!C31-'data=tdc-b'!C10</f>
        <v>0.26</v>
      </c>
      <c r="L36" s="9">
        <f>'data=tdc-b'!D31-'data=tdc-b'!D10</f>
        <v>0.15000000000000002</v>
      </c>
      <c r="M36" s="16">
        <f>'data=tdc-b'!H31-'data=tdc-b'!H10</f>
        <v>0</v>
      </c>
      <c r="N36" s="16">
        <f>'data=tdc-b'!I31-'data=tdc-b'!I10</f>
        <v>0.18999999999999995</v>
      </c>
      <c r="O36" s="16">
        <f>'data=tdc-b'!J31-'data=tdc-b'!J10</f>
        <v>8.9999999999999969E-2</v>
      </c>
      <c r="Q36" s="15" t="s">
        <v>71</v>
      </c>
      <c r="R36" s="9">
        <f>'data=tdc-b'!B52-'data=tdc-b'!B10</f>
        <v>2.0000000000000018E-2</v>
      </c>
      <c r="S36" s="9">
        <f>'data=tdc-b'!C52-'data=tdc-b'!C10</f>
        <v>0.28000000000000003</v>
      </c>
      <c r="T36" s="9">
        <f>'data=tdc-b'!D52-'data=tdc-b'!D10</f>
        <v>0.12</v>
      </c>
      <c r="U36" s="16">
        <f>'data=tdc-b'!H31-'data=tdc-b'!H10</f>
        <v>0</v>
      </c>
      <c r="V36" s="16">
        <f>'data=tdc-b'!I31-'data=tdc-b'!I10</f>
        <v>0.18999999999999995</v>
      </c>
      <c r="W36" s="16">
        <f>'data=tdc-b'!J31-'data=tdc-b'!J10</f>
        <v>8.9999999999999969E-2</v>
      </c>
    </row>
    <row r="37" spans="1:23" x14ac:dyDescent="0.2">
      <c r="A37" s="2" t="s">
        <v>72</v>
      </c>
      <c r="B37" s="9">
        <v>0.89</v>
      </c>
      <c r="C37" s="9">
        <v>0.9</v>
      </c>
      <c r="D37" s="9">
        <v>0.9</v>
      </c>
      <c r="E37">
        <v>0.91</v>
      </c>
      <c r="F37">
        <v>0.9</v>
      </c>
      <c r="G37">
        <v>0.91</v>
      </c>
      <c r="I37" s="2" t="s">
        <v>72</v>
      </c>
      <c r="J37" s="9">
        <f>'data=tdc-b'!B32-'data=tdc-b'!B11</f>
        <v>6.9999999999999951E-2</v>
      </c>
      <c r="K37" s="9">
        <f>'data=tdc-b'!C32-'data=tdc-b'!C11</f>
        <v>-1.0000000000000009E-2</v>
      </c>
      <c r="L37" s="9">
        <f>'data=tdc-b'!D32-'data=tdc-b'!D11</f>
        <v>2.0000000000000018E-2</v>
      </c>
      <c r="M37">
        <f>'data=tdc-b'!H32-'data=tdc-b'!H11</f>
        <v>4.9999999999999933E-2</v>
      </c>
      <c r="N37">
        <f>'data=tdc-b'!I32-'data=tdc-b'!I11</f>
        <v>-2.0000000000000018E-2</v>
      </c>
      <c r="O37">
        <f>'data=tdc-b'!J32-'data=tdc-b'!J11</f>
        <v>1.0000000000000009E-2</v>
      </c>
      <c r="Q37" s="2" t="s">
        <v>72</v>
      </c>
      <c r="R37" s="9">
        <f>'data=tdc-b'!B53-'data=tdc-b'!B11</f>
        <v>6.9999999999999951E-2</v>
      </c>
      <c r="S37" s="9">
        <f>'data=tdc-b'!C53-'data=tdc-b'!C11</f>
        <v>-4.0000000000000036E-2</v>
      </c>
      <c r="T37" s="9">
        <f>'data=tdc-b'!D53-'data=tdc-b'!D11</f>
        <v>1.0000000000000009E-2</v>
      </c>
      <c r="U37">
        <f>'data=tdc-b'!H32-'data=tdc-b'!H11</f>
        <v>4.9999999999999933E-2</v>
      </c>
      <c r="V37">
        <f>'data=tdc-b'!I32-'data=tdc-b'!I11</f>
        <v>-2.0000000000000018E-2</v>
      </c>
      <c r="W37">
        <f>'data=tdc-b'!J32-'data=tdc-b'!J11</f>
        <v>1.0000000000000009E-2</v>
      </c>
    </row>
    <row r="38" spans="1:23" x14ac:dyDescent="0.2">
      <c r="A38" s="2" t="s">
        <v>73</v>
      </c>
      <c r="B38" s="17">
        <v>0.75</v>
      </c>
      <c r="C38" s="17">
        <v>0.74</v>
      </c>
      <c r="D38" s="17">
        <v>0.75</v>
      </c>
      <c r="E38" s="4">
        <v>0.77</v>
      </c>
      <c r="F38" s="4">
        <v>0.78</v>
      </c>
      <c r="G38" s="4">
        <v>0.78</v>
      </c>
      <c r="I38" s="2" t="s">
        <v>73</v>
      </c>
      <c r="J38" s="9">
        <f>'data=tdc-b'!B33-'data=tdc-b'!B12</f>
        <v>6.0000000000000053E-2</v>
      </c>
      <c r="K38" s="9">
        <f>'data=tdc-b'!C33-'data=tdc-b'!C12</f>
        <v>0.13</v>
      </c>
      <c r="L38" s="9">
        <f>'data=tdc-b'!D33-'data=tdc-b'!D12</f>
        <v>8.9999999999999969E-2</v>
      </c>
      <c r="M38">
        <f>'data=tdc-b'!H33-'data=tdc-b'!H12</f>
        <v>3.0000000000000027E-2</v>
      </c>
      <c r="N38">
        <f>'data=tdc-b'!I33-'data=tdc-b'!I12</f>
        <v>7.999999999999996E-2</v>
      </c>
      <c r="O38">
        <f>'data=tdc-b'!J33-'data=tdc-b'!J12</f>
        <v>3.9999999999999925E-2</v>
      </c>
      <c r="Q38" s="2" t="s">
        <v>73</v>
      </c>
      <c r="R38" s="9">
        <f>'data=tdc-b'!B54-'data=tdc-b'!B12</f>
        <v>4.0000000000000036E-2</v>
      </c>
      <c r="S38" s="9">
        <f>'data=tdc-b'!C54-'data=tdc-b'!C12</f>
        <v>0.13</v>
      </c>
      <c r="T38" s="9">
        <f>'data=tdc-b'!D54-'data=tdc-b'!D12</f>
        <v>6.9999999999999951E-2</v>
      </c>
      <c r="U38">
        <f>'data=tdc-b'!H33-'data=tdc-b'!H12</f>
        <v>3.0000000000000027E-2</v>
      </c>
      <c r="V38">
        <f>'data=tdc-b'!I33-'data=tdc-b'!I12</f>
        <v>7.999999999999996E-2</v>
      </c>
      <c r="W38">
        <f>'data=tdc-b'!J33-'data=tdc-b'!J12</f>
        <v>3.9999999999999925E-2</v>
      </c>
    </row>
    <row r="39" spans="1:23" s="16" customFormat="1" x14ac:dyDescent="0.2">
      <c r="A39" s="15" t="s">
        <v>74</v>
      </c>
      <c r="B39" s="9">
        <v>0.2</v>
      </c>
      <c r="C39" s="9">
        <v>0.36</v>
      </c>
      <c r="D39" s="9">
        <v>0.26</v>
      </c>
      <c r="E39" s="16">
        <v>0.23</v>
      </c>
      <c r="F39" s="16">
        <v>0.39</v>
      </c>
      <c r="G39" s="16">
        <v>0.28999999999999998</v>
      </c>
      <c r="I39" s="15" t="s">
        <v>74</v>
      </c>
      <c r="J39" s="9">
        <f>'data=tdc-b'!B38-'data=tdc-b'!B17</f>
        <v>0.13</v>
      </c>
      <c r="K39" s="9">
        <f>'data=tdc-b'!C38-'data=tdc-b'!C17</f>
        <v>0</v>
      </c>
      <c r="L39" s="9">
        <f>'data=tdc-b'!D38-'data=tdc-b'!D17</f>
        <v>8.9999999999999969E-2</v>
      </c>
      <c r="M39" s="16">
        <f>'data=tdc-b'!H38-'data=tdc-b'!H17</f>
        <v>0.17</v>
      </c>
      <c r="N39" s="16">
        <f>'data=tdc-b'!I38-'data=tdc-b'!I17</f>
        <v>-0.10999999999999999</v>
      </c>
      <c r="O39" s="16">
        <f>'data=tdc-b'!J38-'data=tdc-b'!J17</f>
        <v>4.0000000000000036E-2</v>
      </c>
      <c r="Q39" s="15" t="s">
        <v>74</v>
      </c>
      <c r="R39" s="9">
        <f>'data=tdc-b'!B38-'data=tdc-b'!B17</f>
        <v>0.13</v>
      </c>
      <c r="S39" s="9">
        <f>'data=tdc-b'!C38-'data=tdc-b'!C17</f>
        <v>0</v>
      </c>
      <c r="T39" s="9">
        <f>'data=tdc-b'!D38-'data=tdc-b'!D17</f>
        <v>8.9999999999999969E-2</v>
      </c>
      <c r="U39" s="16">
        <f>'data=tdc-b'!H38-'data=tdc-b'!H17</f>
        <v>0.17</v>
      </c>
      <c r="V39" s="16">
        <f>'data=tdc-b'!I38-'data=tdc-b'!I17</f>
        <v>-0.10999999999999999</v>
      </c>
      <c r="W39" s="16">
        <f>'data=tdc-b'!J38-'data=tdc-b'!J17</f>
        <v>4.0000000000000036E-2</v>
      </c>
    </row>
    <row r="40" spans="1:23" x14ac:dyDescent="0.2">
      <c r="A40" s="2" t="s">
        <v>75</v>
      </c>
      <c r="B40" s="9">
        <v>0.96</v>
      </c>
      <c r="C40" s="9">
        <v>0.92</v>
      </c>
      <c r="D40" s="9">
        <v>0.94</v>
      </c>
      <c r="E40">
        <v>0.96</v>
      </c>
      <c r="F40">
        <v>0.92</v>
      </c>
      <c r="G40">
        <v>0.94</v>
      </c>
      <c r="I40" s="2" t="s">
        <v>75</v>
      </c>
      <c r="J40" s="9">
        <f>'data=tdc-b'!B39-'data=tdc-b'!B18</f>
        <v>0</v>
      </c>
      <c r="K40" s="9">
        <f>'data=tdc-b'!C39-'data=tdc-b'!C18</f>
        <v>3.9999999999999925E-2</v>
      </c>
      <c r="L40" s="9">
        <f>'data=tdc-b'!D39-'data=tdc-b'!D18</f>
        <v>2.0000000000000018E-2</v>
      </c>
      <c r="M40">
        <f>'data=tdc-b'!H39-'data=tdc-b'!H18</f>
        <v>0</v>
      </c>
      <c r="N40">
        <f>'data=tdc-b'!I39-'data=tdc-b'!I18</f>
        <v>5.9999999999999942E-2</v>
      </c>
      <c r="O40">
        <f>'data=tdc-b'!J39-'data=tdc-b'!J18</f>
        <v>3.0000000000000027E-2</v>
      </c>
      <c r="Q40" s="2" t="s">
        <v>75</v>
      </c>
      <c r="R40" s="9">
        <f>'data=tdc-b'!B39-'data=tdc-b'!B18</f>
        <v>0</v>
      </c>
      <c r="S40" s="9">
        <f>'data=tdc-b'!C39-'data=tdc-b'!C18</f>
        <v>3.9999999999999925E-2</v>
      </c>
      <c r="T40" s="9">
        <f>'data=tdc-b'!D39-'data=tdc-b'!D18</f>
        <v>2.0000000000000018E-2</v>
      </c>
      <c r="U40">
        <f>'data=tdc-b'!H39-'data=tdc-b'!H18</f>
        <v>0</v>
      </c>
      <c r="V40">
        <f>'data=tdc-b'!I39-'data=tdc-b'!I18</f>
        <v>5.9999999999999942E-2</v>
      </c>
      <c r="W40">
        <f>'data=tdc-b'!J39-'data=tdc-b'!J18</f>
        <v>3.0000000000000027E-2</v>
      </c>
    </row>
    <row r="41" spans="1:23" x14ac:dyDescent="0.2">
      <c r="A41" s="2" t="s">
        <v>76</v>
      </c>
      <c r="B41" s="17">
        <v>0.57999999999999996</v>
      </c>
      <c r="C41" s="17">
        <v>0.64</v>
      </c>
      <c r="D41" s="17">
        <v>0.6</v>
      </c>
      <c r="E41" s="4">
        <v>0.6</v>
      </c>
      <c r="F41" s="4">
        <v>0.66</v>
      </c>
      <c r="G41" s="4">
        <v>0.62</v>
      </c>
      <c r="I41" s="2" t="s">
        <v>76</v>
      </c>
      <c r="J41" s="9">
        <f>'data=tdc-b'!B40-'data=tdc-b'!B19</f>
        <v>7.0000000000000062E-2</v>
      </c>
      <c r="K41" s="9">
        <f>'data=tdc-b'!C40-'data=tdc-b'!C19</f>
        <v>2.0000000000000018E-2</v>
      </c>
      <c r="L41" s="9">
        <f>'data=tdc-b'!D40-'data=tdc-b'!D19</f>
        <v>5.0000000000000044E-2</v>
      </c>
      <c r="M41">
        <f>'data=tdc-b'!H40-'data=tdc-b'!H19</f>
        <v>8.0000000000000071E-2</v>
      </c>
      <c r="N41">
        <f>'data=tdc-b'!I40-'data=tdc-b'!I19</f>
        <v>-3.0000000000000027E-2</v>
      </c>
      <c r="O41">
        <f>'data=tdc-b'!J40-'data=tdc-b'!J19</f>
        <v>3.0000000000000027E-2</v>
      </c>
      <c r="Q41" s="2" t="s">
        <v>76</v>
      </c>
      <c r="R41" s="9">
        <f>'data=tdc-b'!B40-'data=tdc-b'!B19</f>
        <v>7.0000000000000062E-2</v>
      </c>
      <c r="S41" s="9">
        <f>'data=tdc-b'!C40-'data=tdc-b'!C19</f>
        <v>2.0000000000000018E-2</v>
      </c>
      <c r="T41" s="9">
        <f>'data=tdc-b'!D40-'data=tdc-b'!D19</f>
        <v>5.0000000000000044E-2</v>
      </c>
      <c r="U41">
        <f>'data=tdc-b'!H40-'data=tdc-b'!H19</f>
        <v>8.0000000000000071E-2</v>
      </c>
      <c r="V41">
        <f>'data=tdc-b'!I40-'data=tdc-b'!I19</f>
        <v>-3.0000000000000027E-2</v>
      </c>
      <c r="W41">
        <f>'data=tdc-b'!J40-'data=tdc-b'!J19</f>
        <v>3.0000000000000027E-2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67"/>
  <sheetViews>
    <sheetView topLeftCell="A9" zoomScale="80" zoomScaleNormal="80" workbookViewId="0">
      <selection activeCell="C11" sqref="C11"/>
    </sheetView>
  </sheetViews>
  <sheetFormatPr defaultRowHeight="12.75" x14ac:dyDescent="0.2"/>
  <cols>
    <col min="1" max="1" width="12.42578125" customWidth="1"/>
    <col min="2" max="2" width="9.140625" customWidth="1"/>
    <col min="3" max="4" width="9.140625" style="18" customWidth="1"/>
    <col min="5" max="5" width="8.7109375" customWidth="1"/>
    <col min="6" max="7" width="9.140625" style="18" customWidth="1"/>
    <col min="8" max="8" width="8.7109375" customWidth="1"/>
    <col min="9" max="10" width="9.140625" style="18" customWidth="1"/>
    <col min="11" max="14" width="8.7109375" customWidth="1"/>
    <col min="15" max="16" width="9.140625" style="18" customWidth="1"/>
    <col min="17" max="17" width="8.7109375" customWidth="1"/>
    <col min="18" max="19" width="9.140625" style="18" customWidth="1"/>
    <col min="20" max="20" width="8.7109375" customWidth="1"/>
    <col min="21" max="22" width="9.140625" style="18" customWidth="1"/>
    <col min="23" max="1025" width="8.7109375" customWidth="1"/>
  </cols>
  <sheetData>
    <row r="1" spans="1:26" s="10" customFormat="1" x14ac:dyDescent="0.2">
      <c r="A1" s="10" t="s">
        <v>78</v>
      </c>
      <c r="C1" s="19"/>
      <c r="D1" s="19"/>
      <c r="F1" s="19"/>
      <c r="G1" s="19"/>
      <c r="I1" s="19"/>
      <c r="J1" s="19"/>
      <c r="M1" s="12" t="s">
        <v>79</v>
      </c>
      <c r="O1" s="19"/>
      <c r="P1" s="19"/>
      <c r="R1" s="19"/>
      <c r="S1" s="19"/>
      <c r="U1" s="19"/>
      <c r="V1" s="19"/>
    </row>
    <row r="2" spans="1:26" s="20" customFormat="1" x14ac:dyDescent="0.2">
      <c r="A2" s="20" t="s">
        <v>80</v>
      </c>
      <c r="C2" s="20" t="s">
        <v>2</v>
      </c>
      <c r="D2" s="21" t="s">
        <v>3</v>
      </c>
      <c r="E2" s="20" t="s">
        <v>4</v>
      </c>
      <c r="G2" s="20" t="s">
        <v>81</v>
      </c>
      <c r="I2" s="20" t="s">
        <v>2</v>
      </c>
      <c r="J2" s="21" t="s">
        <v>3</v>
      </c>
      <c r="K2" s="20" t="s">
        <v>4</v>
      </c>
      <c r="N2" s="22" t="s">
        <v>82</v>
      </c>
      <c r="O2" s="22"/>
      <c r="P2" s="23"/>
      <c r="Q2" s="22"/>
      <c r="R2" s="12"/>
      <c r="S2" s="12"/>
    </row>
    <row r="3" spans="1:26" s="20" customFormat="1" x14ac:dyDescent="0.2">
      <c r="B3" s="20" t="s">
        <v>83</v>
      </c>
      <c r="C3" s="20">
        <f>SUM(E11,Q17)/2</f>
        <v>-2.4597850189794768E-3</v>
      </c>
      <c r="D3" s="21">
        <f>SUM(H11)/1</f>
        <v>-5.7446808510637215E-3</v>
      </c>
      <c r="H3" s="20" t="s">
        <v>83</v>
      </c>
      <c r="I3" s="20">
        <f>SUM(Q11,Q14)/2</f>
        <v>1.6832432127537961E-2</v>
      </c>
      <c r="J3" s="21">
        <f>SUM(H11,H23,T11,T14,T17)/5</f>
        <v>5.230835700533705E-2</v>
      </c>
      <c r="K3" s="20">
        <f>SUM(K11,K23,W11,W14,W17)/5</f>
        <v>2.8376095258082969E-2</v>
      </c>
      <c r="N3" s="22" t="s">
        <v>84</v>
      </c>
      <c r="O3" s="22"/>
      <c r="P3" s="23"/>
      <c r="Q3" s="22"/>
      <c r="R3" s="12"/>
      <c r="S3" s="12"/>
    </row>
    <row r="4" spans="1:26" s="20" customFormat="1" x14ac:dyDescent="0.2">
      <c r="B4" s="20" t="s">
        <v>18</v>
      </c>
      <c r="D4" s="21">
        <f>SUM(H26)/1</f>
        <v>-1.0000000000000009E-2</v>
      </c>
      <c r="H4" s="20" t="s">
        <v>18</v>
      </c>
      <c r="I4" s="20">
        <f>SUM(E14,Q20,Q23,Q26)/4</f>
        <v>1.5638542928167146E-2</v>
      </c>
      <c r="J4" s="21">
        <f>SUM(H14,T20,T23,T26)/4</f>
        <v>5.7029429349320926E-2</v>
      </c>
      <c r="K4" s="20">
        <f>SUM(K14,W20,W23,W26)/4</f>
        <v>2.9233012002749012E-2</v>
      </c>
      <c r="N4" s="22" t="s">
        <v>85</v>
      </c>
      <c r="O4" s="22"/>
      <c r="P4" s="23"/>
      <c r="Q4" s="22"/>
      <c r="R4" s="12"/>
      <c r="S4" s="12"/>
    </row>
    <row r="5" spans="1:26" s="20" customFormat="1" x14ac:dyDescent="0.2">
      <c r="B5" s="20" t="s">
        <v>22</v>
      </c>
      <c r="C5" s="20">
        <f>SUM(E29)/1</f>
        <v>-1.0000000000000009E-2</v>
      </c>
      <c r="D5" s="21">
        <f>SUM(H17,H29,T32)/3</f>
        <v>-8.3110307289295613E-3</v>
      </c>
      <c r="E5" s="20">
        <f>SUM(K17,W32)/2</f>
        <v>-9.830268940036857E-3</v>
      </c>
      <c r="H5" s="20" t="s">
        <v>22</v>
      </c>
      <c r="I5" s="20">
        <f>SUM(E17,Q29,Q32,Q35)/4</f>
        <v>7.9960356384732589E-3</v>
      </c>
      <c r="J5" s="21">
        <f>SUM(T29,T35)/2</f>
        <v>1.5370888580532371E-2</v>
      </c>
      <c r="K5" s="20">
        <f>SUM(K29,W29,W35)/3</f>
        <v>1.2997652865546475E-2</v>
      </c>
      <c r="N5" s="22" t="s">
        <v>86</v>
      </c>
      <c r="O5" s="22"/>
      <c r="P5" s="23"/>
      <c r="Q5" s="22"/>
      <c r="R5" s="12"/>
      <c r="S5" s="12"/>
    </row>
    <row r="6" spans="1:26" x14ac:dyDescent="0.2">
      <c r="M6" s="24"/>
      <c r="N6" s="22" t="s">
        <v>87</v>
      </c>
      <c r="O6" s="25"/>
      <c r="P6" s="25"/>
      <c r="Q6" s="24"/>
      <c r="R6" s="25"/>
      <c r="S6" s="25"/>
      <c r="T6" s="24"/>
      <c r="U6" s="25"/>
      <c r="V6" s="25"/>
      <c r="W6" s="24"/>
      <c r="X6" s="24"/>
      <c r="Y6" s="24"/>
      <c r="Z6" s="24"/>
    </row>
    <row r="7" spans="1:26" x14ac:dyDescent="0.2">
      <c r="A7" s="26" t="s">
        <v>88</v>
      </c>
      <c r="B7" s="26"/>
      <c r="M7" s="24"/>
      <c r="N7" s="22" t="s">
        <v>89</v>
      </c>
      <c r="O7" s="25"/>
      <c r="P7" s="25"/>
      <c r="Q7" s="24"/>
      <c r="R7" s="25"/>
      <c r="S7" s="25"/>
      <c r="T7" s="24"/>
      <c r="U7" s="25"/>
      <c r="V7" s="25"/>
      <c r="W7" s="24"/>
      <c r="X7" s="24"/>
      <c r="Y7" s="24"/>
      <c r="Z7" s="24"/>
    </row>
    <row r="9" spans="1:26" x14ac:dyDescent="0.2">
      <c r="A9" s="15" t="s">
        <v>66</v>
      </c>
      <c r="C9" s="2" t="s">
        <v>2</v>
      </c>
      <c r="D9" s="2"/>
      <c r="E9" s="2"/>
      <c r="F9" s="2" t="s">
        <v>3</v>
      </c>
      <c r="G9" s="2"/>
      <c r="H9" s="2"/>
      <c r="I9" s="2" t="s">
        <v>4</v>
      </c>
      <c r="J9" s="2"/>
      <c r="K9" s="2"/>
      <c r="M9" s="15" t="s">
        <v>70</v>
      </c>
      <c r="O9" s="2" t="s">
        <v>2</v>
      </c>
      <c r="P9" s="2"/>
      <c r="Q9" s="2"/>
      <c r="R9" s="2" t="s">
        <v>3</v>
      </c>
      <c r="S9" s="2"/>
      <c r="T9" s="2"/>
      <c r="U9" s="2" t="s">
        <v>4</v>
      </c>
      <c r="V9" s="2"/>
      <c r="W9" s="2"/>
    </row>
    <row r="10" spans="1:26" x14ac:dyDescent="0.2">
      <c r="C10" s="27" t="s">
        <v>55</v>
      </c>
      <c r="D10" s="27" t="s">
        <v>56</v>
      </c>
      <c r="E10" s="2" t="s">
        <v>67</v>
      </c>
      <c r="F10" s="27" t="s">
        <v>55</v>
      </c>
      <c r="G10" s="27" t="s">
        <v>56</v>
      </c>
      <c r="H10" s="2" t="s">
        <v>67</v>
      </c>
      <c r="I10" s="27" t="s">
        <v>55</v>
      </c>
      <c r="J10" s="27" t="s">
        <v>56</v>
      </c>
      <c r="K10" s="2" t="s">
        <v>67</v>
      </c>
      <c r="O10" s="27" t="s">
        <v>55</v>
      </c>
      <c r="P10" s="27" t="s">
        <v>56</v>
      </c>
      <c r="Q10" s="2" t="s">
        <v>67</v>
      </c>
      <c r="R10" s="27" t="s">
        <v>55</v>
      </c>
      <c r="S10" s="27" t="s">
        <v>56</v>
      </c>
      <c r="T10" s="2" t="s">
        <v>67</v>
      </c>
      <c r="U10" s="27" t="s">
        <v>55</v>
      </c>
      <c r="V10" s="27" t="s">
        <v>56</v>
      </c>
      <c r="W10" s="2" t="s">
        <v>67</v>
      </c>
    </row>
    <row r="11" spans="1:26" s="16" customFormat="1" x14ac:dyDescent="0.2">
      <c r="A11" s="28" t="s">
        <v>83</v>
      </c>
      <c r="B11" s="28">
        <v>0</v>
      </c>
      <c r="C11" s="18">
        <f>'data=td'!N3-'data=td'!H3</f>
        <v>-3.333333333332994E-3</v>
      </c>
      <c r="D11" s="18">
        <f>'data=td'!O3-'data=td'!I3</f>
        <v>3.3333333333339654E-3</v>
      </c>
      <c r="E11" s="16">
        <f>'data=td'!P3-'data=td'!J3</f>
        <v>-2.4149659863940687E-3</v>
      </c>
      <c r="F11" s="18">
        <f>'data=td'!T3-'data=td'!H3</f>
        <v>0</v>
      </c>
      <c r="G11" s="18">
        <f>'data=td'!U3-'data=td'!I3</f>
        <v>-2.6666666666666006E-2</v>
      </c>
      <c r="H11" s="16">
        <f>'data=td'!V3-'data=td'!J3</f>
        <v>-5.7446808510637215E-3</v>
      </c>
      <c r="I11" s="18">
        <f>'data=td'!Z3-'data=td'!H3</f>
        <v>3.333333333332994E-3</v>
      </c>
      <c r="J11" s="18">
        <f>'data=td'!AA3-'data=td'!I3</f>
        <v>4.3333333333334001E-2</v>
      </c>
      <c r="K11" s="16">
        <f>'data=td'!AB3-'data=td'!J3</f>
        <v>1.1634920634920498E-2</v>
      </c>
      <c r="M11" s="28" t="s">
        <v>83</v>
      </c>
      <c r="N11" s="28">
        <v>0</v>
      </c>
      <c r="O11" s="18">
        <f>'data=tdc-a'!N3-'data=tdc-a'!H3</f>
        <v>0</v>
      </c>
      <c r="P11" s="18">
        <f>'data=tdc-a'!O3-'data=tdc-a'!I3</f>
        <v>1.6666666666665997E-2</v>
      </c>
      <c r="Q11" s="16">
        <f>'data=tdc-a'!P3-'data=tdc-a'!J3</f>
        <v>3.5803329461864819E-3</v>
      </c>
      <c r="R11" s="18">
        <f>'data=tdc-a'!T3-'data=tdc-a'!H3</f>
        <v>4.6666666666665996E-2</v>
      </c>
      <c r="S11" s="18">
        <f>'data=tdc-a'!U3-'data=tdc-a'!I3</f>
        <v>6.9999999999999951E-2</v>
      </c>
      <c r="T11" s="16">
        <f>'data=tdc-a'!V3-'data=tdc-a'!J3</f>
        <v>5.6929539295392351E-2</v>
      </c>
      <c r="U11" s="18">
        <f>'data=tdc-a'!Z3-'data=tdc-a'!H3</f>
        <v>3.3333333333330217E-3</v>
      </c>
      <c r="V11" s="18">
        <f>'data=tdc-a'!AA3-'data=tdc-a'!I3</f>
        <v>6.333333333333302E-2</v>
      </c>
      <c r="W11" s="16">
        <f>'data=tdc-a'!AB3-'data=tdc-a'!J3</f>
        <v>1.597398373983705E-2</v>
      </c>
    </row>
    <row r="12" spans="1:26" x14ac:dyDescent="0.2">
      <c r="B12" s="26">
        <v>2</v>
      </c>
      <c r="C12" s="18">
        <f>'data=td'!N4-'data=td'!H4</f>
        <v>0</v>
      </c>
      <c r="D12" s="18">
        <f>'data=td'!O4-'data=td'!I4</f>
        <v>3.3333333333329662E-3</v>
      </c>
      <c r="E12">
        <f>'data=td'!P4-'data=td'!J4</f>
        <v>1.7919502236046769E-3</v>
      </c>
      <c r="F12" s="18">
        <f>'data=td'!T4-'data=td'!H4</f>
        <v>0</v>
      </c>
      <c r="G12" s="18">
        <f>'data=td'!U4-'data=td'!I4</f>
        <v>1.0000000000000009E-2</v>
      </c>
      <c r="H12">
        <f>'data=td'!V4-'data=td'!J4</f>
        <v>5.356582388840625E-3</v>
      </c>
      <c r="I12" s="18">
        <f>'data=td'!Z4-'data=td'!H4</f>
        <v>3.3333333333330772E-3</v>
      </c>
      <c r="J12" s="18">
        <f>'data=td'!AA4-'data=td'!I4</f>
        <v>-3.3333333333329662E-3</v>
      </c>
      <c r="K12">
        <f>'data=td'!AB4-'data=td'!J4</f>
        <v>-2.6426426426406913E-4</v>
      </c>
      <c r="N12" s="26">
        <v>2</v>
      </c>
      <c r="O12" s="18">
        <f>'data=tdc-a'!N4-'data=tdc-a'!H4</f>
        <v>0</v>
      </c>
      <c r="P12" s="18">
        <f>'data=tdc-a'!O4-'data=tdc-a'!I4</f>
        <v>-3.3333333333340764E-3</v>
      </c>
      <c r="Q12">
        <f>'data=tdc-a'!P4-'data=tdc-a'!J4</f>
        <v>-1.8049235871291369E-3</v>
      </c>
      <c r="R12" s="18">
        <f>'data=tdc-a'!T4-'data=tdc-a'!H4</f>
        <v>3.3333333333330772E-3</v>
      </c>
      <c r="S12" s="18">
        <f>'data=tdc-a'!U4-'data=tdc-a'!I4</f>
        <v>1.3333333333332975E-2</v>
      </c>
      <c r="T12">
        <f>'data=tdc-a'!V4-'data=tdc-a'!J4</f>
        <v>8.7130835749757996E-3</v>
      </c>
      <c r="U12" s="18">
        <f>'data=tdc-a'!Z4-'data=tdc-a'!H4</f>
        <v>0</v>
      </c>
      <c r="V12" s="18">
        <f>'data=tdc-a'!AA4-'data=tdc-a'!I4</f>
        <v>-1.0000000000000009E-2</v>
      </c>
      <c r="W12">
        <f>'data=tdc-a'!AB4-'data=tdc-a'!J4</f>
        <v>-5.4344251017183209E-3</v>
      </c>
    </row>
    <row r="13" spans="1:26" x14ac:dyDescent="0.2">
      <c r="B13" s="26" t="s">
        <v>9</v>
      </c>
      <c r="C13" s="18">
        <f>'data=td'!N5-'data=td'!H5</f>
        <v>0</v>
      </c>
      <c r="D13" s="18">
        <f>'data=td'!O5-'data=td'!I5</f>
        <v>0</v>
      </c>
      <c r="E13">
        <f>'data=td'!P5-'data=td'!J5</f>
        <v>0</v>
      </c>
      <c r="F13" s="18">
        <f>'data=td'!T5-'data=td'!H5</f>
        <v>0</v>
      </c>
      <c r="G13" s="18">
        <f>'data=td'!U5-'data=td'!I5</f>
        <v>-1.0000000000000009E-2</v>
      </c>
      <c r="H13">
        <f>'data=td'!V5-'data=td'!J5</f>
        <v>-4.3672637042952989E-3</v>
      </c>
      <c r="I13" s="18">
        <f>'data=td'!Z5-'data=td'!H5</f>
        <v>0</v>
      </c>
      <c r="J13" s="18">
        <f>'data=td'!AA5-'data=td'!I5</f>
        <v>1.6666666666666941E-2</v>
      </c>
      <c r="K13">
        <f>'data=td'!AB5-'data=td'!J5</f>
        <v>7.125937715232511E-3</v>
      </c>
      <c r="N13" s="26" t="s">
        <v>9</v>
      </c>
      <c r="O13" s="18">
        <f>'data=tdc-a'!N5-'data=tdc-a'!H5</f>
        <v>0</v>
      </c>
      <c r="P13" s="18">
        <f>'data=tdc-a'!O5-'data=tdc-a'!I5</f>
        <v>3.3333333333339654E-3</v>
      </c>
      <c r="Q13">
        <f>'data=tdc-a'!P5-'data=tdc-a'!J5</f>
        <v>1.4589492102964341E-3</v>
      </c>
      <c r="R13" s="18">
        <f>'data=tdc-a'!T5-'data=tdc-a'!H5</f>
        <v>2.3333333333333983E-2</v>
      </c>
      <c r="S13" s="18">
        <f>'data=tdc-a'!U5-'data=tdc-a'!I5</f>
        <v>4.0000000000000036E-2</v>
      </c>
      <c r="T13">
        <f>'data=tdc-a'!V5-'data=tdc-a'!J5</f>
        <v>3.0680033416875974E-2</v>
      </c>
      <c r="U13" s="18">
        <f>'data=tdc-a'!Z5-'data=tdc-a'!H5</f>
        <v>3.3333333333339654E-3</v>
      </c>
      <c r="V13" s="18">
        <f>'data=tdc-a'!AA5-'data=tdc-a'!I5</f>
        <v>2.6666666666666949E-2</v>
      </c>
      <c r="W13">
        <f>'data=tdc-a'!AB5-'data=tdc-a'!J5</f>
        <v>1.3408920759482967E-2</v>
      </c>
    </row>
    <row r="14" spans="1:26" s="16" customFormat="1" x14ac:dyDescent="0.2">
      <c r="A14" s="28" t="s">
        <v>30</v>
      </c>
      <c r="B14" s="28">
        <v>0</v>
      </c>
      <c r="C14" s="18">
        <f>'data=td'!N12-'data=td'!H12</f>
        <v>1.0000000000000009E-2</v>
      </c>
      <c r="D14" s="18">
        <f>'data=td'!O12-'data=td'!I12</f>
        <v>8.6666666666666003E-2</v>
      </c>
      <c r="E14" s="16">
        <f>'data=td'!P12-'data=td'!J12</f>
        <v>2.8825119940657618E-2</v>
      </c>
      <c r="F14" s="18">
        <f>'data=td'!T12-'data=td'!H12</f>
        <v>3.3333333333334048E-2</v>
      </c>
      <c r="G14" s="18">
        <f>'data=td'!U12-'data=td'!I12</f>
        <v>0.16666666666666596</v>
      </c>
      <c r="H14" s="16">
        <f>'data=td'!V12-'data=td'!J12</f>
        <v>6.6826400868954527E-2</v>
      </c>
      <c r="I14" s="18">
        <f>'data=td'!Z12-'data=td'!H12</f>
        <v>2.6666666666667005E-2</v>
      </c>
      <c r="J14" s="18">
        <f>'data=td'!AA12-'data=td'!I12</f>
        <v>0.18333333333333302</v>
      </c>
      <c r="K14" s="16">
        <f>'data=td'!AB12-'data=td'!J12</f>
        <v>6.3698119171803569E-2</v>
      </c>
      <c r="N14" s="28" t="s">
        <v>90</v>
      </c>
      <c r="O14" s="18">
        <f>'data=tdc-a'!N10-'data=tdc-a'!H10</f>
        <v>1.0000000000000009E-2</v>
      </c>
      <c r="P14" s="18">
        <f>'data=tdc-a'!O10-'data=tdc-a'!I10</f>
        <v>7.6666666666666994E-2</v>
      </c>
      <c r="Q14" s="16">
        <f>'data=tdc-a'!P10-'data=tdc-a'!J10</f>
        <v>3.0084531308889439E-2</v>
      </c>
      <c r="R14" s="18">
        <f>'data=tdc-a'!T10-'data=tdc-a'!H10</f>
        <v>0.11333333333333301</v>
      </c>
      <c r="S14" s="18">
        <f>'data=tdc-a'!U10-'data=tdc-a'!I10</f>
        <v>0.21999999999999997</v>
      </c>
      <c r="T14" s="16">
        <f>'data=tdc-a'!V10-'data=tdc-a'!J10</f>
        <v>0.15106256795492723</v>
      </c>
      <c r="U14" s="18">
        <f>'data=tdc-a'!Z10-'data=tdc-a'!H10</f>
        <v>0.06</v>
      </c>
      <c r="V14" s="18">
        <f>'data=tdc-a'!AA10-'data=tdc-a'!I10</f>
        <v>0.15333333333333299</v>
      </c>
      <c r="W14" s="16">
        <f>'data=tdc-a'!AB10-'data=tdc-a'!J10</f>
        <v>9.0728718078625814E-2</v>
      </c>
    </row>
    <row r="15" spans="1:26" x14ac:dyDescent="0.2">
      <c r="A15" s="26"/>
      <c r="B15" s="26">
        <v>2</v>
      </c>
      <c r="C15" s="18">
        <f>'data=td'!N13-'data=td'!H13</f>
        <v>3.3333333333329662E-3</v>
      </c>
      <c r="D15" s="18">
        <f>'data=td'!O13-'data=td'!I13</f>
        <v>-6.6666666666669316E-3</v>
      </c>
      <c r="E15">
        <f>'data=td'!P13-'data=td'!J13</f>
        <v>-1.9603966610183265E-3</v>
      </c>
      <c r="F15" s="18">
        <f>'data=td'!T13-'data=td'!H13</f>
        <v>1.0000000000000009E-2</v>
      </c>
      <c r="G15" s="18">
        <f>'data=td'!U13-'data=td'!I13</f>
        <v>-1.3333333333333974E-2</v>
      </c>
      <c r="H15">
        <f>'data=td'!V13-'data=td'!J13</f>
        <v>-2.4332098997890128E-3</v>
      </c>
      <c r="I15" s="18">
        <f>'data=td'!Z13-'data=td'!H13</f>
        <v>1.0000000000000009E-2</v>
      </c>
      <c r="J15" s="18">
        <f>'data=td'!AA13-'data=td'!I13</f>
        <v>-1.6666666666666941E-2</v>
      </c>
      <c r="K15">
        <f>'data=td'!AB13-'data=td'!J13</f>
        <v>-4.23563191289833E-3</v>
      </c>
      <c r="N15" s="26" t="s">
        <v>91</v>
      </c>
      <c r="O15" s="18">
        <f>'data=tdc-a'!N11-'data=tdc-a'!H11</f>
        <v>1.6666666666666941E-2</v>
      </c>
      <c r="P15" s="18">
        <f>'data=tdc-a'!O11-'data=tdc-a'!I11</f>
        <v>-1.6666666666666052E-2</v>
      </c>
      <c r="Q15">
        <f>'data=tdc-a'!P11-'data=tdc-a'!J11</f>
        <v>-2.1921341070273437E-3</v>
      </c>
      <c r="R15" s="18">
        <f>'data=tdc-a'!T11-'data=tdc-a'!H11</f>
        <v>5.3333333333333011E-2</v>
      </c>
      <c r="S15" s="18">
        <f>'data=tdc-a'!U11-'data=tdc-a'!I11</f>
        <v>2.3333333333333983E-2</v>
      </c>
      <c r="T15">
        <f>'data=tdc-a'!V11-'data=tdc-a'!J11</f>
        <v>3.658769730400957E-2</v>
      </c>
      <c r="U15" s="18">
        <f>'data=tdc-a'!Z11-'data=tdc-a'!H11</f>
        <v>3.3333333333332993E-2</v>
      </c>
      <c r="V15" s="18">
        <f>'data=tdc-a'!AA11-'data=tdc-a'!I11</f>
        <v>0</v>
      </c>
      <c r="W15">
        <f>'data=tdc-a'!AB11-'data=tdc-a'!J11</f>
        <v>1.456757408148257E-2</v>
      </c>
    </row>
    <row r="16" spans="1:26" x14ac:dyDescent="0.2">
      <c r="B16" s="26" t="s">
        <v>9</v>
      </c>
      <c r="C16" s="18">
        <f>'data=td'!N14-'data=td'!H14</f>
        <v>6.6666666666670427E-3</v>
      </c>
      <c r="D16" s="18">
        <f>'data=td'!O14-'data=td'!I14</f>
        <v>4.0000000000000036E-2</v>
      </c>
      <c r="E16">
        <f>'data=td'!P14-'data=td'!J14</f>
        <v>2.096750463162711E-2</v>
      </c>
      <c r="F16" s="18">
        <f>'data=td'!T14-'data=td'!H14</f>
        <v>2.3333333333334094E-2</v>
      </c>
      <c r="G16" s="18">
        <f>'data=td'!U14-'data=td'!I14</f>
        <v>7.6666666666665995E-2</v>
      </c>
      <c r="H16">
        <f>'data=td'!V14-'data=td'!J14</f>
        <v>4.6027225861560939E-2</v>
      </c>
      <c r="I16" s="18">
        <f>'data=td'!Z14-'data=td'!H14</f>
        <v>2.0000000000000018E-2</v>
      </c>
      <c r="J16" s="18">
        <f>'data=td'!AA14-'data=td'!I14</f>
        <v>8.6666666666666003E-2</v>
      </c>
      <c r="K16">
        <f>'data=td'!AB14-'data=td'!J14</f>
        <v>4.8042708177418292E-2</v>
      </c>
      <c r="N16" s="26" t="s">
        <v>92</v>
      </c>
      <c r="O16" s="18">
        <f>'data=tdc-a'!N12-'data=tdc-a'!H12</f>
        <v>1.6666666666666941E-2</v>
      </c>
      <c r="P16" s="18">
        <f>'data=tdc-a'!O12-'data=tdc-a'!I12</f>
        <v>3.0000000000000027E-2</v>
      </c>
      <c r="Q16">
        <f>'data=tdc-a'!P12-'data=tdc-a'!J12</f>
        <v>2.274533035963211E-2</v>
      </c>
      <c r="R16" s="18">
        <f>'data=tdc-a'!T12-'data=tdc-a'!H12</f>
        <v>8.3333333333332926E-2</v>
      </c>
      <c r="S16" s="18">
        <f>'data=tdc-a'!U12-'data=tdc-a'!I12</f>
        <v>0.12666666666666704</v>
      </c>
      <c r="T16">
        <f>'data=tdc-a'!V12-'data=tdc-a'!J12</f>
        <v>0.10292296324049788</v>
      </c>
      <c r="U16" s="18">
        <f>'data=tdc-a'!Z12-'data=tdc-a'!H12</f>
        <v>4.9999999999999933E-2</v>
      </c>
      <c r="V16" s="18">
        <f>'data=tdc-a'!AA12-'data=tdc-a'!I12</f>
        <v>8.0000000000000071E-2</v>
      </c>
      <c r="W16">
        <f>'data=tdc-a'!AB12-'data=tdc-a'!J12</f>
        <v>6.3605408606395519E-2</v>
      </c>
    </row>
    <row r="17" spans="1:23" s="16" customFormat="1" x14ac:dyDescent="0.2">
      <c r="A17" s="28" t="s">
        <v>31</v>
      </c>
      <c r="B17" s="28">
        <v>0</v>
      </c>
      <c r="C17" s="18">
        <f>'data=td'!N21-'data=td'!H21</f>
        <v>0</v>
      </c>
      <c r="D17" s="18">
        <f>'data=td'!O21-'data=td'!I21</f>
        <v>6.6666666666660435E-3</v>
      </c>
      <c r="E17" s="16">
        <f>'data=td'!P21-'data=td'!J21</f>
        <v>1.572301967038614E-3</v>
      </c>
      <c r="F17" s="18">
        <f>'data=td'!T21-'data=td'!H21</f>
        <v>1.9999999999999962E-2</v>
      </c>
      <c r="G17" s="18">
        <f>'data=td'!U21-'data=td'!I21</f>
        <v>-7.6666666666666994E-2</v>
      </c>
      <c r="H17" s="16">
        <f>'data=td'!V21-'data=td'!J21</f>
        <v>-4.8379544432177179E-3</v>
      </c>
      <c r="I17" s="18">
        <f>'data=td'!Z21-'data=td'!H21</f>
        <v>-3.3333333333330217E-3</v>
      </c>
      <c r="J17" s="18">
        <f>'data=td'!AA21-'data=td'!I21</f>
        <v>-1.3333333333333974E-2</v>
      </c>
      <c r="K17" s="16">
        <f>'data=td'!AB21-'data=td'!J21</f>
        <v>-6.0447135447134759E-3</v>
      </c>
      <c r="N17" s="28" t="s">
        <v>93</v>
      </c>
      <c r="O17" s="18">
        <f>'data=tdc-a'!N17-'data=tdc-a'!H17</f>
        <v>-3.333333333332994E-3</v>
      </c>
      <c r="P17" s="18">
        <f>'data=tdc-a'!O17-'data=tdc-a'!I17</f>
        <v>3.3333333333340209E-3</v>
      </c>
      <c r="Q17" s="16">
        <f>'data=tdc-a'!P17-'data=tdc-a'!J17</f>
        <v>-2.5046040515648849E-3</v>
      </c>
      <c r="R17" s="18">
        <f>'data=tdc-a'!T17-'data=tdc-a'!H17</f>
        <v>2.6666666666667005E-2</v>
      </c>
      <c r="S17" s="18">
        <f>'data=tdc-a'!U17-'data=tdc-a'!I17</f>
        <v>2.3333333333333983E-2</v>
      </c>
      <c r="T17" s="16">
        <f>'data=tdc-a'!V17-'data=tdc-a'!J17</f>
        <v>2.9294358627429351E-2</v>
      </c>
      <c r="U17" s="18">
        <f>'data=tdc-a'!Z17-'data=tdc-a'!H17</f>
        <v>-3.333333333332994E-3</v>
      </c>
      <c r="V17" s="18">
        <f>'data=tdc-a'!AA17-'data=tdc-a'!I17</f>
        <v>3.6666666666667014E-2</v>
      </c>
      <c r="W17" s="16">
        <f>'data=tdc-a'!AB17-'data=tdc-a'!J17</f>
        <v>3.5428538370314566E-3</v>
      </c>
    </row>
    <row r="18" spans="1:23" x14ac:dyDescent="0.2">
      <c r="B18" s="26">
        <v>2</v>
      </c>
      <c r="C18" s="18">
        <f>'data=td'!N22-'data=td'!H22</f>
        <v>0</v>
      </c>
      <c r="D18" s="18">
        <f>'data=td'!O22-'data=td'!I22</f>
        <v>3.3333333333339654E-3</v>
      </c>
      <c r="E18">
        <f>'data=td'!P22-'data=td'!J22</f>
        <v>1.765346008318236E-3</v>
      </c>
      <c r="F18" s="18">
        <f>'data=td'!T22-'data=td'!H22</f>
        <v>0</v>
      </c>
      <c r="G18" s="18">
        <f>'data=td'!U22-'data=td'!I22</f>
        <v>2.3333333333333983E-2</v>
      </c>
      <c r="H18">
        <f>'data=td'!V22-'data=td'!J22</f>
        <v>1.2227798749922969E-2</v>
      </c>
      <c r="I18" s="18">
        <f>'data=td'!Z22-'data=td'!H22</f>
        <v>0</v>
      </c>
      <c r="J18" s="18">
        <f>'data=td'!AA22-'data=td'!I22</f>
        <v>3.3333333333339654E-3</v>
      </c>
      <c r="K18">
        <f>'data=td'!AB22-'data=td'!J22</f>
        <v>1.765346008318236E-3</v>
      </c>
      <c r="N18" s="26" t="s">
        <v>94</v>
      </c>
      <c r="O18" s="18">
        <f>'data=tdc-a'!N18-'data=tdc-a'!H18</f>
        <v>0</v>
      </c>
      <c r="P18" s="18">
        <f>'data=tdc-a'!O18-'data=tdc-a'!I18</f>
        <v>0</v>
      </c>
      <c r="Q18">
        <f>'data=tdc-a'!P18-'data=tdc-a'!J18</f>
        <v>0</v>
      </c>
      <c r="R18" s="18">
        <f>'data=tdc-a'!T18-'data=tdc-a'!H18</f>
        <v>0</v>
      </c>
      <c r="S18" s="18">
        <f>'data=tdc-a'!U18-'data=tdc-a'!I18</f>
        <v>1.0000000000000009E-2</v>
      </c>
      <c r="T18">
        <f>'data=tdc-a'!V18-'data=tdc-a'!J18</f>
        <v>5.3552834060014431E-3</v>
      </c>
      <c r="U18" s="18">
        <f>'data=tdc-a'!Z18-'data=tdc-a'!H18</f>
        <v>0</v>
      </c>
      <c r="V18" s="18">
        <f>'data=tdc-a'!AA18-'data=tdc-a'!I18</f>
        <v>-1.0000000000000009E-2</v>
      </c>
      <c r="W18">
        <f>'data=tdc-a'!AB18-'data=tdc-a'!J18</f>
        <v>-5.4132828652724285E-3</v>
      </c>
    </row>
    <row r="19" spans="1:23" x14ac:dyDescent="0.2">
      <c r="B19" s="26" t="s">
        <v>9</v>
      </c>
      <c r="C19" s="18">
        <f>'data=td'!N23-'data=td'!H23</f>
        <v>3.3333333333340764E-3</v>
      </c>
      <c r="D19" s="18">
        <f>'data=td'!O23-'data=td'!I23</f>
        <v>0</v>
      </c>
      <c r="E19">
        <f>'data=td'!P23-'data=td'!J23</f>
        <v>1.9469569097649853E-3</v>
      </c>
      <c r="F19" s="18">
        <f>'data=td'!T23-'data=td'!H23</f>
        <v>1.3333333333333974E-2</v>
      </c>
      <c r="G19" s="18">
        <f>'data=td'!U23-'data=td'!I23</f>
        <v>-2.666666666666706E-2</v>
      </c>
      <c r="H19">
        <f>'data=td'!V23-'data=td'!J23</f>
        <v>-3.980362122461667E-3</v>
      </c>
      <c r="I19" s="18">
        <f>'data=td'!Z23-'data=td'!H23</f>
        <v>0</v>
      </c>
      <c r="J19" s="18">
        <f>'data=td'!AA23-'data=td'!I23</f>
        <v>-6.6666666666670427E-3</v>
      </c>
      <c r="K19">
        <f>'data=td'!AB23-'data=td'!J23</f>
        <v>-2.8219439363385002E-3</v>
      </c>
      <c r="N19" s="26" t="s">
        <v>95</v>
      </c>
      <c r="O19" s="18">
        <f>'data=tdc-a'!N19-'data=tdc-a'!H19</f>
        <v>0</v>
      </c>
      <c r="P19" s="18">
        <f>'data=tdc-a'!O19-'data=tdc-a'!I19</f>
        <v>0</v>
      </c>
      <c r="Q19">
        <f>'data=tdc-a'!P19-'data=tdc-a'!J19</f>
        <v>0</v>
      </c>
      <c r="R19" s="18">
        <f>'data=tdc-a'!T19-'data=tdc-a'!H19</f>
        <v>1.3333333333332975E-2</v>
      </c>
      <c r="S19" s="18">
        <f>'data=tdc-a'!U19-'data=tdc-a'!I19</f>
        <v>1.6666666666667052E-2</v>
      </c>
      <c r="T19">
        <f>'data=tdc-a'!V19-'data=tdc-a'!J19</f>
        <v>1.4849658020389622E-2</v>
      </c>
      <c r="U19" s="18">
        <f>'data=tdc-a'!Z19-'data=tdc-a'!H19</f>
        <v>0</v>
      </c>
      <c r="V19" s="18">
        <f>'data=tdc-a'!AA19-'data=tdc-a'!I19</f>
        <v>1.3333333333333974E-2</v>
      </c>
      <c r="W19">
        <f>'data=tdc-a'!AB19-'data=tdc-a'!J19</f>
        <v>5.7986345725836719E-3</v>
      </c>
    </row>
    <row r="20" spans="1:23" x14ac:dyDescent="0.2">
      <c r="M20" s="26" t="s">
        <v>30</v>
      </c>
      <c r="N20" s="26">
        <v>0</v>
      </c>
      <c r="O20" s="18">
        <f>'data=tdc-a'!N25-'data=tdc-a'!H25</f>
        <v>2.3333333333332984E-2</v>
      </c>
      <c r="P20" s="18">
        <f>'data=tdc-a'!O25-'data=tdc-a'!I25</f>
        <v>-2.3333333333333983E-2</v>
      </c>
      <c r="Q20">
        <f>'data=tdc-a'!P25-'data=tdc-a'!J25</f>
        <v>1.1833333333332918E-2</v>
      </c>
      <c r="R20" s="18">
        <f>'data=tdc-a'!T25-'data=tdc-a'!H25</f>
        <v>9.3333333333332991E-2</v>
      </c>
      <c r="S20" s="18">
        <f>'data=tdc-a'!U25-'data=tdc-a'!I25</f>
        <v>-6.3333333333334019E-2</v>
      </c>
      <c r="T20">
        <f>'data=tdc-a'!V25-'data=tdc-a'!J25</f>
        <v>4.5672186521667046E-2</v>
      </c>
      <c r="U20" s="18">
        <f>'data=tdc-a'!Z25-'data=tdc-a'!H25</f>
        <v>2.0000000000000018E-2</v>
      </c>
      <c r="V20" s="18">
        <f>'data=tdc-a'!AA25-'data=tdc-a'!I25</f>
        <v>-3.3333333333339654E-3</v>
      </c>
      <c r="W20">
        <f>'data=tdc-a'!AB25-'data=tdc-a'!J25</f>
        <v>1.5068086883876175E-2</v>
      </c>
    </row>
    <row r="21" spans="1:23" x14ac:dyDescent="0.2">
      <c r="A21" s="15" t="s">
        <v>68</v>
      </c>
      <c r="C21" s="27" t="s">
        <v>2</v>
      </c>
      <c r="D21" s="27"/>
      <c r="E21" s="2"/>
      <c r="F21" s="27" t="s">
        <v>3</v>
      </c>
      <c r="G21" s="27"/>
      <c r="H21" s="2"/>
      <c r="I21" s="27" t="s">
        <v>4</v>
      </c>
      <c r="J21" s="27"/>
      <c r="K21" s="2"/>
      <c r="N21" s="26">
        <v>2</v>
      </c>
      <c r="O21" s="18">
        <f>'data=tdc-a'!N26-'data=tdc-a'!H26</f>
        <v>0</v>
      </c>
      <c r="P21" s="18">
        <f>'data=tdc-a'!O26-'data=tdc-a'!I26</f>
        <v>1.3333333333333974E-2</v>
      </c>
      <c r="Q21">
        <f>'data=tdc-a'!P26-'data=tdc-a'!J26</f>
        <v>7.0241535374903075E-3</v>
      </c>
      <c r="R21" s="18">
        <f>'data=tdc-a'!T26-'data=tdc-a'!H26</f>
        <v>-3.3333333333329662E-3</v>
      </c>
      <c r="S21" s="18">
        <f>'data=tdc-a'!U26-'data=tdc-a'!I26</f>
        <v>3.6666666666666958E-2</v>
      </c>
      <c r="T21">
        <f>'data=tdc-a'!V26-'data=tdc-a'!J26</f>
        <v>1.7446710273182342E-2</v>
      </c>
      <c r="U21" s="18">
        <f>'data=tdc-a'!Z26-'data=tdc-a'!H26</f>
        <v>0</v>
      </c>
      <c r="V21" s="18">
        <f>'data=tdc-a'!AA26-'data=tdc-a'!I26</f>
        <v>1.0000000000000009E-2</v>
      </c>
      <c r="W21">
        <f>'data=tdc-a'!AB26-'data=tdc-a'!J26</f>
        <v>5.2773900037390575E-3</v>
      </c>
    </row>
    <row r="22" spans="1:23" x14ac:dyDescent="0.2">
      <c r="C22" s="27" t="s">
        <v>55</v>
      </c>
      <c r="D22" s="27" t="s">
        <v>56</v>
      </c>
      <c r="E22" s="2" t="s">
        <v>67</v>
      </c>
      <c r="F22" s="27" t="s">
        <v>55</v>
      </c>
      <c r="G22" s="27" t="s">
        <v>56</v>
      </c>
      <c r="H22" s="2" t="s">
        <v>67</v>
      </c>
      <c r="I22" s="27" t="s">
        <v>55</v>
      </c>
      <c r="J22" s="27" t="s">
        <v>56</v>
      </c>
      <c r="K22" s="2" t="s">
        <v>67</v>
      </c>
      <c r="N22" s="26" t="s">
        <v>9</v>
      </c>
      <c r="O22" s="18">
        <f>'data=tdc-a'!N27-'data=tdc-a'!H27</f>
        <v>1.0000000000000009E-2</v>
      </c>
      <c r="P22" s="18">
        <f>'data=tdc-a'!O27-'data=tdc-a'!I27</f>
        <v>-3.3333333333340764E-3</v>
      </c>
      <c r="Q22">
        <f>'data=tdc-a'!P27-'data=tdc-a'!J27</f>
        <v>4.2609558244097734E-3</v>
      </c>
      <c r="R22" s="18">
        <f>'data=tdc-a'!T27-'data=tdc-a'!H27</f>
        <v>4.3333333333334001E-2</v>
      </c>
      <c r="S22" s="18">
        <f>'data=tdc-a'!U27-'data=tdc-a'!I27</f>
        <v>-1.6666666666667052E-2</v>
      </c>
      <c r="T22">
        <f>'data=tdc-a'!V27-'data=tdc-a'!J27</f>
        <v>1.6466260405639699E-2</v>
      </c>
      <c r="U22" s="18">
        <f>'data=tdc-a'!Z27-'data=tdc-a'!H27</f>
        <v>1.0000000000000009E-2</v>
      </c>
      <c r="V22" s="18">
        <f>'data=tdc-a'!AA27-'data=tdc-a'!I27</f>
        <v>0</v>
      </c>
      <c r="W22">
        <f>'data=tdc-a'!AB27-'data=tdc-a'!J27</f>
        <v>5.7191533757313673E-3</v>
      </c>
    </row>
    <row r="23" spans="1:23" s="16" customFormat="1" x14ac:dyDescent="0.2">
      <c r="A23" s="28" t="s">
        <v>83</v>
      </c>
      <c r="B23" s="28">
        <v>0</v>
      </c>
      <c r="C23" s="18">
        <f>'data=c'!N3-'data=c'!H3</f>
        <v>-1.0000000000000009E-2</v>
      </c>
      <c r="D23" s="18">
        <f>'data=c'!O3-'data=c'!I3</f>
        <v>0</v>
      </c>
      <c r="E23" s="16">
        <f>'data=c'!P3-'data=c'!J3</f>
        <v>0</v>
      </c>
      <c r="F23" s="18">
        <f>'data=c'!T3-'data=c'!H3</f>
        <v>2.0000000000000018E-2</v>
      </c>
      <c r="G23" s="18">
        <f>'data=c'!U3-'data=c'!I3</f>
        <v>2.0000000000000018E-2</v>
      </c>
      <c r="H23" s="16">
        <f>'data=c'!V3-'data=c'!J3</f>
        <v>3.0000000000000027E-2</v>
      </c>
      <c r="I23" s="18">
        <f>'data=c'!Z3-'data=c'!H3</f>
        <v>-4.0000000000000036E-2</v>
      </c>
      <c r="J23" s="18">
        <f>'data=c'!AA3-'data=c'!I3</f>
        <v>8.9999999999999969E-2</v>
      </c>
      <c r="K23" s="16">
        <f>'data=c'!AB3-'data=c'!J3</f>
        <v>2.0000000000000018E-2</v>
      </c>
      <c r="N23" s="28" t="s">
        <v>90</v>
      </c>
      <c r="O23" s="18">
        <f>'data=tdc-a'!N32-'data=tdc-a'!H32</f>
        <v>1.3333333333332975E-2</v>
      </c>
      <c r="P23" s="18">
        <f>'data=tdc-a'!O32-'data=tdc-a'!I32</f>
        <v>-2.0000000000000018E-2</v>
      </c>
      <c r="Q23" s="16">
        <f>'data=tdc-a'!P32-'data=tdc-a'!J32</f>
        <v>8.6280729579695237E-3</v>
      </c>
      <c r="R23" s="18">
        <f>'data=tdc-a'!T32-'data=tdc-a'!H32</f>
        <v>9.9999999999999978E-2</v>
      </c>
      <c r="S23" s="18">
        <f>'data=tdc-a'!U32-'data=tdc-a'!I32</f>
        <v>2.0000000000000018E-2</v>
      </c>
      <c r="T23" s="16">
        <f>'data=tdc-a'!V32-'data=tdc-a'!J32</f>
        <v>9.404117009750812E-2</v>
      </c>
      <c r="U23" s="18">
        <f>'data=tdc-a'!Z32-'data=tdc-a'!H32</f>
        <v>2.9999999999999971E-2</v>
      </c>
      <c r="V23" s="18">
        <f>'data=tdc-a'!AA32-'data=tdc-a'!I32</f>
        <v>2.0000000000000018E-2</v>
      </c>
      <c r="W23" s="16">
        <f>'data=tdc-a'!AB32-'data=tdc-a'!J32</f>
        <v>3.2227920227920204E-2</v>
      </c>
    </row>
    <row r="24" spans="1:23" x14ac:dyDescent="0.2">
      <c r="B24" s="26">
        <v>2</v>
      </c>
      <c r="C24" s="18">
        <f>'data=c'!N4-'data=c'!H4</f>
        <v>0</v>
      </c>
      <c r="D24" s="18">
        <f>'data=c'!O4-'data=c'!I4</f>
        <v>-1.0000000000000009E-2</v>
      </c>
      <c r="E24">
        <f>'data=c'!P4-'data=c'!J4</f>
        <v>0</v>
      </c>
      <c r="F24" s="18">
        <f>'data=c'!T4-'data=c'!H4</f>
        <v>0</v>
      </c>
      <c r="G24" s="18">
        <f>'data=c'!U4-'data=c'!I4</f>
        <v>0</v>
      </c>
      <c r="H24">
        <f>'data=c'!V4-'data=c'!J4</f>
        <v>0</v>
      </c>
      <c r="I24" s="18">
        <f>'data=c'!Z4-'data=c'!H4</f>
        <v>2.0000000000000018E-2</v>
      </c>
      <c r="J24" s="18">
        <f>'data=c'!AA4-'data=c'!I4</f>
        <v>-3.0000000000000027E-2</v>
      </c>
      <c r="K24">
        <f>'data=c'!AB4-'data=c'!J4</f>
        <v>-1.0000000000000009E-2</v>
      </c>
      <c r="N24" s="26" t="s">
        <v>91</v>
      </c>
      <c r="O24" s="18">
        <f>'data=tdc-a'!N33-'data=tdc-a'!H33</f>
        <v>0</v>
      </c>
      <c r="P24" s="18">
        <f>'data=tdc-a'!O33-'data=tdc-a'!I33</f>
        <v>2.0000000000000018E-2</v>
      </c>
      <c r="Q24">
        <f>'data=tdc-a'!P33-'data=tdc-a'!J33</f>
        <v>1.3112948929413171E-2</v>
      </c>
      <c r="R24" s="18">
        <f>'data=tdc-a'!T33-'data=tdc-a'!H33</f>
        <v>6.6666666666669316E-3</v>
      </c>
      <c r="S24" s="18">
        <f>'data=tdc-a'!U33-'data=tdc-a'!I33</f>
        <v>8.9999999999999969E-2</v>
      </c>
      <c r="T24">
        <f>'data=tdc-a'!V33-'data=tdc-a'!J33</f>
        <v>5.9415839932487446E-2</v>
      </c>
      <c r="U24" s="18">
        <f>'data=tdc-a'!Z33-'data=tdc-a'!H33</f>
        <v>6.6666666666669316E-3</v>
      </c>
      <c r="V24" s="18">
        <f>'data=tdc-a'!AA33-'data=tdc-a'!I33</f>
        <v>2.3333333333332984E-2</v>
      </c>
      <c r="W24">
        <f>'data=tdc-a'!AB33-'data=tdc-a'!J33</f>
        <v>1.7746280751647303E-2</v>
      </c>
    </row>
    <row r="25" spans="1:23" x14ac:dyDescent="0.2">
      <c r="B25" s="26" t="s">
        <v>9</v>
      </c>
      <c r="C25" s="18">
        <f>'data=c'!N5-'data=c'!H5</f>
        <v>0</v>
      </c>
      <c r="D25" s="18">
        <f>'data=c'!O5-'data=c'!I5</f>
        <v>0</v>
      </c>
      <c r="E25">
        <f>'data=c'!P5-'data=c'!J5</f>
        <v>0</v>
      </c>
      <c r="F25" s="18">
        <f>'data=c'!T5-'data=c'!H5</f>
        <v>1.0000000000000009E-2</v>
      </c>
      <c r="G25" s="18">
        <f>'data=c'!U5-'data=c'!I5</f>
        <v>2.0000000000000018E-2</v>
      </c>
      <c r="H25">
        <f>'data=c'!V5-'data=c'!J5</f>
        <v>1.9999999999999907E-2</v>
      </c>
      <c r="I25" s="18">
        <f>'data=c'!Z5-'data=c'!H5</f>
        <v>-1.0000000000000009E-2</v>
      </c>
      <c r="J25" s="18">
        <f>'data=c'!AA5-'data=c'!I5</f>
        <v>3.0000000000000027E-2</v>
      </c>
      <c r="K25">
        <f>'data=c'!AB5-'data=c'!J5</f>
        <v>0</v>
      </c>
      <c r="N25" s="26" t="s">
        <v>92</v>
      </c>
      <c r="O25" s="18">
        <f>'data=tdc-a'!N34-'data=tdc-a'!H34</f>
        <v>3.3333333333330772E-3</v>
      </c>
      <c r="P25" s="18">
        <f>'data=tdc-a'!O34-'data=tdc-a'!I34</f>
        <v>-3.3333333333330772E-3</v>
      </c>
      <c r="Q25">
        <f>'data=tdc-a'!P34-'data=tdc-a'!J34</f>
        <v>5.1851851851847375E-4</v>
      </c>
      <c r="R25" s="18">
        <f>'data=tdc-a'!T34-'data=tdc-a'!H34</f>
        <v>5.0000000000000044E-2</v>
      </c>
      <c r="S25" s="18">
        <f>'data=tdc-a'!U34-'data=tdc-a'!I34</f>
        <v>5.33333333333329E-2</v>
      </c>
      <c r="T25">
        <f>'data=tdc-a'!V34-'data=tdc-a'!J34</f>
        <v>5.1723076923076761E-2</v>
      </c>
      <c r="U25" s="18">
        <f>'data=tdc-a'!Z34-'data=tdc-a'!H34</f>
        <v>1.3333333333333086E-2</v>
      </c>
      <c r="V25" s="18">
        <f>'data=tdc-a'!AA34-'data=tdc-a'!I34</f>
        <v>2.3333333333332984E-2</v>
      </c>
      <c r="W25">
        <f>'data=tdc-a'!AB34-'data=tdc-a'!J34</f>
        <v>1.7634417932031576E-2</v>
      </c>
    </row>
    <row r="26" spans="1:23" s="16" customFormat="1" x14ac:dyDescent="0.2">
      <c r="A26" s="28" t="s">
        <v>30</v>
      </c>
      <c r="B26" s="28">
        <v>0</v>
      </c>
      <c r="C26" s="18">
        <f>'data=c'!N10-'data=c'!H10</f>
        <v>0</v>
      </c>
      <c r="D26" s="18">
        <f>'data=c'!O10-'data=c'!I10</f>
        <v>0</v>
      </c>
      <c r="E26" s="16">
        <f>'data=c'!P10-'data=c'!J10</f>
        <v>0</v>
      </c>
      <c r="F26" s="18">
        <f>'data=c'!T10-'data=c'!H10</f>
        <v>-2.0000000000000018E-2</v>
      </c>
      <c r="G26" s="18">
        <f>'data=c'!U10-'data=c'!I10</f>
        <v>1.0000000000000009E-2</v>
      </c>
      <c r="H26" s="16">
        <f>'data=c'!V10-'data=c'!J10</f>
        <v>-1.0000000000000009E-2</v>
      </c>
      <c r="I26" s="18">
        <f>'data=c'!Z10-'data=c'!H10</f>
        <v>0</v>
      </c>
      <c r="J26" s="18">
        <f>'data=c'!AA10-'data=c'!I10</f>
        <v>1.0000000000000009E-2</v>
      </c>
      <c r="K26" s="16">
        <f>'data=c'!AB10-'data=c'!J10</f>
        <v>0</v>
      </c>
      <c r="N26" s="28" t="s">
        <v>93</v>
      </c>
      <c r="O26" s="18">
        <f>'data=tdc-a'!N39-'data=tdc-a'!H39</f>
        <v>2.6666666666667005E-2</v>
      </c>
      <c r="P26" s="18">
        <f>'data=tdc-a'!O39-'data=tdc-a'!I39</f>
        <v>-2.0000000000000018E-2</v>
      </c>
      <c r="Q26" s="16">
        <f>'data=tdc-a'!P39-'data=tdc-a'!J39</f>
        <v>1.3267645480708523E-2</v>
      </c>
      <c r="R26" s="18">
        <f>'data=tdc-a'!T39-'data=tdc-a'!H39</f>
        <v>8.6666666666667003E-2</v>
      </c>
      <c r="S26" s="18">
        <f>'data=tdc-a'!U39-'data=tdc-a'!I39</f>
        <v>-9.0000000000000024E-2</v>
      </c>
      <c r="T26" s="16">
        <f>'data=tdc-a'!V39-'data=tdc-a'!J39</f>
        <v>2.157795990915401E-2</v>
      </c>
      <c r="U26" s="18">
        <f>'data=tdc-a'!Z39-'data=tdc-a'!H39</f>
        <v>1.3333333333333974E-2</v>
      </c>
      <c r="V26" s="18">
        <f>'data=tdc-a'!AA39-'data=tdc-a'!I39</f>
        <v>-1.3333333333333031E-2</v>
      </c>
      <c r="W26" s="16">
        <f>'data=tdc-a'!AB39-'data=tdc-a'!J39</f>
        <v>5.9379217273961005E-3</v>
      </c>
    </row>
    <row r="27" spans="1:23" x14ac:dyDescent="0.2">
      <c r="A27" s="26"/>
      <c r="B27" s="26">
        <v>2</v>
      </c>
      <c r="C27" s="18">
        <f>'data=c'!N11-'data=c'!H11</f>
        <v>0</v>
      </c>
      <c r="D27" s="18">
        <f>'data=c'!O11-'data=c'!I11</f>
        <v>0</v>
      </c>
      <c r="E27">
        <f>'data=c'!P11-'data=c'!J11</f>
        <v>0</v>
      </c>
      <c r="F27" s="18">
        <f>'data=c'!T11-'data=c'!H11</f>
        <v>0</v>
      </c>
      <c r="G27" s="18">
        <f>'data=c'!U11-'data=c'!I11</f>
        <v>-1.0000000000000009E-2</v>
      </c>
      <c r="H27">
        <f>'data=c'!V11-'data=c'!J11</f>
        <v>0</v>
      </c>
      <c r="I27" s="18">
        <f>'data=c'!Z11-'data=c'!H11</f>
        <v>0</v>
      </c>
      <c r="J27" s="18">
        <f>'data=c'!AA11-'data=c'!I11</f>
        <v>-1.0000000000000009E-2</v>
      </c>
      <c r="K27">
        <f>'data=c'!AB11-'data=c'!J11</f>
        <v>0</v>
      </c>
      <c r="N27" s="26" t="s">
        <v>94</v>
      </c>
      <c r="O27" s="18">
        <f>'data=tdc-a'!N40-'data=tdc-a'!H40</f>
        <v>0</v>
      </c>
      <c r="P27" s="18">
        <f>'data=tdc-a'!O40-'data=tdc-a'!I40</f>
        <v>1.3333333333333974E-2</v>
      </c>
      <c r="Q27">
        <f>'data=tdc-a'!P40-'data=tdc-a'!J40</f>
        <v>6.8778192339910005E-3</v>
      </c>
      <c r="R27" s="18">
        <f>'data=tdc-a'!T40-'data=tdc-a'!H40</f>
        <v>-6.6666666666669316E-3</v>
      </c>
      <c r="S27" s="18">
        <f>'data=tdc-a'!U40-'data=tdc-a'!I40</f>
        <v>3.0000000000000027E-2</v>
      </c>
      <c r="T27">
        <f>'data=tdc-a'!V40-'data=tdc-a'!J40</f>
        <v>1.2019848219497753E-2</v>
      </c>
      <c r="U27" s="18">
        <f>'data=tdc-a'!Z40-'data=tdc-a'!H40</f>
        <v>0</v>
      </c>
      <c r="V27" s="18">
        <f>'data=tdc-a'!AA40-'data=tdc-a'!I40</f>
        <v>3.3333333333339654E-3</v>
      </c>
      <c r="W27">
        <f>'data=tdc-a'!AB40-'data=tdc-a'!J40</f>
        <v>1.7284729281229483E-3</v>
      </c>
    </row>
    <row r="28" spans="1:23" x14ac:dyDescent="0.2">
      <c r="B28" s="26" t="s">
        <v>9</v>
      </c>
      <c r="C28" s="18">
        <f>'data=c'!N12-'data=c'!H12</f>
        <v>0</v>
      </c>
      <c r="D28" s="18">
        <f>'data=c'!O12-'data=c'!I12</f>
        <v>0</v>
      </c>
      <c r="E28">
        <f>'data=c'!P12-'data=c'!J12</f>
        <v>0</v>
      </c>
      <c r="F28" s="18">
        <f>'data=c'!T12-'data=c'!H12</f>
        <v>-1.0000000000000009E-2</v>
      </c>
      <c r="G28" s="18">
        <f>'data=c'!U12-'data=c'!I12</f>
        <v>0</v>
      </c>
      <c r="H28">
        <f>'data=c'!V12-'data=c'!J12</f>
        <v>0</v>
      </c>
      <c r="I28" s="18">
        <f>'data=c'!Z12-'data=c'!H12</f>
        <v>0</v>
      </c>
      <c r="J28" s="18">
        <f>'data=c'!AA12-'data=c'!I12</f>
        <v>0</v>
      </c>
      <c r="K28">
        <f>'data=c'!AB12-'data=c'!J12</f>
        <v>1.0000000000000009E-2</v>
      </c>
      <c r="N28" s="26" t="s">
        <v>95</v>
      </c>
      <c r="O28" s="18">
        <f>'data=tdc-a'!N41-'data=tdc-a'!H41</f>
        <v>1.0000000000000009E-2</v>
      </c>
      <c r="P28" s="18">
        <f>'data=tdc-a'!O41-'data=tdc-a'!I41</f>
        <v>-1.0000000000000009E-2</v>
      </c>
      <c r="Q28">
        <f>'data=tdc-a'!P41-'data=tdc-a'!J41</f>
        <v>1.0243902439024399E-3</v>
      </c>
      <c r="R28" s="18">
        <f>'data=tdc-a'!T41-'data=tdc-a'!H41</f>
        <v>4.0000000000000036E-2</v>
      </c>
      <c r="S28" s="18">
        <f>'data=tdc-a'!U41-'data=tdc-a'!I41</f>
        <v>-3.3333333333333104E-2</v>
      </c>
      <c r="T28">
        <f>'data=tdc-a'!V41-'data=tdc-a'!J41</f>
        <v>5.6586155181941322E-3</v>
      </c>
      <c r="U28" s="18">
        <f>'data=tdc-a'!Z41-'data=tdc-a'!H41</f>
        <v>6.6666666666670427E-3</v>
      </c>
      <c r="V28" s="18">
        <f>'data=tdc-a'!AA41-'data=tdc-a'!I41</f>
        <v>-6.6666666666660435E-3</v>
      </c>
      <c r="W28">
        <f>'data=tdc-a'!AB41-'data=tdc-a'!J41</f>
        <v>7.1544715447191543E-4</v>
      </c>
    </row>
    <row r="29" spans="1:23" s="16" customFormat="1" x14ac:dyDescent="0.2">
      <c r="A29" s="28" t="s">
        <v>31</v>
      </c>
      <c r="B29" s="28">
        <v>0</v>
      </c>
      <c r="C29" s="18">
        <f>'data=c'!N17-'data=c'!H17</f>
        <v>0</v>
      </c>
      <c r="D29" s="18">
        <f>'data=c'!O17-'data=c'!I17</f>
        <v>-2.0000000000000018E-2</v>
      </c>
      <c r="E29" s="16">
        <f>'data=c'!P17-'data=c'!J17</f>
        <v>-1.0000000000000009E-2</v>
      </c>
      <c r="F29" s="18">
        <f>'data=c'!T17-'data=c'!H17</f>
        <v>0</v>
      </c>
      <c r="G29" s="18">
        <f>'data=c'!U17-'data=c'!I17</f>
        <v>-1.0000000000000009E-2</v>
      </c>
      <c r="H29" s="16">
        <f>'data=c'!V17-'data=c'!J17</f>
        <v>-1.0000000000000009E-2</v>
      </c>
      <c r="I29" s="18">
        <f>'data=c'!Z17-'data=c'!H17</f>
        <v>2.0000000000000018E-2</v>
      </c>
      <c r="J29" s="18">
        <f>'data=c'!AA17-'data=c'!I17</f>
        <v>0</v>
      </c>
      <c r="K29" s="16">
        <f>'data=c'!AB17-'data=c'!J17</f>
        <v>2.0000000000000018E-2</v>
      </c>
      <c r="M29" s="28" t="s">
        <v>31</v>
      </c>
      <c r="N29" s="28">
        <v>0</v>
      </c>
      <c r="O29" s="18">
        <f>'data=tdc-a'!N46-'data=tdc-a'!H46</f>
        <v>1.3333333333333031E-2</v>
      </c>
      <c r="P29" s="18">
        <f>'data=tdc-a'!O46-'data=tdc-a'!I46</f>
        <v>-3.3333333333329662E-3</v>
      </c>
      <c r="Q29" s="16">
        <f>'data=tdc-a'!P46-'data=tdc-a'!J46</f>
        <v>1.0343162871718159E-2</v>
      </c>
      <c r="R29" s="18">
        <f>'data=tdc-a'!T46-'data=tdc-a'!H46</f>
        <v>4.3333333333333002E-2</v>
      </c>
      <c r="S29" s="18">
        <f>'data=tdc-a'!U46-'data=tdc-a'!I46</f>
        <v>-6.3333333333332908E-2</v>
      </c>
      <c r="T29" s="16">
        <f>'data=tdc-a'!V46-'data=tdc-a'!J46</f>
        <v>1.6102888272175819E-2</v>
      </c>
      <c r="U29" s="18">
        <f>'data=tdc-a'!Z46-'data=tdc-a'!H46</f>
        <v>1.6666666666665997E-2</v>
      </c>
      <c r="V29" s="18">
        <f>'data=tdc-a'!AA46-'data=tdc-a'!I46</f>
        <v>-1.3333333333332975E-2</v>
      </c>
      <c r="W29" s="16">
        <f>'data=tdc-a'!AB46-'data=tdc-a'!J46</f>
        <v>1.0460700532123335E-2</v>
      </c>
    </row>
    <row r="30" spans="1:23" x14ac:dyDescent="0.2">
      <c r="B30" s="26">
        <v>2</v>
      </c>
      <c r="C30" s="18">
        <f>'data=c'!N18-'data=c'!H18</f>
        <v>-1.0000000000000009E-2</v>
      </c>
      <c r="D30" s="18">
        <f>'data=c'!O18-'data=c'!I18</f>
        <v>0</v>
      </c>
      <c r="E30">
        <f>'data=c'!P18-'data=c'!J18</f>
        <v>0</v>
      </c>
      <c r="F30" s="18">
        <f>'data=c'!T18-'data=c'!H18</f>
        <v>-1.0000000000000009E-2</v>
      </c>
      <c r="G30" s="18">
        <f>'data=c'!U18-'data=c'!I18</f>
        <v>-1.0000000000000009E-2</v>
      </c>
      <c r="H30">
        <f>'data=c'!V18-'data=c'!J18</f>
        <v>0</v>
      </c>
      <c r="I30" s="18">
        <f>'data=c'!Z18-'data=c'!H18</f>
        <v>0</v>
      </c>
      <c r="J30" s="18">
        <f>'data=c'!AA18-'data=c'!I18</f>
        <v>1.0000000000000009E-2</v>
      </c>
      <c r="K30">
        <f>'data=c'!AB18-'data=c'!J18</f>
        <v>0</v>
      </c>
      <c r="N30" s="26">
        <v>2</v>
      </c>
      <c r="O30" s="18">
        <f>'data=tdc-a'!N47-'data=tdc-a'!H47</f>
        <v>0</v>
      </c>
      <c r="P30" s="18">
        <f>'data=tdc-a'!O47-'data=tdc-a'!I47</f>
        <v>3.3333333333329662E-3</v>
      </c>
      <c r="Q30">
        <f>'data=tdc-a'!P47-'data=tdc-a'!J47</f>
        <v>1.7716061005458306E-3</v>
      </c>
      <c r="R30" s="18">
        <f>'data=tdc-a'!T47-'data=tdc-a'!H47</f>
        <v>0</v>
      </c>
      <c r="S30" s="18">
        <f>'data=tdc-a'!U47-'data=tdc-a'!I47</f>
        <v>2.3333333333332984E-2</v>
      </c>
      <c r="T30">
        <f>'data=tdc-a'!V47-'data=tdc-a'!J47</f>
        <v>1.2270931922345851E-2</v>
      </c>
      <c r="U30" s="18">
        <f>'data=tdc-a'!Z47-'data=tdc-a'!H47</f>
        <v>0</v>
      </c>
      <c r="V30" s="18">
        <f>'data=tdc-a'!AA47-'data=tdc-a'!I47</f>
        <v>6.6666666666669316E-3</v>
      </c>
      <c r="W30">
        <f>'data=tdc-a'!AB47-'data=tdc-a'!J47</f>
        <v>3.5369521088640665E-3</v>
      </c>
    </row>
    <row r="31" spans="1:23" x14ac:dyDescent="0.2">
      <c r="B31" s="26" t="s">
        <v>9</v>
      </c>
      <c r="C31" s="18">
        <f>'data=c'!N19-'data=c'!H19</f>
        <v>0</v>
      </c>
      <c r="D31" s="18">
        <f>'data=c'!O19-'data=c'!I19</f>
        <v>-1.0000000000000009E-2</v>
      </c>
      <c r="E31">
        <f>'data=c'!P19-'data=c'!J19</f>
        <v>-1.0000000000000009E-2</v>
      </c>
      <c r="F31" s="18">
        <f>'data=c'!T19-'data=c'!H19</f>
        <v>0</v>
      </c>
      <c r="G31" s="18">
        <f>'data=c'!U19-'data=c'!I19</f>
        <v>0</v>
      </c>
      <c r="H31">
        <f>'data=c'!V19-'data=c'!J19</f>
        <v>-1.0000000000000009E-2</v>
      </c>
      <c r="I31" s="18">
        <f>'data=c'!Z19-'data=c'!H19</f>
        <v>1.0000000000000009E-2</v>
      </c>
      <c r="J31" s="18">
        <f>'data=c'!AA19-'data=c'!I19</f>
        <v>1.0000000000000009E-2</v>
      </c>
      <c r="K31">
        <f>'data=c'!AB19-'data=c'!J19</f>
        <v>1.0000000000000009E-2</v>
      </c>
      <c r="N31" s="26" t="s">
        <v>9</v>
      </c>
      <c r="O31" s="18">
        <f>'data=tdc-a'!N48-'data=tdc-a'!H48</f>
        <v>6.6666666666669316E-3</v>
      </c>
      <c r="P31" s="18">
        <f>'data=tdc-a'!O48-'data=tdc-a'!I48</f>
        <v>0</v>
      </c>
      <c r="Q31">
        <f>'data=tdc-a'!P48-'data=tdc-a'!J48</f>
        <v>3.8710987096585159E-3</v>
      </c>
      <c r="R31" s="18">
        <f>'data=tdc-a'!T48-'data=tdc-a'!H48</f>
        <v>1.6666666666666941E-2</v>
      </c>
      <c r="S31" s="18">
        <f>'data=tdc-a'!U48-'data=tdc-a'!I48</f>
        <v>-2.0000000000000018E-2</v>
      </c>
      <c r="T31">
        <f>'data=tdc-a'!V48-'data=tdc-a'!J48</f>
        <v>7.9304012965208948E-4</v>
      </c>
      <c r="U31" s="18">
        <f>'data=tdc-a'!Z48-'data=tdc-a'!H48</f>
        <v>3.3333333333329662E-3</v>
      </c>
      <c r="V31" s="18">
        <f>'data=tdc-a'!AA48-'data=tdc-a'!I48</f>
        <v>-3.3333333333329662E-3</v>
      </c>
      <c r="W31">
        <f>'data=tdc-a'!AB48-'data=tdc-a'!J48</f>
        <v>5.1886792452826569E-4</v>
      </c>
    </row>
    <row r="32" spans="1:23" x14ac:dyDescent="0.2">
      <c r="N32" s="28" t="s">
        <v>90</v>
      </c>
      <c r="O32" s="18">
        <f>'data=tdc-a'!N53-'data=tdc-a'!H53</f>
        <v>2.3333333333332984E-2</v>
      </c>
      <c r="P32" s="18">
        <f>'data=tdc-a'!O53-'data=tdc-a'!I53</f>
        <v>-1.0000000000000009E-2</v>
      </c>
      <c r="Q32" s="16">
        <f>'data=tdc-a'!P53-'data=tdc-a'!J53</f>
        <v>1.4357476635513788E-2</v>
      </c>
      <c r="R32" s="18">
        <f>'data=tdc-a'!T53-'data=tdc-a'!H53</f>
        <v>3.0000000000000027E-2</v>
      </c>
      <c r="S32" s="18">
        <f>'data=tdc-a'!U53-'data=tdc-a'!I53</f>
        <v>-9.6666666666667012E-2</v>
      </c>
      <c r="T32" s="16">
        <f>'data=tdc-a'!V53-'data=tdc-a'!J53</f>
        <v>-1.0095137743570959E-2</v>
      </c>
      <c r="U32" s="18">
        <f>'data=tdc-a'!Z53-'data=tdc-a'!H53</f>
        <v>6.6666666666660435E-3</v>
      </c>
      <c r="V32" s="18">
        <f>'data=tdc-a'!AA53-'data=tdc-a'!I53</f>
        <v>-6.0000000000000053E-2</v>
      </c>
      <c r="W32" s="16">
        <f>'data=tdc-a'!AB53-'data=tdc-a'!J53</f>
        <v>-1.3615824335360238E-2</v>
      </c>
    </row>
    <row r="33" spans="1:23" x14ac:dyDescent="0.2">
      <c r="A33" s="15" t="s">
        <v>96</v>
      </c>
      <c r="C33" s="27" t="s">
        <v>2</v>
      </c>
      <c r="D33" s="27"/>
      <c r="E33" s="2"/>
      <c r="F33" s="27" t="s">
        <v>3</v>
      </c>
      <c r="G33" s="27"/>
      <c r="H33" s="2"/>
      <c r="I33" s="27" t="s">
        <v>4</v>
      </c>
      <c r="J33" s="27"/>
      <c r="K33" s="2"/>
      <c r="N33" s="26" t="s">
        <v>91</v>
      </c>
      <c r="O33" s="18">
        <f>'data=tdc-a'!N54-'data=tdc-a'!H54</f>
        <v>-3.3333333333339654E-3</v>
      </c>
      <c r="P33" s="18">
        <f>'data=tdc-a'!O54-'data=tdc-a'!I54</f>
        <v>1.3333333333333974E-2</v>
      </c>
      <c r="Q33">
        <f>'data=tdc-a'!P54-'data=tdc-a'!J54</f>
        <v>6.0642538475752517E-3</v>
      </c>
      <c r="R33" s="18">
        <f>'data=tdc-a'!T54-'data=tdc-a'!H54</f>
        <v>-2.3333333333332984E-2</v>
      </c>
      <c r="S33" s="18">
        <f>'data=tdc-a'!U54-'data=tdc-a'!I54</f>
        <v>2.6666666666666949E-2</v>
      </c>
      <c r="T33">
        <f>'data=tdc-a'!V54-'data=tdc-a'!J54</f>
        <v>4.3560412871892495E-3</v>
      </c>
      <c r="U33" s="18">
        <f>'data=tdc-a'!Z54-'data=tdc-a'!H54</f>
        <v>-2.0000000000000018E-2</v>
      </c>
      <c r="V33" s="18">
        <f>'data=tdc-a'!AA54-'data=tdc-a'!I54</f>
        <v>9.9999999999998979E-3</v>
      </c>
      <c r="W33">
        <f>'data=tdc-a'!AB54-'data=tdc-a'!J54</f>
        <v>-3.2371211059736282E-3</v>
      </c>
    </row>
    <row r="34" spans="1:23" x14ac:dyDescent="0.2">
      <c r="C34" s="27" t="s">
        <v>55</v>
      </c>
      <c r="D34" s="27" t="s">
        <v>56</v>
      </c>
      <c r="E34" s="2" t="s">
        <v>67</v>
      </c>
      <c r="F34" s="27" t="s">
        <v>55</v>
      </c>
      <c r="G34" s="27" t="s">
        <v>56</v>
      </c>
      <c r="H34" s="2" t="s">
        <v>67</v>
      </c>
      <c r="I34" s="27" t="s">
        <v>55</v>
      </c>
      <c r="J34" s="27" t="s">
        <v>56</v>
      </c>
      <c r="K34" s="2" t="s">
        <v>67</v>
      </c>
      <c r="N34" s="26" t="s">
        <v>92</v>
      </c>
      <c r="O34" s="18">
        <f>'data=tdc-a'!N55-'data=tdc-a'!H55</f>
        <v>1.0000000000000009E-2</v>
      </c>
      <c r="P34" s="18">
        <f>'data=tdc-a'!O55-'data=tdc-a'!I55</f>
        <v>6.6666666666659324E-3</v>
      </c>
      <c r="Q34">
        <f>'data=tdc-a'!P55-'data=tdc-a'!J55</f>
        <v>8.5817843248091608E-3</v>
      </c>
      <c r="R34" s="18">
        <f>'data=tdc-a'!T55-'data=tdc-a'!H55</f>
        <v>6.6666666666670427E-3</v>
      </c>
      <c r="S34" s="18">
        <f>'data=tdc-a'!U55-'data=tdc-a'!I55</f>
        <v>-3.3333333333333992E-2</v>
      </c>
      <c r="T34">
        <f>'data=tdc-a'!V55-'data=tdc-a'!J55</f>
        <v>-1.1224954462659587E-2</v>
      </c>
      <c r="U34" s="18">
        <f>'data=tdc-a'!Z55-'data=tdc-a'!H55</f>
        <v>-3.3333333333329662E-3</v>
      </c>
      <c r="V34" s="18">
        <f>'data=tdc-a'!AA55-'data=tdc-a'!I55</f>
        <v>-2.3333333333333983E-2</v>
      </c>
      <c r="W34">
        <f>'data=tdc-a'!AB55-'data=tdc-a'!J55</f>
        <v>-1.218328779599287E-2</v>
      </c>
    </row>
    <row r="35" spans="1:23" s="16" customFormat="1" x14ac:dyDescent="0.2">
      <c r="A35" s="28" t="s">
        <v>83</v>
      </c>
      <c r="B35" s="28">
        <v>0</v>
      </c>
      <c r="C35" s="18">
        <f>'data=tdsmall'!N3-'data=tdsmall'!H3</f>
        <v>-2.0000000000000018E-2</v>
      </c>
      <c r="D35" s="18">
        <f>'data=tdsmall'!O3-'data=tdsmall'!I3</f>
        <v>-4.9999999999999989E-2</v>
      </c>
      <c r="E35" s="16">
        <f>'data=tdsmall'!P3-'data=tdsmall'!J3</f>
        <v>-0.03</v>
      </c>
      <c r="F35" s="18">
        <f>'data=tdsmall'!T3-'data=tdsmall'!H3</f>
        <v>0.03</v>
      </c>
      <c r="G35" s="18">
        <f>'data=tdsmall'!U3-'data=tdsmall'!I3</f>
        <v>0</v>
      </c>
      <c r="H35" s="16">
        <f>'data=tdsmall'!V3-'data=tdsmall'!J3</f>
        <v>1.999999999999999E-2</v>
      </c>
      <c r="I35" s="18">
        <f>'data=tdsmall'!Z3-'data=tdsmall'!H3</f>
        <v>4.9999999999999989E-2</v>
      </c>
      <c r="J35" s="18">
        <f>'data=tdsmall'!AA3-'data=tdsmall'!I3</f>
        <v>8.0000000000000016E-2</v>
      </c>
      <c r="K35" s="16">
        <f>'data=tdsmall'!AB3-'data=tdsmall'!J3</f>
        <v>6.0000000000000026E-2</v>
      </c>
      <c r="N35" s="28" t="s">
        <v>93</v>
      </c>
      <c r="O35" s="18">
        <f>'data=tdc-a'!N60-'data=tdc-a'!H60</f>
        <v>6.6666666666669872E-3</v>
      </c>
      <c r="P35" s="18">
        <f>'data=tdc-a'!O60-'data=tdc-a'!I60</f>
        <v>0</v>
      </c>
      <c r="Q35" s="16">
        <f>'data=tdc-a'!P60-'data=tdc-a'!J60</f>
        <v>5.7112010796224744E-3</v>
      </c>
      <c r="R35" s="18">
        <f>'data=tdc-a'!T60-'data=tdc-a'!H60</f>
        <v>3.6666666666666958E-2</v>
      </c>
      <c r="S35" s="18">
        <f>'data=tdc-a'!U60-'data=tdc-a'!I60</f>
        <v>-5.3333333333333954E-2</v>
      </c>
      <c r="T35" s="16">
        <f>'data=tdc-a'!V60-'data=tdc-a'!J60</f>
        <v>1.4638888888888923E-2</v>
      </c>
      <c r="U35" s="18">
        <f>'data=tdc-a'!Z60-'data=tdc-a'!H60</f>
        <v>9.9999999999999534E-3</v>
      </c>
      <c r="V35" s="18">
        <f>'data=tdc-a'!AA60-'data=tdc-a'!I60</f>
        <v>0</v>
      </c>
      <c r="W35" s="16">
        <f>'data=tdc-a'!AB60-'data=tdc-a'!J60</f>
        <v>8.5322580645160739E-3</v>
      </c>
    </row>
    <row r="36" spans="1:23" x14ac:dyDescent="0.2">
      <c r="B36" s="26">
        <v>2</v>
      </c>
      <c r="C36" s="18">
        <f>'data=tdsmall'!N4-'data=tdsmall'!H4</f>
        <v>-1.0000000000000009E-2</v>
      </c>
      <c r="D36" s="18">
        <f>'data=tdsmall'!O4-'data=tdsmall'!I4</f>
        <v>0</v>
      </c>
      <c r="E36">
        <f>'data=tdsmall'!P4-'data=tdsmall'!J4</f>
        <v>0</v>
      </c>
      <c r="F36" s="18">
        <f>'data=tdsmall'!T4-'data=tdsmall'!H4</f>
        <v>0</v>
      </c>
      <c r="G36" s="18">
        <f>'data=tdsmall'!U4-'data=tdsmall'!I4</f>
        <v>1.0000000000000009E-2</v>
      </c>
      <c r="H36">
        <f>'data=tdsmall'!V4-'data=tdsmall'!J4</f>
        <v>0</v>
      </c>
      <c r="I36" s="18">
        <f>'data=tdsmall'!Z4-'data=tdsmall'!H4</f>
        <v>0</v>
      </c>
      <c r="J36" s="18">
        <f>'data=tdsmall'!AA4-'data=tdsmall'!I4</f>
        <v>0</v>
      </c>
      <c r="K36">
        <f>'data=tdsmall'!AB4-'data=tdsmall'!J4</f>
        <v>0</v>
      </c>
      <c r="N36" s="26" t="s">
        <v>94</v>
      </c>
      <c r="O36" s="18">
        <f>'data=tdc-a'!N61-'data=tdc-a'!H61</f>
        <v>0</v>
      </c>
      <c r="P36" s="18">
        <f>'data=tdc-a'!O61-'data=tdc-a'!I61</f>
        <v>6.6666666666670427E-3</v>
      </c>
      <c r="Q36">
        <f>'data=tdc-a'!P61-'data=tdc-a'!J61</f>
        <v>3.5244650465889871E-3</v>
      </c>
      <c r="R36" s="18">
        <f>'data=tdc-a'!T61-'data=tdc-a'!H61</f>
        <v>0</v>
      </c>
      <c r="S36" s="18">
        <f>'data=tdc-a'!U61-'data=tdc-a'!I61</f>
        <v>2.3333333333333983E-2</v>
      </c>
      <c r="T36">
        <f>'data=tdc-a'!V61-'data=tdc-a'!J61</f>
        <v>1.2227798749922969E-2</v>
      </c>
      <c r="U36" s="18">
        <f>'data=tdc-a'!Z61-'data=tdc-a'!H61</f>
        <v>0</v>
      </c>
      <c r="V36" s="18">
        <f>'data=tdc-a'!AA61-'data=tdc-a'!I61</f>
        <v>1.0000000000000009E-2</v>
      </c>
      <c r="W36">
        <f>'data=tdc-a'!AB61-'data=tdc-a'!J61</f>
        <v>5.2773900037390575E-3</v>
      </c>
    </row>
    <row r="37" spans="1:23" x14ac:dyDescent="0.2">
      <c r="B37" s="26" t="s">
        <v>9</v>
      </c>
      <c r="C37" s="18">
        <f>'data=tdsmall'!N5-'data=tdsmall'!H5</f>
        <v>-1.0000000000000009E-2</v>
      </c>
      <c r="D37" s="18">
        <f>'data=tdsmall'!O5-'data=tdsmall'!I5</f>
        <v>-2.0000000000000018E-2</v>
      </c>
      <c r="E37">
        <f>'data=tdsmall'!P5-'data=tdsmall'!J5</f>
        <v>-1.9999999999999907E-2</v>
      </c>
      <c r="F37" s="18">
        <f>'data=tdsmall'!T5-'data=tdsmall'!H5</f>
        <v>1.9999999999999907E-2</v>
      </c>
      <c r="G37" s="18">
        <f>'data=tdsmall'!U5-'data=tdsmall'!I5</f>
        <v>1.0000000000000009E-2</v>
      </c>
      <c r="H37">
        <f>'data=tdsmall'!V5-'data=tdsmall'!J5</f>
        <v>1.0000000000000009E-2</v>
      </c>
      <c r="I37" s="18">
        <f>'data=tdsmall'!Z5-'data=tdsmall'!H5</f>
        <v>2.9999999999999916E-2</v>
      </c>
      <c r="J37" s="18">
        <f>'data=tdsmall'!AA5-'data=tdsmall'!I5</f>
        <v>5.0000000000000044E-2</v>
      </c>
      <c r="K37">
        <f>'data=tdsmall'!AB5-'data=tdsmall'!J5</f>
        <v>3.0000000000000027E-2</v>
      </c>
      <c r="N37" s="26" t="s">
        <v>95</v>
      </c>
      <c r="O37" s="18">
        <f>'data=tdc-a'!N62-'data=tdc-a'!H62</f>
        <v>1.0000000000000009E-2</v>
      </c>
      <c r="P37" s="18">
        <f>'data=tdc-a'!O62-'data=tdc-a'!I62</f>
        <v>6.6666666666669316E-3</v>
      </c>
      <c r="Q37">
        <f>'data=tdc-a'!P62-'data=tdc-a'!J62</f>
        <v>8.6312217194571828E-3</v>
      </c>
      <c r="R37" s="18">
        <f>'data=tdc-a'!T62-'data=tdc-a'!H62</f>
        <v>2.3333333333332984E-2</v>
      </c>
      <c r="S37" s="18">
        <f>'data=tdc-a'!U62-'data=tdc-a'!I62</f>
        <v>-1.3333333333333086E-2</v>
      </c>
      <c r="T37">
        <f>'data=tdc-a'!V62-'data=tdc-a'!J62</f>
        <v>7.332322849564088E-3</v>
      </c>
      <c r="U37" s="18">
        <f>'data=tdc-a'!Z62-'data=tdc-a'!H62</f>
        <v>1.3333333333332975E-2</v>
      </c>
      <c r="V37" s="18">
        <f>'data=tdc-a'!AA62-'data=tdc-a'!I62</f>
        <v>3.3333333333339654E-3</v>
      </c>
      <c r="W37">
        <f>'data=tdc-a'!AB62-'data=tdc-a'!J62</f>
        <v>9.1050779286074857E-3</v>
      </c>
    </row>
    <row r="38" spans="1:23" s="16" customFormat="1" x14ac:dyDescent="0.2">
      <c r="A38" s="28" t="s">
        <v>30</v>
      </c>
      <c r="B38" s="28">
        <v>0</v>
      </c>
      <c r="C38" s="18">
        <f>'data=tdsmall'!N10-'data=tdsmall'!H10</f>
        <v>-4.0000000000000008E-2</v>
      </c>
      <c r="D38" s="18">
        <f>'data=tdsmall'!O10-'data=tdsmall'!I10</f>
        <v>0</v>
      </c>
      <c r="E38" s="16">
        <f>'data=tdsmall'!P10-'data=tdsmall'!J10</f>
        <v>-2.9999999999999971E-2</v>
      </c>
      <c r="F38" s="18">
        <f>'data=tdsmall'!T10-'data=tdsmall'!H10</f>
        <v>-4.9999999999999989E-2</v>
      </c>
      <c r="G38" s="18">
        <f>'data=tdsmall'!U10-'data=tdsmall'!I10</f>
        <v>0</v>
      </c>
      <c r="H38" s="16">
        <f>'data=tdsmall'!V10-'data=tdsmall'!J10</f>
        <v>-3.999999999999998E-2</v>
      </c>
      <c r="I38" s="18">
        <f>'data=tdsmall'!Z10-'data=tdsmall'!H10</f>
        <v>-1.0000000000000009E-2</v>
      </c>
      <c r="J38" s="18">
        <f>'data=tdsmall'!AA10-'data=tdsmall'!I10</f>
        <v>0.11000000000000004</v>
      </c>
      <c r="K38" s="16">
        <f>'data=tdsmall'!AB10-'data=tdsmall'!J10</f>
        <v>2.0000000000000018E-2</v>
      </c>
      <c r="O38" s="18"/>
      <c r="P38" s="18"/>
      <c r="R38" s="18"/>
      <c r="S38" s="18"/>
      <c r="U38" s="18"/>
      <c r="V38" s="18"/>
    </row>
    <row r="39" spans="1:23" x14ac:dyDescent="0.2">
      <c r="A39" s="26"/>
      <c r="B39" s="26">
        <v>2</v>
      </c>
      <c r="C39" s="18">
        <f>'data=tdsmall'!N11-'data=tdsmall'!H11</f>
        <v>0</v>
      </c>
      <c r="D39" s="18">
        <f>'data=tdsmall'!O11-'data=tdsmall'!I11</f>
        <v>-2.0000000000000018E-2</v>
      </c>
      <c r="E39">
        <f>'data=tdsmall'!P11-'data=tdsmall'!J11</f>
        <v>-9.9999999999998979E-3</v>
      </c>
      <c r="F39" s="18">
        <f>'data=tdsmall'!T11-'data=tdsmall'!H11</f>
        <v>0</v>
      </c>
      <c r="G39" s="18">
        <f>'data=tdsmall'!U11-'data=tdsmall'!I11</f>
        <v>-2.0000000000000018E-2</v>
      </c>
      <c r="H39">
        <f>'data=tdsmall'!V11-'data=tdsmall'!J11</f>
        <v>-9.9999999999998979E-3</v>
      </c>
      <c r="I39" s="18">
        <f>'data=tdsmall'!Z11-'data=tdsmall'!H11</f>
        <v>1.0000000000000009E-2</v>
      </c>
      <c r="J39" s="18">
        <f>'data=tdsmall'!AA11-'data=tdsmall'!I11</f>
        <v>-2.0000000000000018E-2</v>
      </c>
      <c r="K39">
        <f>'data=tdsmall'!AB11-'data=tdsmall'!J11</f>
        <v>-9.9999999999998979E-3</v>
      </c>
      <c r="M39" s="15" t="s">
        <v>77</v>
      </c>
      <c r="O39" s="27" t="s">
        <v>2</v>
      </c>
      <c r="P39" s="27"/>
      <c r="Q39" s="2"/>
      <c r="R39" s="27" t="s">
        <v>3</v>
      </c>
      <c r="S39" s="27"/>
      <c r="T39" s="2"/>
      <c r="U39" s="27" t="s">
        <v>4</v>
      </c>
      <c r="V39" s="27"/>
      <c r="W39" s="2"/>
    </row>
    <row r="40" spans="1:23" x14ac:dyDescent="0.2">
      <c r="B40" s="26" t="s">
        <v>9</v>
      </c>
      <c r="C40" s="18">
        <f>'data=tdsmall'!N12-'data=tdsmall'!H12</f>
        <v>-3.0000000000000027E-2</v>
      </c>
      <c r="D40" s="18">
        <f>'data=tdsmall'!O12-'data=tdsmall'!I12</f>
        <v>-1.0000000000000009E-2</v>
      </c>
      <c r="E40">
        <f>'data=tdsmall'!P12-'data=tdsmall'!J12</f>
        <v>-3.0000000000000027E-2</v>
      </c>
      <c r="F40" s="18">
        <f>'data=tdsmall'!T12-'data=tdsmall'!H12</f>
        <v>-3.0000000000000027E-2</v>
      </c>
      <c r="G40" s="18">
        <f>'data=tdsmall'!U12-'data=tdsmall'!I12</f>
        <v>-1.0000000000000009E-2</v>
      </c>
      <c r="H40">
        <f>'data=tdsmall'!V12-'data=tdsmall'!J12</f>
        <v>-3.0000000000000027E-2</v>
      </c>
      <c r="I40" s="18">
        <f>'data=tdsmall'!Z12-'data=tdsmall'!H12</f>
        <v>-1.0000000000000009E-2</v>
      </c>
      <c r="J40" s="18">
        <f>'data=tdsmall'!AA12-'data=tdsmall'!I12</f>
        <v>3.9999999999999925E-2</v>
      </c>
      <c r="K40">
        <f>'data=tdsmall'!AB12-'data=tdsmall'!J12</f>
        <v>0</v>
      </c>
      <c r="O40" s="27" t="s">
        <v>55</v>
      </c>
      <c r="P40" s="27" t="s">
        <v>56</v>
      </c>
      <c r="Q40" s="2" t="s">
        <v>67</v>
      </c>
      <c r="R40" s="27" t="s">
        <v>55</v>
      </c>
      <c r="S40" s="27" t="s">
        <v>56</v>
      </c>
      <c r="T40" s="2" t="s">
        <v>67</v>
      </c>
      <c r="U40" s="27" t="s">
        <v>55</v>
      </c>
      <c r="V40" s="27" t="s">
        <v>56</v>
      </c>
      <c r="W40" s="2" t="s">
        <v>67</v>
      </c>
    </row>
    <row r="41" spans="1:23" s="16" customFormat="1" x14ac:dyDescent="0.2">
      <c r="A41" s="28" t="s">
        <v>31</v>
      </c>
      <c r="B41" s="28">
        <v>0</v>
      </c>
      <c r="C41" s="18">
        <f>'data=tdsmall'!N17-'data=tdsmall'!H17</f>
        <v>-1.999999999999999E-2</v>
      </c>
      <c r="D41" s="18">
        <f>'data=tdsmall'!O17-'data=tdsmall'!I17</f>
        <v>-4.9999999999999989E-2</v>
      </c>
      <c r="E41" s="16">
        <f>'data=tdsmall'!P17-'data=tdsmall'!J17</f>
        <v>-4.0000000000000036E-2</v>
      </c>
      <c r="F41" s="18">
        <f>'data=tdsmall'!T17-'data=tdsmall'!H17</f>
        <v>-1.0000000000000009E-2</v>
      </c>
      <c r="G41" s="18">
        <f>'data=tdsmall'!U17-'data=tdsmall'!I17</f>
        <v>-4.9999999999999989E-2</v>
      </c>
      <c r="H41" s="16">
        <f>'data=tdsmall'!V17-'data=tdsmall'!J17</f>
        <v>-2.0000000000000018E-2</v>
      </c>
      <c r="I41" s="18">
        <f>'data=tdsmall'!Z17-'data=tdsmall'!H17</f>
        <v>0</v>
      </c>
      <c r="J41" s="18">
        <f>'data=tdsmall'!AA17-'data=tdsmall'!I17</f>
        <v>6.0000000000000053E-2</v>
      </c>
      <c r="K41" s="16">
        <f>'data=tdsmall'!AB17-'data=tdsmall'!J17</f>
        <v>1.0000000000000009E-2</v>
      </c>
      <c r="M41" s="28" t="s">
        <v>83</v>
      </c>
      <c r="N41" s="28">
        <v>0</v>
      </c>
      <c r="O41" s="18">
        <f>'data=tdc-b'!N3-'data=tdc-b'!H3</f>
        <v>-1.0000000000000009E-2</v>
      </c>
      <c r="P41" s="18">
        <f>'data=tdc-b'!O3-'data=tdc-b'!I3</f>
        <v>1.0000000000000009E-2</v>
      </c>
      <c r="Q41" s="16">
        <f>'data=tdc-b'!P3-'data=tdc-b'!J3</f>
        <v>0</v>
      </c>
      <c r="R41" s="18">
        <f>'data=tdc-b'!T3-'data=tdc-b'!H3</f>
        <v>0</v>
      </c>
      <c r="S41" s="18">
        <f>'data=tdc-b'!U3-'data=tdc-b'!I3</f>
        <v>8.0000000000000071E-2</v>
      </c>
      <c r="T41" s="16">
        <f>'data=tdc-b'!V3-'data=tdc-b'!J3</f>
        <v>2.9999999999999916E-2</v>
      </c>
      <c r="U41" s="18">
        <f>'data=tdc-b'!Z3-'data=tdc-b'!H3</f>
        <v>-1.0000000000000009E-2</v>
      </c>
      <c r="V41" s="18">
        <f>'data=tdc-b'!AA3-'data=tdc-b'!I3</f>
        <v>3.0000000000000027E-2</v>
      </c>
      <c r="W41" s="16">
        <f>'data=tdc-b'!AB3-'data=tdc-b'!J3</f>
        <v>0</v>
      </c>
    </row>
    <row r="42" spans="1:23" x14ac:dyDescent="0.2">
      <c r="B42" s="26">
        <v>2</v>
      </c>
      <c r="C42" s="18">
        <f>'data=tdsmall'!N18-'data=tdsmall'!H18</f>
        <v>-1.0000000000000009E-2</v>
      </c>
      <c r="D42" s="18">
        <f>'data=tdsmall'!O18-'data=tdsmall'!I18</f>
        <v>-1.0000000000000009E-2</v>
      </c>
      <c r="E42">
        <f>'data=tdsmall'!P18-'data=tdsmall'!J18</f>
        <v>0</v>
      </c>
      <c r="F42" s="18">
        <f>'data=tdsmall'!T18-'data=tdsmall'!H18</f>
        <v>-1.0000000000000009E-2</v>
      </c>
      <c r="G42" s="18">
        <f>'data=tdsmall'!U18-'data=tdsmall'!I18</f>
        <v>0</v>
      </c>
      <c r="H42">
        <f>'data=tdsmall'!V18-'data=tdsmall'!J18</f>
        <v>0</v>
      </c>
      <c r="I42" s="18">
        <f>'data=tdsmall'!Z18-'data=tdsmall'!H18</f>
        <v>0</v>
      </c>
      <c r="J42" s="18">
        <f>'data=tdsmall'!AA18-'data=tdsmall'!I18</f>
        <v>-1.0000000000000009E-2</v>
      </c>
      <c r="K42">
        <f>'data=tdsmall'!AB18-'data=tdsmall'!J18</f>
        <v>0</v>
      </c>
      <c r="N42" s="26">
        <v>2</v>
      </c>
      <c r="O42" s="18">
        <f>'data=tdc-b'!N4-'data=tdc-b'!H4</f>
        <v>0</v>
      </c>
      <c r="P42" s="18">
        <f>'data=tdc-b'!O4-'data=tdc-b'!I4</f>
        <v>0</v>
      </c>
      <c r="Q42">
        <f>'data=tdc-b'!P4-'data=tdc-b'!J4</f>
        <v>-1.0000000000000009E-2</v>
      </c>
      <c r="R42" s="18">
        <f>'data=tdc-b'!T4-'data=tdc-b'!H4</f>
        <v>1.0000000000000009E-2</v>
      </c>
      <c r="S42" s="18">
        <f>'data=tdc-b'!U4-'data=tdc-b'!I4</f>
        <v>-1.0000000000000009E-2</v>
      </c>
      <c r="T42">
        <f>'data=tdc-b'!V4-'data=tdc-b'!J4</f>
        <v>0</v>
      </c>
      <c r="U42" s="18">
        <f>'data=tdc-b'!Z4-'data=tdc-b'!H4</f>
        <v>0</v>
      </c>
      <c r="V42" s="18">
        <f>'data=tdc-b'!AA4-'data=tdc-b'!I4</f>
        <v>0</v>
      </c>
      <c r="W42">
        <f>'data=tdc-b'!AB4-'data=tdc-b'!J4</f>
        <v>-1.0000000000000009E-2</v>
      </c>
    </row>
    <row r="43" spans="1:23" x14ac:dyDescent="0.2">
      <c r="B43" s="26" t="s">
        <v>9</v>
      </c>
      <c r="C43" s="18">
        <f>'data=tdsmall'!N19-'data=tdsmall'!H19</f>
        <v>-2.0000000000000018E-2</v>
      </c>
      <c r="D43" s="18">
        <f>'data=tdsmall'!O19-'data=tdsmall'!I19</f>
        <v>-1.9999999999999907E-2</v>
      </c>
      <c r="E43">
        <f>'data=tdsmall'!P19-'data=tdsmall'!J19</f>
        <v>-2.0000000000000018E-2</v>
      </c>
      <c r="F43" s="18">
        <f>'data=tdsmall'!T19-'data=tdsmall'!H19</f>
        <v>-1.0000000000000009E-2</v>
      </c>
      <c r="G43" s="18">
        <f>'data=tdsmall'!U19-'data=tdsmall'!I19</f>
        <v>-1.9999999999999907E-2</v>
      </c>
      <c r="H43">
        <f>'data=tdsmall'!V19-'data=tdsmall'!J19</f>
        <v>-2.0000000000000018E-2</v>
      </c>
      <c r="I43" s="18">
        <f>'data=tdsmall'!Z19-'data=tdsmall'!H19</f>
        <v>0</v>
      </c>
      <c r="J43" s="18">
        <f>'data=tdsmall'!AA19-'data=tdsmall'!I19</f>
        <v>3.0000000000000027E-2</v>
      </c>
      <c r="K43">
        <f>'data=tdsmall'!AB19-'data=tdsmall'!J19</f>
        <v>0</v>
      </c>
      <c r="N43" s="26" t="s">
        <v>9</v>
      </c>
      <c r="O43" s="18">
        <f>'data=tdc-b'!N5-'data=tdc-b'!H5</f>
        <v>0</v>
      </c>
      <c r="P43" s="18">
        <f>'data=tdc-b'!O5-'data=tdc-b'!I5</f>
        <v>1.0000000000000009E-2</v>
      </c>
      <c r="Q43">
        <f>'data=tdc-b'!P5-'data=tdc-b'!J5</f>
        <v>0</v>
      </c>
      <c r="R43" s="18">
        <f>'data=tdc-b'!T5-'data=tdc-b'!H5</f>
        <v>1.0000000000000009E-2</v>
      </c>
      <c r="S43" s="18">
        <f>'data=tdc-b'!U5-'data=tdc-b'!I5</f>
        <v>4.0000000000000036E-2</v>
      </c>
      <c r="T43">
        <f>'data=tdc-b'!V5-'data=tdc-b'!J5</f>
        <v>1.0000000000000009E-2</v>
      </c>
      <c r="U43" s="18">
        <f>'data=tdc-b'!Z5-'data=tdc-b'!H5</f>
        <v>0</v>
      </c>
      <c r="V43" s="18">
        <f>'data=tdc-b'!AA5-'data=tdc-b'!I5</f>
        <v>2.0000000000000018E-2</v>
      </c>
      <c r="W43">
        <f>'data=tdc-b'!AB5-'data=tdc-b'!J5</f>
        <v>0</v>
      </c>
    </row>
    <row r="44" spans="1:23" x14ac:dyDescent="0.2">
      <c r="N44" s="28" t="s">
        <v>90</v>
      </c>
      <c r="O44" s="18">
        <f>'data=tdc-b'!N10-'data=tdc-b'!H10</f>
        <v>2.0000000000000018E-2</v>
      </c>
      <c r="P44" s="18">
        <f>'data=tdc-b'!O10-'data=tdc-b'!I10</f>
        <v>2.0000000000000018E-2</v>
      </c>
      <c r="Q44" s="16">
        <f>'data=tdc-b'!P10-'data=tdc-b'!J10</f>
        <v>2.0000000000000018E-2</v>
      </c>
      <c r="R44" s="18">
        <f>'data=tdc-b'!T10-'data=tdc-b'!H10</f>
        <v>1.0000000000000009E-2</v>
      </c>
      <c r="S44" s="18">
        <f>'data=tdc-b'!U10-'data=tdc-b'!I10</f>
        <v>0.10999999999999999</v>
      </c>
      <c r="T44" s="16">
        <f>'data=tdc-b'!V10-'data=tdc-b'!J10</f>
        <v>5.9999999999999942E-2</v>
      </c>
      <c r="U44" s="18">
        <f>'data=tdc-b'!Z10-'data=tdc-b'!H10</f>
        <v>1.0000000000000009E-2</v>
      </c>
      <c r="V44" s="18">
        <f>'data=tdc-b'!AA10-'data=tdc-b'!I10</f>
        <v>3.9999999999999925E-2</v>
      </c>
      <c r="W44" s="16">
        <f>'data=tdc-b'!AB10-'data=tdc-b'!J10</f>
        <v>3.0000000000000027E-2</v>
      </c>
    </row>
    <row r="45" spans="1:23" x14ac:dyDescent="0.2">
      <c r="N45" s="26" t="s">
        <v>91</v>
      </c>
      <c r="O45" s="18">
        <f>'data=tdc-b'!N11-'data=tdc-b'!H11</f>
        <v>0</v>
      </c>
      <c r="P45" s="18">
        <f>'data=tdc-b'!O11-'data=tdc-b'!I11</f>
        <v>1.0000000000000009E-2</v>
      </c>
      <c r="Q45">
        <f>'data=tdc-b'!P11-'data=tdc-b'!J11</f>
        <v>0</v>
      </c>
      <c r="R45" s="18">
        <f>'data=tdc-b'!T11-'data=tdc-b'!H11</f>
        <v>2.9999999999999916E-2</v>
      </c>
      <c r="S45" s="18">
        <f>'data=tdc-b'!U11-'data=tdc-b'!I11</f>
        <v>0</v>
      </c>
      <c r="T45">
        <f>'data=tdc-b'!V11-'data=tdc-b'!J11</f>
        <v>1.0000000000000009E-2</v>
      </c>
      <c r="U45" s="18">
        <f>'data=tdc-b'!Z11-'data=tdc-b'!H11</f>
        <v>1.0000000000000009E-2</v>
      </c>
      <c r="V45" s="18">
        <f>'data=tdc-b'!AA11-'data=tdc-b'!I11</f>
        <v>0</v>
      </c>
      <c r="W45">
        <f>'data=tdc-b'!AB11-'data=tdc-b'!J11</f>
        <v>0</v>
      </c>
    </row>
    <row r="46" spans="1:23" x14ac:dyDescent="0.2">
      <c r="N46" s="26" t="s">
        <v>92</v>
      </c>
      <c r="O46" s="18">
        <f>'data=tdc-b'!N12-'data=tdc-b'!H12</f>
        <v>2.0000000000000018E-2</v>
      </c>
      <c r="P46" s="18">
        <f>'data=tdc-b'!O12-'data=tdc-b'!I12</f>
        <v>1.0000000000000009E-2</v>
      </c>
      <c r="Q46">
        <f>'data=tdc-b'!P12-'data=tdc-b'!J12</f>
        <v>1.0000000000000009E-2</v>
      </c>
      <c r="R46" s="18">
        <f>'data=tdc-b'!T12-'data=tdc-b'!H12</f>
        <v>2.0000000000000018E-2</v>
      </c>
      <c r="S46" s="18">
        <f>'data=tdc-b'!U12-'data=tdc-b'!I12</f>
        <v>4.9999999999999933E-2</v>
      </c>
      <c r="T46">
        <f>'data=tdc-b'!V12-'data=tdc-b'!J12</f>
        <v>3.0000000000000027E-2</v>
      </c>
      <c r="U46" s="18">
        <f>'data=tdc-b'!Z12-'data=tdc-b'!H12</f>
        <v>1.0000000000000009E-2</v>
      </c>
      <c r="V46" s="18">
        <f>'data=tdc-b'!AA12-'data=tdc-b'!I12</f>
        <v>2.0000000000000018E-2</v>
      </c>
      <c r="W46">
        <f>'data=tdc-b'!AB12-'data=tdc-b'!J12</f>
        <v>1.0000000000000009E-2</v>
      </c>
    </row>
    <row r="47" spans="1:23" x14ac:dyDescent="0.2">
      <c r="N47" s="28" t="s">
        <v>93</v>
      </c>
      <c r="O47" s="18">
        <f>'data=tdc-b'!N17-'data=tdc-b'!H17</f>
        <v>-4.0000000000000008E-2</v>
      </c>
      <c r="P47" s="18">
        <f>'data=tdc-b'!O17-'data=tdc-b'!I17</f>
        <v>-3.0000000000000027E-2</v>
      </c>
      <c r="Q47" s="16">
        <f>'data=tdc-b'!P17-'data=tdc-b'!J17</f>
        <v>-3.999999999999998E-2</v>
      </c>
      <c r="R47" s="18">
        <f>'data=tdc-b'!T17-'data=tdc-b'!H17</f>
        <v>-4.0000000000000008E-2</v>
      </c>
      <c r="S47" s="18">
        <f>'data=tdc-b'!U17-'data=tdc-b'!I17</f>
        <v>-3.0000000000000027E-2</v>
      </c>
      <c r="T47" s="16">
        <f>'data=tdc-b'!V17-'data=tdc-b'!J17</f>
        <v>-3.999999999999998E-2</v>
      </c>
      <c r="U47" s="18">
        <f>'data=tdc-b'!Z17-'data=tdc-b'!H17</f>
        <v>-0.03</v>
      </c>
      <c r="V47" s="18">
        <f>'data=tdc-b'!AA17-'data=tdc-b'!I17</f>
        <v>0</v>
      </c>
      <c r="W47" s="16">
        <f>'data=tdc-b'!AB17-'data=tdc-b'!J17</f>
        <v>-2.9999999999999971E-2</v>
      </c>
    </row>
    <row r="48" spans="1:23" x14ac:dyDescent="0.2">
      <c r="N48" s="26" t="s">
        <v>94</v>
      </c>
      <c r="O48" s="18">
        <f>'data=tdc-b'!N18-'data=tdc-b'!H18</f>
        <v>0</v>
      </c>
      <c r="P48" s="18">
        <f>'data=tdc-b'!O18-'data=tdc-b'!I18</f>
        <v>-1.0000000000000009E-2</v>
      </c>
      <c r="Q48">
        <f>'data=tdc-b'!P18-'data=tdc-b'!J18</f>
        <v>-9.9999999999998979E-3</v>
      </c>
      <c r="R48" s="18">
        <f>'data=tdc-b'!T18-'data=tdc-b'!H18</f>
        <v>0</v>
      </c>
      <c r="S48" s="18">
        <f>'data=tdc-b'!U18-'data=tdc-b'!I18</f>
        <v>-1.0000000000000009E-2</v>
      </c>
      <c r="T48">
        <f>'data=tdc-b'!V18-'data=tdc-b'!J18</f>
        <v>0</v>
      </c>
      <c r="U48" s="18">
        <f>'data=tdc-b'!Z18-'data=tdc-b'!H18</f>
        <v>0</v>
      </c>
      <c r="V48" s="18">
        <f>'data=tdc-b'!AA18-'data=tdc-b'!I18</f>
        <v>-1.0000000000000009E-2</v>
      </c>
      <c r="W48">
        <f>'data=tdc-b'!AB18-'data=tdc-b'!J18</f>
        <v>-9.9999999999998979E-3</v>
      </c>
    </row>
    <row r="49" spans="13:23" x14ac:dyDescent="0.2">
      <c r="N49" s="26" t="s">
        <v>95</v>
      </c>
      <c r="O49" s="18">
        <f>'data=tdc-b'!N19-'data=tdc-b'!H19</f>
        <v>-2.0000000000000018E-2</v>
      </c>
      <c r="P49" s="18">
        <f>'data=tdc-b'!O19-'data=tdc-b'!I19</f>
        <v>-2.0000000000000018E-2</v>
      </c>
      <c r="Q49">
        <f>'data=tdc-b'!P19-'data=tdc-b'!J19</f>
        <v>-3.0000000000000027E-2</v>
      </c>
      <c r="R49" s="18">
        <f>'data=tdc-b'!T19-'data=tdc-b'!H19</f>
        <v>-2.0000000000000018E-2</v>
      </c>
      <c r="S49" s="18">
        <f>'data=tdc-b'!U19-'data=tdc-b'!I19</f>
        <v>-2.0000000000000018E-2</v>
      </c>
      <c r="T49">
        <f>'data=tdc-b'!V19-'data=tdc-b'!J19</f>
        <v>-3.0000000000000027E-2</v>
      </c>
      <c r="U49" s="18">
        <f>'data=tdc-b'!Z19-'data=tdc-b'!H19</f>
        <v>-2.0000000000000018E-2</v>
      </c>
      <c r="V49" s="18">
        <f>'data=tdc-b'!AA19-'data=tdc-b'!I19</f>
        <v>-1.0000000000000009E-2</v>
      </c>
      <c r="W49">
        <f>'data=tdc-b'!AB19-'data=tdc-b'!J19</f>
        <v>-2.0000000000000018E-2</v>
      </c>
    </row>
    <row r="50" spans="13:23" x14ac:dyDescent="0.2">
      <c r="M50" s="26" t="s">
        <v>30</v>
      </c>
      <c r="N50" s="28">
        <v>0</v>
      </c>
      <c r="O50" s="18">
        <f>'data=tdc-b'!N24-'data=tdc-b'!H24</f>
        <v>3.0000000000000027E-2</v>
      </c>
      <c r="P50" s="18">
        <f>'data=tdc-b'!O24-'data=tdc-b'!I24</f>
        <v>1.0000000000000009E-2</v>
      </c>
      <c r="Q50" s="16">
        <f>'data=tdc-b'!P24-'data=tdc-b'!J24</f>
        <v>2.0000000000000018E-2</v>
      </c>
      <c r="R50" s="18">
        <f>'data=tdc-b'!T24-'data=tdc-b'!H24</f>
        <v>5.0000000000000044E-2</v>
      </c>
      <c r="S50" s="18">
        <f>'data=tdc-b'!U24-'data=tdc-b'!I24</f>
        <v>-3.0000000000000027E-2</v>
      </c>
      <c r="T50" s="16">
        <f>'data=tdc-b'!V24-'data=tdc-b'!J24</f>
        <v>1.0000000000000009E-2</v>
      </c>
      <c r="U50" s="18">
        <f>'data=tdc-b'!Z24-'data=tdc-b'!H24</f>
        <v>0</v>
      </c>
      <c r="V50" s="18">
        <f>'data=tdc-b'!AA24-'data=tdc-b'!I24</f>
        <v>2.0000000000000018E-2</v>
      </c>
      <c r="W50" s="16">
        <f>'data=tdc-b'!AB24-'data=tdc-b'!J24</f>
        <v>1.0000000000000009E-2</v>
      </c>
    </row>
    <row r="51" spans="13:23" x14ac:dyDescent="0.2">
      <c r="N51" s="26">
        <v>2</v>
      </c>
      <c r="O51" s="18">
        <f>'data=tdc-b'!N25-'data=tdc-b'!H25</f>
        <v>0</v>
      </c>
      <c r="P51" s="18">
        <f>'data=tdc-b'!O25-'data=tdc-b'!I25</f>
        <v>9.9999999999998979E-3</v>
      </c>
      <c r="Q51">
        <f>'data=tdc-b'!P25-'data=tdc-b'!J25</f>
        <v>1.0000000000000009E-2</v>
      </c>
      <c r="R51" s="18">
        <f>'data=tdc-b'!T25-'data=tdc-b'!H25</f>
        <v>-1.0000000000000009E-2</v>
      </c>
      <c r="S51" s="18">
        <f>'data=tdc-b'!U25-'data=tdc-b'!I25</f>
        <v>1.9999999999999907E-2</v>
      </c>
      <c r="T51">
        <f>'data=tdc-b'!V25-'data=tdc-b'!J25</f>
        <v>1.0000000000000009E-2</v>
      </c>
      <c r="U51" s="18">
        <f>'data=tdc-b'!Z25-'data=tdc-b'!H25</f>
        <v>0</v>
      </c>
      <c r="V51" s="18">
        <f>'data=tdc-b'!AA25-'data=tdc-b'!I25</f>
        <v>0</v>
      </c>
      <c r="W51">
        <f>'data=tdc-b'!AB25-'data=tdc-b'!J25</f>
        <v>1.0000000000000009E-2</v>
      </c>
    </row>
    <row r="52" spans="13:23" x14ac:dyDescent="0.2">
      <c r="N52" s="26" t="s">
        <v>9</v>
      </c>
      <c r="O52" s="18">
        <f>'data=tdc-b'!N26-'data=tdc-b'!H26</f>
        <v>2.0000000000000018E-2</v>
      </c>
      <c r="P52" s="18">
        <f>'data=tdc-b'!O26-'data=tdc-b'!I26</f>
        <v>1.0000000000000009E-2</v>
      </c>
      <c r="Q52">
        <f>'data=tdc-b'!P26-'data=tdc-b'!J26</f>
        <v>1.9999999999999907E-2</v>
      </c>
      <c r="R52" s="18">
        <f>'data=tdc-b'!T26-'data=tdc-b'!H26</f>
        <v>3.0000000000000027E-2</v>
      </c>
      <c r="S52" s="18">
        <f>'data=tdc-b'!U26-'data=tdc-b'!I26</f>
        <v>-1.0000000000000009E-2</v>
      </c>
      <c r="T52">
        <f>'data=tdc-b'!V26-'data=tdc-b'!J26</f>
        <v>1.0000000000000009E-2</v>
      </c>
      <c r="U52" s="18">
        <f>'data=tdc-b'!Z26-'data=tdc-b'!H26</f>
        <v>1.0000000000000009E-2</v>
      </c>
      <c r="V52" s="18">
        <f>'data=tdc-b'!AA26-'data=tdc-b'!I26</f>
        <v>1.0000000000000009E-2</v>
      </c>
      <c r="W52">
        <f>'data=tdc-b'!AB26-'data=tdc-b'!J26</f>
        <v>1.0000000000000009E-2</v>
      </c>
    </row>
    <row r="53" spans="13:23" x14ac:dyDescent="0.2">
      <c r="N53" s="28" t="s">
        <v>90</v>
      </c>
      <c r="O53" s="18">
        <f>'data=tdc-b'!N31-'data=tdc-b'!H31</f>
        <v>3.0000000000000027E-2</v>
      </c>
      <c r="P53" s="18">
        <f>'data=tdc-b'!O31-'data=tdc-b'!I31</f>
        <v>2.0000000000000018E-2</v>
      </c>
      <c r="Q53" s="16">
        <f>'data=tdc-b'!P31-'data=tdc-b'!J31</f>
        <v>3.0000000000000027E-2</v>
      </c>
      <c r="R53" s="18">
        <f>'data=tdc-b'!T31-'data=tdc-b'!H31</f>
        <v>3.0000000000000027E-2</v>
      </c>
      <c r="S53" s="18">
        <f>'data=tdc-b'!U31-'data=tdc-b'!I31</f>
        <v>1.0000000000000009E-2</v>
      </c>
      <c r="T53" s="16">
        <f>'data=tdc-b'!V31-'data=tdc-b'!J31</f>
        <v>2.0000000000000018E-2</v>
      </c>
      <c r="U53" s="18">
        <f>'data=tdc-b'!Z31-'data=tdc-b'!H31</f>
        <v>1.0000000000000009E-2</v>
      </c>
      <c r="V53" s="18">
        <f>'data=tdc-b'!AA31-'data=tdc-b'!I31</f>
        <v>3.0000000000000027E-2</v>
      </c>
      <c r="W53" s="16">
        <f>'data=tdc-b'!AB31-'data=tdc-b'!J31</f>
        <v>1.0000000000000009E-2</v>
      </c>
    </row>
    <row r="54" spans="13:23" x14ac:dyDescent="0.2">
      <c r="N54" s="26" t="s">
        <v>91</v>
      </c>
      <c r="O54" s="18">
        <f>'data=tdc-b'!N32-'data=tdc-b'!H32</f>
        <v>0</v>
      </c>
      <c r="P54" s="18">
        <f>'data=tdc-b'!O32-'data=tdc-b'!I32</f>
        <v>1.0000000000000009E-2</v>
      </c>
      <c r="Q54">
        <f>'data=tdc-b'!P32-'data=tdc-b'!J32</f>
        <v>1.0000000000000009E-2</v>
      </c>
      <c r="R54" s="18">
        <f>'data=tdc-b'!T32-'data=tdc-b'!H32</f>
        <v>0</v>
      </c>
      <c r="S54" s="18">
        <f>'data=tdc-b'!U32-'data=tdc-b'!I32</f>
        <v>1.0000000000000009E-2</v>
      </c>
      <c r="T54">
        <f>'data=tdc-b'!V32-'data=tdc-b'!J32</f>
        <v>0</v>
      </c>
      <c r="U54" s="18">
        <f>'data=tdc-b'!Z32-'data=tdc-b'!H32</f>
        <v>0</v>
      </c>
      <c r="V54" s="18">
        <f>'data=tdc-b'!AA32-'data=tdc-b'!I32</f>
        <v>0</v>
      </c>
      <c r="W54">
        <f>'data=tdc-b'!AB32-'data=tdc-b'!J32</f>
        <v>0</v>
      </c>
    </row>
    <row r="55" spans="13:23" x14ac:dyDescent="0.2">
      <c r="N55" s="26" t="s">
        <v>92</v>
      </c>
      <c r="O55" s="18">
        <f>'data=tdc-b'!N33-'data=tdc-b'!H33</f>
        <v>1.9999999999999907E-2</v>
      </c>
      <c r="P55" s="18">
        <f>'data=tdc-b'!O33-'data=tdc-b'!I33</f>
        <v>2.0000000000000018E-2</v>
      </c>
      <c r="Q55">
        <f>'data=tdc-b'!P33-'data=tdc-b'!J33</f>
        <v>2.0000000000000018E-2</v>
      </c>
      <c r="R55" s="18">
        <f>'data=tdc-b'!T33-'data=tdc-b'!H33</f>
        <v>1.0000000000000009E-2</v>
      </c>
      <c r="S55" s="18">
        <f>'data=tdc-b'!U33-'data=tdc-b'!I33</f>
        <v>1.0000000000000009E-2</v>
      </c>
      <c r="T55">
        <f>'data=tdc-b'!V33-'data=tdc-b'!J33</f>
        <v>2.0000000000000018E-2</v>
      </c>
      <c r="U55" s="18">
        <f>'data=tdc-b'!Z33-'data=tdc-b'!H33</f>
        <v>1.0000000000000009E-2</v>
      </c>
      <c r="V55" s="18">
        <f>'data=tdc-b'!AA33-'data=tdc-b'!I33</f>
        <v>1.0000000000000009E-2</v>
      </c>
      <c r="W55">
        <f>'data=tdc-b'!AB33-'data=tdc-b'!J33</f>
        <v>1.0000000000000009E-2</v>
      </c>
    </row>
    <row r="56" spans="13:23" x14ac:dyDescent="0.2">
      <c r="N56" s="28" t="s">
        <v>93</v>
      </c>
      <c r="O56" s="18">
        <f>'data=tdc-b'!N38-'data=tdc-b'!H38</f>
        <v>0</v>
      </c>
      <c r="P56" s="18">
        <f>'data=tdc-b'!O38-'data=tdc-b'!I38</f>
        <v>0</v>
      </c>
      <c r="Q56" s="16">
        <f>'data=tdc-b'!P38-'data=tdc-b'!J38</f>
        <v>0</v>
      </c>
      <c r="R56" s="18">
        <f>'data=tdc-b'!T38-'data=tdc-b'!H38</f>
        <v>3.999999999999998E-2</v>
      </c>
      <c r="S56" s="18">
        <f>'data=tdc-b'!U38-'data=tdc-b'!I38</f>
        <v>-0.17000000000000004</v>
      </c>
      <c r="T56" s="16">
        <f>'data=tdc-b'!V38-'data=tdc-b'!J38</f>
        <v>-0.15000000000000002</v>
      </c>
      <c r="U56" s="18">
        <f>'data=tdc-b'!Z38-'data=tdc-b'!H38</f>
        <v>-3.0000000000000027E-2</v>
      </c>
      <c r="V56" s="18">
        <f>'data=tdc-b'!AA38-'data=tdc-b'!I38</f>
        <v>0</v>
      </c>
      <c r="W56" s="16">
        <f>'data=tdc-b'!AB38-'data=tdc-b'!J38</f>
        <v>-1.0000000000000009E-2</v>
      </c>
    </row>
    <row r="57" spans="13:23" x14ac:dyDescent="0.2">
      <c r="N57" s="26" t="s">
        <v>94</v>
      </c>
      <c r="O57" s="18">
        <f>'data=tdc-b'!N39-'data=tdc-b'!H39</f>
        <v>0</v>
      </c>
      <c r="P57" s="18">
        <f>'data=tdc-b'!O39-'data=tdc-b'!I39</f>
        <v>0</v>
      </c>
      <c r="Q57">
        <f>'data=tdc-b'!P39-'data=tdc-b'!J39</f>
        <v>0</v>
      </c>
      <c r="R57" s="18">
        <f>'data=tdc-b'!T39-'data=tdc-b'!H39</f>
        <v>-1.0000000000000009E-2</v>
      </c>
      <c r="S57" s="18">
        <f>'data=tdc-b'!U39-'data=tdc-b'!I39</f>
        <v>1.0000000000000009E-2</v>
      </c>
      <c r="T57">
        <f>'data=tdc-b'!V39-'data=tdc-b'!J39</f>
        <v>0</v>
      </c>
      <c r="U57" s="18">
        <f>'data=tdc-b'!Z39-'data=tdc-b'!H39</f>
        <v>0</v>
      </c>
      <c r="V57" s="18">
        <f>'data=tdc-b'!AA39-'data=tdc-b'!I39</f>
        <v>-1.0000000000000009E-2</v>
      </c>
      <c r="W57">
        <f>'data=tdc-b'!AB39-'data=tdc-b'!J39</f>
        <v>0</v>
      </c>
    </row>
    <row r="58" spans="13:23" x14ac:dyDescent="0.2">
      <c r="N58" s="26" t="s">
        <v>95</v>
      </c>
      <c r="O58" s="18">
        <f>'data=tdc-b'!N40-'data=tdc-b'!H40</f>
        <v>0</v>
      </c>
      <c r="P58" s="18">
        <f>'data=tdc-b'!O40-'data=tdc-b'!I40</f>
        <v>0</v>
      </c>
      <c r="Q58">
        <f>'data=tdc-b'!P40-'data=tdc-b'!J40</f>
        <v>0</v>
      </c>
      <c r="R58" s="18">
        <f>'data=tdc-b'!T40-'data=tdc-b'!H40</f>
        <v>1.9999999999999907E-2</v>
      </c>
      <c r="S58" s="18">
        <f>'data=tdc-b'!U40-'data=tdc-b'!I40</f>
        <v>-7.999999999999996E-2</v>
      </c>
      <c r="T58">
        <f>'data=tdc-b'!V40-'data=tdc-b'!J40</f>
        <v>-8.0000000000000071E-2</v>
      </c>
      <c r="U58" s="18">
        <f>'data=tdc-b'!Z40-'data=tdc-b'!H40</f>
        <v>-2.0000000000000018E-2</v>
      </c>
      <c r="V58" s="18">
        <f>'data=tdc-b'!AA40-'data=tdc-b'!I40</f>
        <v>0</v>
      </c>
      <c r="W58">
        <f>'data=tdc-b'!AB40-'data=tdc-b'!J40</f>
        <v>-1.0000000000000009E-2</v>
      </c>
    </row>
    <row r="59" spans="13:23" x14ac:dyDescent="0.2">
      <c r="M59" s="26" t="s">
        <v>31</v>
      </c>
      <c r="N59" s="28">
        <v>0</v>
      </c>
      <c r="O59" s="18">
        <f>'data=tdc-b'!N45-'data=tdc-b'!H45</f>
        <v>1.0000000000000009E-2</v>
      </c>
      <c r="P59" s="18">
        <f>'data=tdc-b'!O45-'data=tdc-b'!I45</f>
        <v>1.0000000000000009E-2</v>
      </c>
      <c r="Q59" s="16">
        <f>'data=tdc-b'!P45-'data=tdc-b'!J45</f>
        <v>0</v>
      </c>
      <c r="R59" s="18">
        <f>'data=tdc-b'!T45-'data=tdc-b'!H45</f>
        <v>3.0000000000000027E-2</v>
      </c>
      <c r="S59" s="18">
        <f>'data=tdc-b'!U45-'data=tdc-b'!I45</f>
        <v>-1.0000000000000009E-2</v>
      </c>
      <c r="T59" s="16">
        <f>'data=tdc-b'!V45-'data=tdc-b'!J45</f>
        <v>1.0000000000000009E-2</v>
      </c>
      <c r="U59" s="18">
        <f>'data=tdc-b'!Z45-'data=tdc-b'!H45</f>
        <v>3.0000000000000027E-2</v>
      </c>
      <c r="V59" s="18">
        <f>'data=tdc-b'!AA45-'data=tdc-b'!I45</f>
        <v>3.0000000000000027E-2</v>
      </c>
      <c r="W59" s="16">
        <f>'data=tdc-b'!AB45-'data=tdc-b'!J45</f>
        <v>3.0000000000000027E-2</v>
      </c>
    </row>
    <row r="60" spans="13:23" x14ac:dyDescent="0.2">
      <c r="N60" s="26">
        <v>2</v>
      </c>
      <c r="O60" s="18">
        <f>'data=tdc-b'!N46-'data=tdc-b'!H46</f>
        <v>0</v>
      </c>
      <c r="P60" s="18">
        <f>'data=tdc-b'!O46-'data=tdc-b'!I46</f>
        <v>0</v>
      </c>
      <c r="Q60">
        <f>'data=tdc-b'!P46-'data=tdc-b'!J46</f>
        <v>0</v>
      </c>
      <c r="R60" s="18">
        <f>'data=tdc-b'!T46-'data=tdc-b'!H46</f>
        <v>0</v>
      </c>
      <c r="S60" s="18">
        <f>'data=tdc-b'!U46-'data=tdc-b'!I46</f>
        <v>1.0000000000000009E-2</v>
      </c>
      <c r="T60">
        <f>'data=tdc-b'!V46-'data=tdc-b'!J46</f>
        <v>0</v>
      </c>
      <c r="U60" s="18">
        <f>'data=tdc-b'!Z46-'data=tdc-b'!H46</f>
        <v>1.0000000000000009E-2</v>
      </c>
      <c r="V60" s="18">
        <f>'data=tdc-b'!AA46-'data=tdc-b'!I46</f>
        <v>1.0000000000000009E-2</v>
      </c>
      <c r="W60">
        <f>'data=tdc-b'!AB46-'data=tdc-b'!J46</f>
        <v>0</v>
      </c>
    </row>
    <row r="61" spans="13:23" x14ac:dyDescent="0.2">
      <c r="N61" s="26" t="s">
        <v>9</v>
      </c>
      <c r="O61" s="18">
        <f>'data=tdc-b'!N47-'data=tdc-b'!H47</f>
        <v>0</v>
      </c>
      <c r="P61" s="18">
        <f>'data=tdc-b'!O47-'data=tdc-b'!I47</f>
        <v>1.0000000000000009E-2</v>
      </c>
      <c r="Q61">
        <f>'data=tdc-b'!P47-'data=tdc-b'!J47</f>
        <v>0</v>
      </c>
      <c r="R61" s="18">
        <f>'data=tdc-b'!T47-'data=tdc-b'!H47</f>
        <v>1.0000000000000009E-2</v>
      </c>
      <c r="S61" s="18">
        <f>'data=tdc-b'!U47-'data=tdc-b'!I47</f>
        <v>0</v>
      </c>
      <c r="T61">
        <f>'data=tdc-b'!V47-'data=tdc-b'!J47</f>
        <v>1.0000000000000009E-2</v>
      </c>
      <c r="U61" s="18">
        <f>'data=tdc-b'!Z47-'data=tdc-b'!H47</f>
        <v>1.0000000000000009E-2</v>
      </c>
      <c r="V61" s="18">
        <f>'data=tdc-b'!AA47-'data=tdc-b'!I47</f>
        <v>2.0000000000000018E-2</v>
      </c>
      <c r="W61">
        <f>'data=tdc-b'!AB47-'data=tdc-b'!J47</f>
        <v>2.0000000000000018E-2</v>
      </c>
    </row>
    <row r="62" spans="13:23" x14ac:dyDescent="0.2">
      <c r="N62" s="28" t="s">
        <v>90</v>
      </c>
      <c r="O62" s="18">
        <f>'data=tdc-b'!N52-'data=tdc-b'!H52</f>
        <v>0</v>
      </c>
      <c r="P62" s="18">
        <f>'data=tdc-b'!O52-'data=tdc-b'!I52</f>
        <v>2.0000000000000018E-2</v>
      </c>
      <c r="Q62" s="16">
        <f>'data=tdc-b'!P52-'data=tdc-b'!J52</f>
        <v>1.0000000000000009E-2</v>
      </c>
      <c r="R62" s="18">
        <f>'data=tdc-b'!T52-'data=tdc-b'!H52</f>
        <v>2.0000000000000018E-2</v>
      </c>
      <c r="S62" s="18">
        <f>'data=tdc-b'!U52-'data=tdc-b'!I52</f>
        <v>0</v>
      </c>
      <c r="T62" s="16">
        <f>'data=tdc-b'!V52-'data=tdc-b'!J52</f>
        <v>2.0000000000000018E-2</v>
      </c>
      <c r="U62" s="18">
        <f>'data=tdc-b'!Z52-'data=tdc-b'!H52</f>
        <v>0</v>
      </c>
      <c r="V62" s="18">
        <f>'data=tdc-b'!AA52-'data=tdc-b'!I52</f>
        <v>5.0000000000000044E-2</v>
      </c>
      <c r="W62" s="16">
        <f>'data=tdc-b'!AB52-'data=tdc-b'!J52</f>
        <v>3.0000000000000027E-2</v>
      </c>
    </row>
    <row r="63" spans="13:23" x14ac:dyDescent="0.2">
      <c r="N63" s="26" t="s">
        <v>91</v>
      </c>
      <c r="O63" s="18">
        <f>'data=tdc-b'!N53-'data=tdc-b'!H53</f>
        <v>1.0000000000000009E-2</v>
      </c>
      <c r="P63" s="18">
        <f>'data=tdc-b'!O53-'data=tdc-b'!I53</f>
        <v>-1.0000000000000009E-2</v>
      </c>
      <c r="Q63">
        <f>'data=tdc-b'!P53-'data=tdc-b'!J53</f>
        <v>1.0000000000000009E-2</v>
      </c>
      <c r="R63" s="18">
        <f>'data=tdc-b'!T53-'data=tdc-b'!H53</f>
        <v>0</v>
      </c>
      <c r="S63" s="18">
        <f>'data=tdc-b'!U53-'data=tdc-b'!I53</f>
        <v>1.0000000000000009E-2</v>
      </c>
      <c r="T63">
        <f>'data=tdc-b'!V53-'data=tdc-b'!J53</f>
        <v>1.0000000000000009E-2</v>
      </c>
      <c r="U63" s="18">
        <f>'data=tdc-b'!Z53-'data=tdc-b'!H53</f>
        <v>2.0000000000000018E-2</v>
      </c>
      <c r="V63" s="18">
        <f>'data=tdc-b'!AA53-'data=tdc-b'!I53</f>
        <v>-1.0000000000000009E-2</v>
      </c>
      <c r="W63">
        <f>'data=tdc-b'!AB53-'data=tdc-b'!J53</f>
        <v>1.0000000000000009E-2</v>
      </c>
    </row>
    <row r="64" spans="13:23" x14ac:dyDescent="0.2">
      <c r="N64" s="26" t="s">
        <v>92</v>
      </c>
      <c r="O64" s="18">
        <f>'data=tdc-b'!N54-'data=tdc-b'!H54</f>
        <v>0</v>
      </c>
      <c r="P64" s="18">
        <f>'data=tdc-b'!O54-'data=tdc-b'!I54</f>
        <v>1.0000000000000009E-2</v>
      </c>
      <c r="Q64">
        <f>'data=tdc-b'!P54-'data=tdc-b'!J54</f>
        <v>0</v>
      </c>
      <c r="R64" s="18">
        <f>'data=tdc-b'!T54-'data=tdc-b'!H54</f>
        <v>1.0000000000000009E-2</v>
      </c>
      <c r="S64" s="18">
        <f>'data=tdc-b'!U54-'data=tdc-b'!I54</f>
        <v>0</v>
      </c>
      <c r="T64">
        <f>'data=tdc-b'!V54-'data=tdc-b'!J54</f>
        <v>1.0000000000000009E-2</v>
      </c>
      <c r="U64" s="18">
        <f>'data=tdc-b'!Z54-'data=tdc-b'!H54</f>
        <v>1.0000000000000009E-2</v>
      </c>
      <c r="V64" s="18">
        <f>'data=tdc-b'!AA54-'data=tdc-b'!I54</f>
        <v>2.0000000000000018E-2</v>
      </c>
      <c r="W64">
        <f>'data=tdc-b'!AB54-'data=tdc-b'!J54</f>
        <v>1.0000000000000009E-2</v>
      </c>
    </row>
    <row r="65" spans="14:23" x14ac:dyDescent="0.2">
      <c r="N65" s="28" t="s">
        <v>93</v>
      </c>
      <c r="O65" s="18">
        <f>'data=tdc-b'!N59-'data=tdc-b'!H59</f>
        <v>0</v>
      </c>
      <c r="P65" s="18">
        <f>'data=tdc-b'!O59-'data=tdc-b'!I59</f>
        <v>-2.9999999999999971E-2</v>
      </c>
      <c r="Q65" s="16">
        <f>'data=tdc-b'!P59-'data=tdc-b'!J59</f>
        <v>-1.0000000000000009E-2</v>
      </c>
      <c r="R65" s="18">
        <f>'data=tdc-b'!T59-'data=tdc-b'!H59</f>
        <v>1.0000000000000009E-2</v>
      </c>
      <c r="S65" s="18">
        <f>'data=tdc-b'!U59-'data=tdc-b'!I59</f>
        <v>-2.9999999999999971E-2</v>
      </c>
      <c r="T65" s="16">
        <f>'data=tdc-b'!V59-'data=tdc-b'!J59</f>
        <v>0</v>
      </c>
      <c r="U65" s="18">
        <f>'data=tdc-b'!Z59-'data=tdc-b'!H59</f>
        <v>0.03</v>
      </c>
      <c r="V65" s="18">
        <f>'data=tdc-b'!AA59-'data=tdc-b'!I59</f>
        <v>-2.9999999999999971E-2</v>
      </c>
      <c r="W65" s="16">
        <f>'data=tdc-b'!AB59-'data=tdc-b'!J59</f>
        <v>1.9999999999999962E-2</v>
      </c>
    </row>
    <row r="66" spans="14:23" x14ac:dyDescent="0.2">
      <c r="N66" s="26" t="s">
        <v>94</v>
      </c>
      <c r="O66" s="18">
        <f>'data=tdc-b'!N60-'data=tdc-b'!H60</f>
        <v>0</v>
      </c>
      <c r="P66" s="18">
        <f>'data=tdc-b'!O60-'data=tdc-b'!I60</f>
        <v>0</v>
      </c>
      <c r="Q66">
        <f>'data=tdc-b'!P60-'data=tdc-b'!J60</f>
        <v>0</v>
      </c>
      <c r="R66" s="18">
        <f>'data=tdc-b'!T60-'data=tdc-b'!H60</f>
        <v>0</v>
      </c>
      <c r="S66" s="18">
        <f>'data=tdc-b'!U60-'data=tdc-b'!I60</f>
        <v>1.0000000000000009E-2</v>
      </c>
      <c r="T66">
        <f>'data=tdc-b'!V60-'data=tdc-b'!J60</f>
        <v>0</v>
      </c>
      <c r="U66" s="18">
        <f>'data=tdc-b'!Z60-'data=tdc-b'!H60</f>
        <v>0</v>
      </c>
      <c r="V66" s="18">
        <f>'data=tdc-b'!AA60-'data=tdc-b'!I60</f>
        <v>2.0000000000000018E-2</v>
      </c>
      <c r="W66">
        <f>'data=tdc-b'!AB60-'data=tdc-b'!J60</f>
        <v>1.0000000000000009E-2</v>
      </c>
    </row>
    <row r="67" spans="14:23" x14ac:dyDescent="0.2">
      <c r="N67" s="26" t="s">
        <v>95</v>
      </c>
      <c r="O67" s="18">
        <f>'data=tdc-b'!N61-'data=tdc-b'!H61</f>
        <v>-1.0000000000000009E-2</v>
      </c>
      <c r="P67" s="18">
        <f>'data=tdc-b'!O61-'data=tdc-b'!I61</f>
        <v>-1.0000000000000009E-2</v>
      </c>
      <c r="Q67">
        <f>'data=tdc-b'!P61-'data=tdc-b'!J61</f>
        <v>-1.0000000000000009E-2</v>
      </c>
      <c r="R67" s="18">
        <f>'data=tdc-b'!T61-'data=tdc-b'!H61</f>
        <v>0</v>
      </c>
      <c r="S67" s="18">
        <f>'data=tdc-b'!U61-'data=tdc-b'!I61</f>
        <v>-1.0000000000000009E-2</v>
      </c>
      <c r="T67">
        <f>'data=tdc-b'!V61-'data=tdc-b'!J61</f>
        <v>0</v>
      </c>
      <c r="U67" s="18">
        <f>'data=tdc-b'!Z61-'data=tdc-b'!H61</f>
        <v>1.0000000000000009E-2</v>
      </c>
      <c r="V67" s="18">
        <f>'data=tdc-b'!AA61-'data=tdc-b'!I61</f>
        <v>0</v>
      </c>
      <c r="W67">
        <f>'data=tdc-b'!AB61-'data=tdc-b'!J61</f>
        <v>1.0000000000000009E-2</v>
      </c>
    </row>
  </sheetData>
  <conditionalFormatting sqref="B3:F3 A2:F2 A4:F5 R2:AMJ5 L2:L5">
    <cfRule type="cellIs" dxfId="2" priority="2" operator="lessThan">
      <formula>0</formula>
    </cfRule>
  </conditionalFormatting>
  <conditionalFormatting sqref="N3:Q3 M2:Q2 M4:Q5">
    <cfRule type="cellIs" dxfId="1" priority="3" operator="lessThan">
      <formula>0</formula>
    </cfRule>
  </conditionalFormatting>
  <conditionalFormatting sqref="H3:K3 G2:K2 G4:K5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tabSelected="1" zoomScale="80" zoomScaleNormal="80" workbookViewId="0">
      <selection activeCell="N6" sqref="N6"/>
    </sheetView>
  </sheetViews>
  <sheetFormatPr defaultRowHeight="12.75" x14ac:dyDescent="0.2"/>
  <cols>
    <col min="1" max="24" width="8.7109375" style="30" customWidth="1"/>
    <col min="25" max="25" width="24" style="30" customWidth="1"/>
    <col min="26" max="26" width="8.85546875" style="30" customWidth="1"/>
    <col min="27" max="27" width="6.42578125" style="30" customWidth="1"/>
    <col min="28" max="28" width="5" style="30" customWidth="1"/>
    <col min="29" max="29" width="8.140625" style="30" customWidth="1"/>
    <col min="30" max="1025" width="8.7109375" style="30" customWidth="1"/>
    <col min="1026" max="16384" width="9.140625" style="30"/>
  </cols>
  <sheetData>
    <row r="1" spans="1:29" s="29" customFormat="1" x14ac:dyDescent="0.2">
      <c r="A1" s="29" t="s">
        <v>13</v>
      </c>
      <c r="G1" s="29" t="s">
        <v>14</v>
      </c>
      <c r="M1" s="29" t="s">
        <v>15</v>
      </c>
      <c r="S1" s="29" t="s">
        <v>16</v>
      </c>
      <c r="Y1" s="29" t="s">
        <v>17</v>
      </c>
    </row>
    <row r="2" spans="1:29" x14ac:dyDescent="0.2">
      <c r="B2" s="30" t="s">
        <v>5</v>
      </c>
      <c r="C2" s="30" t="s">
        <v>6</v>
      </c>
      <c r="D2" s="30" t="s">
        <v>7</v>
      </c>
      <c r="E2" s="30" t="s">
        <v>8</v>
      </c>
      <c r="H2" s="30" t="s">
        <v>5</v>
      </c>
      <c r="I2" s="30" t="s">
        <v>6</v>
      </c>
      <c r="J2" s="30" t="s">
        <v>7</v>
      </c>
      <c r="K2" s="30" t="s">
        <v>8</v>
      </c>
      <c r="N2" s="30" t="s">
        <v>5</v>
      </c>
      <c r="O2" s="30" t="s">
        <v>6</v>
      </c>
      <c r="P2" s="30" t="s">
        <v>7</v>
      </c>
      <c r="Q2" s="30" t="s">
        <v>8</v>
      </c>
      <c r="T2" s="30" t="s">
        <v>5</v>
      </c>
      <c r="U2" s="30" t="s">
        <v>6</v>
      </c>
      <c r="V2" s="30" t="s">
        <v>7</v>
      </c>
      <c r="W2" s="30" t="s">
        <v>8</v>
      </c>
      <c r="Z2" s="30" t="s">
        <v>5</v>
      </c>
      <c r="AA2" s="30" t="s">
        <v>6</v>
      </c>
      <c r="AB2" s="30" t="s">
        <v>7</v>
      </c>
      <c r="AC2" s="30" t="s">
        <v>8</v>
      </c>
    </row>
    <row r="3" spans="1:29" x14ac:dyDescent="0.2">
      <c r="A3" s="30">
        <v>0</v>
      </c>
      <c r="B3" s="30">
        <v>0.6</v>
      </c>
      <c r="C3" s="30">
        <v>0.66</v>
      </c>
      <c r="D3" s="30">
        <v>0.63</v>
      </c>
      <c r="E3" s="30">
        <v>109</v>
      </c>
      <c r="G3" s="30">
        <v>0</v>
      </c>
      <c r="H3" s="30">
        <v>0.66</v>
      </c>
      <c r="I3" s="30">
        <v>0.73</v>
      </c>
      <c r="J3" s="30">
        <v>0.69</v>
      </c>
      <c r="K3" s="30">
        <v>109</v>
      </c>
      <c r="M3" s="30">
        <v>0</v>
      </c>
      <c r="N3" s="30">
        <v>0.65</v>
      </c>
      <c r="O3" s="30">
        <v>0.73</v>
      </c>
      <c r="P3" s="30">
        <v>0.69</v>
      </c>
      <c r="Q3" s="30">
        <v>109</v>
      </c>
      <c r="S3" s="30">
        <v>0</v>
      </c>
      <c r="T3" s="30">
        <v>0.68</v>
      </c>
      <c r="U3" s="30">
        <v>0.75</v>
      </c>
      <c r="V3" s="30">
        <v>0.72</v>
      </c>
      <c r="W3" s="30">
        <v>109</v>
      </c>
      <c r="Y3" s="30">
        <v>0</v>
      </c>
      <c r="Z3" s="30">
        <v>0.62</v>
      </c>
      <c r="AA3" s="30">
        <v>0.82</v>
      </c>
      <c r="AB3" s="30">
        <v>0.71</v>
      </c>
      <c r="AC3" s="30">
        <v>109</v>
      </c>
    </row>
    <row r="4" spans="1:29" x14ac:dyDescent="0.2">
      <c r="A4" s="30">
        <v>2</v>
      </c>
      <c r="B4" s="30">
        <v>0.92</v>
      </c>
      <c r="C4" s="30">
        <v>0.9</v>
      </c>
      <c r="D4" s="30">
        <v>0.91</v>
      </c>
      <c r="E4" s="30">
        <v>500</v>
      </c>
      <c r="G4" s="30">
        <v>2</v>
      </c>
      <c r="H4" s="30">
        <v>0.94</v>
      </c>
      <c r="I4" s="30">
        <v>0.92</v>
      </c>
      <c r="J4" s="30">
        <v>0.93</v>
      </c>
      <c r="K4" s="30">
        <v>500</v>
      </c>
      <c r="M4" s="30">
        <v>2</v>
      </c>
      <c r="N4" s="30">
        <v>0.94</v>
      </c>
      <c r="O4" s="30">
        <v>0.91</v>
      </c>
      <c r="P4" s="30">
        <v>0.93</v>
      </c>
      <c r="Q4" s="30">
        <v>500</v>
      </c>
      <c r="S4" s="30">
        <v>2</v>
      </c>
      <c r="T4" s="30">
        <v>0.94</v>
      </c>
      <c r="U4" s="30">
        <v>0.92</v>
      </c>
      <c r="V4" s="30">
        <v>0.93</v>
      </c>
      <c r="W4" s="30">
        <v>500</v>
      </c>
      <c r="Y4" s="30">
        <v>2</v>
      </c>
      <c r="Z4" s="30">
        <v>0.96</v>
      </c>
      <c r="AA4" s="30">
        <v>0.89</v>
      </c>
      <c r="AB4" s="30">
        <v>0.92</v>
      </c>
      <c r="AC4" s="30">
        <v>500</v>
      </c>
    </row>
    <row r="5" spans="1:29" s="31" customFormat="1" x14ac:dyDescent="0.2">
      <c r="A5" s="31" t="s">
        <v>9</v>
      </c>
      <c r="B5" s="31">
        <v>0.76</v>
      </c>
      <c r="C5" s="31">
        <v>0.78</v>
      </c>
      <c r="D5" s="31">
        <v>0.77</v>
      </c>
      <c r="E5" s="31">
        <v>609</v>
      </c>
      <c r="G5" s="31" t="s">
        <v>9</v>
      </c>
      <c r="H5" s="31">
        <v>0.8</v>
      </c>
      <c r="I5" s="31">
        <v>0.82</v>
      </c>
      <c r="J5" s="31">
        <v>0.81</v>
      </c>
      <c r="K5" s="31">
        <v>609</v>
      </c>
      <c r="M5" s="31" t="s">
        <v>9</v>
      </c>
      <c r="N5" s="31">
        <v>0.8</v>
      </c>
      <c r="O5" s="31">
        <v>0.82</v>
      </c>
      <c r="P5" s="31">
        <v>0.81</v>
      </c>
      <c r="Q5" s="31">
        <v>609</v>
      </c>
      <c r="S5" s="31" t="s">
        <v>9</v>
      </c>
      <c r="T5" s="31">
        <v>0.81</v>
      </c>
      <c r="U5" s="31">
        <v>0.84</v>
      </c>
      <c r="V5" s="31">
        <v>0.83</v>
      </c>
      <c r="W5" s="31">
        <v>609</v>
      </c>
      <c r="Y5" s="31" t="s">
        <v>9</v>
      </c>
      <c r="Z5" s="31">
        <v>0.79</v>
      </c>
      <c r="AA5" s="31">
        <v>0.85</v>
      </c>
      <c r="AB5" s="31">
        <v>0.81</v>
      </c>
      <c r="AC5" s="31">
        <v>609</v>
      </c>
    </row>
    <row r="6" spans="1:29" s="31" customFormat="1" x14ac:dyDescent="0.2">
      <c r="A6" s="31" t="s">
        <v>10</v>
      </c>
      <c r="B6" s="31">
        <v>0.85700150631438399</v>
      </c>
      <c r="C6" s="31">
        <v>0.85704433497537003</v>
      </c>
      <c r="D6" s="31">
        <v>0.85702292010979997</v>
      </c>
      <c r="G6" s="31" t="s">
        <v>10</v>
      </c>
      <c r="H6" s="31">
        <v>0.884653656303796</v>
      </c>
      <c r="I6" s="31">
        <v>0.88599343185550095</v>
      </c>
      <c r="J6" s="31">
        <v>0.88532303720322403</v>
      </c>
      <c r="M6" s="31" t="s">
        <v>10</v>
      </c>
      <c r="N6" s="31">
        <v>0.88146261541758097</v>
      </c>
      <c r="O6" s="31">
        <v>0.87778325123152701</v>
      </c>
      <c r="P6" s="31">
        <v>0.87961908573250602</v>
      </c>
      <c r="S6" s="31" t="s">
        <v>10</v>
      </c>
      <c r="T6" s="31">
        <v>0.88872332507795604</v>
      </c>
      <c r="U6" s="31">
        <v>0.88957307060755297</v>
      </c>
      <c r="V6" s="31">
        <v>0.88914799482050599</v>
      </c>
      <c r="Y6" s="31" t="s">
        <v>10</v>
      </c>
      <c r="Z6" s="31">
        <v>0.87934408390488605</v>
      </c>
      <c r="AA6" s="31">
        <v>0.87747126436781597</v>
      </c>
      <c r="AB6" s="31">
        <v>0.87840667589455501</v>
      </c>
    </row>
    <row r="8" spans="1:29" s="29" customFormat="1" x14ac:dyDescent="0.2">
      <c r="A8" s="29" t="s">
        <v>18</v>
      </c>
      <c r="G8" s="29" t="s">
        <v>19</v>
      </c>
      <c r="M8" s="29" t="s">
        <v>20</v>
      </c>
      <c r="S8" s="29" t="s">
        <v>21</v>
      </c>
    </row>
    <row r="9" spans="1:29" x14ac:dyDescent="0.2">
      <c r="B9" s="30" t="s">
        <v>5</v>
      </c>
      <c r="C9" s="30" t="s">
        <v>6</v>
      </c>
      <c r="D9" s="30" t="s">
        <v>7</v>
      </c>
      <c r="E9" s="30" t="s">
        <v>8</v>
      </c>
      <c r="H9" s="30" t="s">
        <v>5</v>
      </c>
      <c r="I9" s="30" t="s">
        <v>6</v>
      </c>
      <c r="J9" s="30" t="s">
        <v>7</v>
      </c>
      <c r="K9" s="30" t="s">
        <v>8</v>
      </c>
      <c r="N9" s="30" t="s">
        <v>5</v>
      </c>
      <c r="O9" s="30" t="s">
        <v>6</v>
      </c>
      <c r="P9" s="30" t="s">
        <v>7</v>
      </c>
      <c r="Q9" s="30" t="s">
        <v>8</v>
      </c>
      <c r="T9" s="30" t="s">
        <v>5</v>
      </c>
      <c r="U9" s="30" t="s">
        <v>6</v>
      </c>
      <c r="V9" s="30" t="s">
        <v>7</v>
      </c>
      <c r="W9" s="30" t="s">
        <v>8</v>
      </c>
      <c r="Z9" s="30" t="s">
        <v>5</v>
      </c>
      <c r="AA9" s="30" t="s">
        <v>6</v>
      </c>
      <c r="AB9" s="30" t="s">
        <v>7</v>
      </c>
      <c r="AC9" s="30" t="s">
        <v>8</v>
      </c>
    </row>
    <row r="10" spans="1:29" x14ac:dyDescent="0.2">
      <c r="A10" s="30">
        <v>0</v>
      </c>
      <c r="B10" s="30">
        <v>0.63</v>
      </c>
      <c r="C10" s="30">
        <v>0.84</v>
      </c>
      <c r="D10" s="30">
        <v>0.72</v>
      </c>
      <c r="E10" s="30">
        <v>109</v>
      </c>
      <c r="G10" s="30">
        <v>0</v>
      </c>
      <c r="H10" s="30">
        <v>0.66</v>
      </c>
      <c r="I10" s="30">
        <v>0.83</v>
      </c>
      <c r="J10" s="30">
        <v>0.74</v>
      </c>
      <c r="K10" s="30">
        <v>109</v>
      </c>
      <c r="M10" s="30">
        <v>0</v>
      </c>
      <c r="N10" s="30">
        <v>0.66</v>
      </c>
      <c r="O10" s="30">
        <v>0.83</v>
      </c>
      <c r="P10" s="30">
        <v>0.74</v>
      </c>
      <c r="Q10" s="30">
        <v>109</v>
      </c>
      <c r="S10" s="30">
        <v>0</v>
      </c>
      <c r="T10" s="30">
        <v>0.64</v>
      </c>
      <c r="U10" s="30">
        <v>0.84</v>
      </c>
      <c r="V10" s="30">
        <v>0.73</v>
      </c>
      <c r="W10" s="30">
        <v>109</v>
      </c>
      <c r="Y10" s="30">
        <v>0</v>
      </c>
      <c r="Z10" s="30">
        <v>0.66</v>
      </c>
      <c r="AA10" s="30">
        <v>0.84</v>
      </c>
      <c r="AB10" s="30">
        <v>0.74</v>
      </c>
      <c r="AC10" s="30">
        <v>109</v>
      </c>
    </row>
    <row r="11" spans="1:29" x14ac:dyDescent="0.2">
      <c r="A11" s="30">
        <v>2</v>
      </c>
      <c r="B11" s="30">
        <v>0.96</v>
      </c>
      <c r="C11" s="30">
        <v>0.89</v>
      </c>
      <c r="D11" s="30">
        <v>0.93</v>
      </c>
      <c r="E11" s="30">
        <v>500</v>
      </c>
      <c r="G11" s="30">
        <v>2</v>
      </c>
      <c r="H11" s="30">
        <v>0.96</v>
      </c>
      <c r="I11" s="30">
        <v>0.91</v>
      </c>
      <c r="J11" s="30">
        <v>0.93</v>
      </c>
      <c r="K11" s="30">
        <v>500</v>
      </c>
      <c r="M11" s="30">
        <v>2</v>
      </c>
      <c r="N11" s="30">
        <v>0.96</v>
      </c>
      <c r="O11" s="30">
        <v>0.91</v>
      </c>
      <c r="P11" s="30">
        <v>0.93</v>
      </c>
      <c r="Q11" s="30">
        <v>500</v>
      </c>
      <c r="S11" s="30">
        <v>2</v>
      </c>
      <c r="T11" s="30">
        <v>0.96</v>
      </c>
      <c r="U11" s="30">
        <v>0.9</v>
      </c>
      <c r="V11" s="30">
        <v>0.93</v>
      </c>
      <c r="W11" s="30">
        <v>500</v>
      </c>
      <c r="Y11" s="30">
        <v>2</v>
      </c>
      <c r="Z11" s="30">
        <v>0.96</v>
      </c>
      <c r="AA11" s="30">
        <v>0.9</v>
      </c>
      <c r="AB11" s="30">
        <v>0.93</v>
      </c>
      <c r="AC11" s="30">
        <v>500</v>
      </c>
    </row>
    <row r="12" spans="1:29" s="31" customFormat="1" x14ac:dyDescent="0.2">
      <c r="A12" s="31" t="s">
        <v>9</v>
      </c>
      <c r="B12" s="31">
        <v>0.79</v>
      </c>
      <c r="C12" s="31">
        <v>0.87</v>
      </c>
      <c r="D12" s="31">
        <v>0.82</v>
      </c>
      <c r="E12" s="31">
        <v>609</v>
      </c>
      <c r="G12" s="31" t="s">
        <v>9</v>
      </c>
      <c r="H12" s="31">
        <v>0.81</v>
      </c>
      <c r="I12" s="31">
        <v>0.87</v>
      </c>
      <c r="J12" s="31">
        <v>0.83</v>
      </c>
      <c r="K12" s="31">
        <v>609</v>
      </c>
      <c r="M12" s="31" t="s">
        <v>9</v>
      </c>
      <c r="N12" s="31">
        <v>0.81</v>
      </c>
      <c r="O12" s="31">
        <v>0.87</v>
      </c>
      <c r="P12" s="31">
        <v>0.83</v>
      </c>
      <c r="Q12" s="31">
        <v>609</v>
      </c>
      <c r="S12" s="31" t="s">
        <v>9</v>
      </c>
      <c r="T12" s="31">
        <v>0.8</v>
      </c>
      <c r="U12" s="31">
        <v>0.87</v>
      </c>
      <c r="V12" s="31">
        <v>0.83</v>
      </c>
      <c r="W12" s="31">
        <v>609</v>
      </c>
      <c r="Y12" s="31" t="s">
        <v>9</v>
      </c>
      <c r="Z12" s="31">
        <v>0.81</v>
      </c>
      <c r="AA12" s="31">
        <v>0.87</v>
      </c>
      <c r="AB12" s="31">
        <v>0.84</v>
      </c>
      <c r="AC12" s="31">
        <v>609</v>
      </c>
    </row>
    <row r="13" spans="1:29" s="31" customFormat="1" x14ac:dyDescent="0.2">
      <c r="A13" s="31" t="s">
        <v>10</v>
      </c>
      <c r="B13" s="31">
        <v>0.88123177992198698</v>
      </c>
      <c r="C13" s="31">
        <v>0.881050903119868</v>
      </c>
      <c r="D13" s="31">
        <v>0.88114133223852997</v>
      </c>
      <c r="G13" s="31" t="s">
        <v>10</v>
      </c>
      <c r="H13" s="31">
        <v>0.892699782410593</v>
      </c>
      <c r="I13" s="31">
        <v>0.89568144499179003</v>
      </c>
      <c r="J13" s="31">
        <v>0.89418812812607695</v>
      </c>
      <c r="M13" s="31" t="s">
        <v>10</v>
      </c>
      <c r="N13" s="31">
        <v>0.892699782410593</v>
      </c>
      <c r="O13" s="31">
        <v>0.89568144499179003</v>
      </c>
      <c r="P13" s="31">
        <v>0.89418812812607695</v>
      </c>
      <c r="S13" s="31" t="s">
        <v>10</v>
      </c>
      <c r="T13" s="31">
        <v>0.88517315353968695</v>
      </c>
      <c r="U13" s="31">
        <v>0.88926108374384205</v>
      </c>
      <c r="V13" s="31">
        <v>0.88721240976808502</v>
      </c>
      <c r="Y13" s="31" t="s">
        <v>10</v>
      </c>
      <c r="Z13" s="31">
        <v>0.89149014179355701</v>
      </c>
      <c r="AA13" s="31">
        <v>0.88926108374384205</v>
      </c>
      <c r="AB13" s="31">
        <v>0.890374217655301</v>
      </c>
    </row>
    <row r="15" spans="1:29" s="29" customFormat="1" x14ac:dyDescent="0.2">
      <c r="A15" s="29" t="s">
        <v>22</v>
      </c>
      <c r="G15" s="29" t="s">
        <v>23</v>
      </c>
      <c r="M15" s="29" t="s">
        <v>24</v>
      </c>
      <c r="S15" s="29" t="s">
        <v>25</v>
      </c>
    </row>
    <row r="16" spans="1:29" x14ac:dyDescent="0.2">
      <c r="B16" s="30" t="s">
        <v>5</v>
      </c>
      <c r="C16" s="30" t="s">
        <v>6</v>
      </c>
      <c r="D16" s="30" t="s">
        <v>7</v>
      </c>
      <c r="E16" s="30" t="s">
        <v>8</v>
      </c>
      <c r="H16" s="30" t="s">
        <v>5</v>
      </c>
      <c r="I16" s="30" t="s">
        <v>6</v>
      </c>
      <c r="J16" s="30" t="s">
        <v>7</v>
      </c>
      <c r="K16" s="30" t="s">
        <v>8</v>
      </c>
      <c r="N16" s="30" t="s">
        <v>5</v>
      </c>
      <c r="O16" s="30" t="s">
        <v>6</v>
      </c>
      <c r="P16" s="30" t="s">
        <v>7</v>
      </c>
      <c r="Q16" s="30" t="s">
        <v>8</v>
      </c>
      <c r="T16" s="30" t="s">
        <v>5</v>
      </c>
      <c r="U16" s="30" t="s">
        <v>6</v>
      </c>
      <c r="V16" s="30" t="s">
        <v>7</v>
      </c>
      <c r="W16" s="30" t="s">
        <v>8</v>
      </c>
      <c r="Z16" s="30" t="s">
        <v>5</v>
      </c>
      <c r="AA16" s="30" t="s">
        <v>6</v>
      </c>
      <c r="AB16" s="30" t="s">
        <v>7</v>
      </c>
      <c r="AC16" s="30" t="s">
        <v>8</v>
      </c>
    </row>
    <row r="17" spans="1:29" x14ac:dyDescent="0.2">
      <c r="A17" s="30">
        <v>0</v>
      </c>
      <c r="B17" s="30">
        <v>0.63</v>
      </c>
      <c r="C17" s="30">
        <v>0.92</v>
      </c>
      <c r="D17" s="30">
        <v>0.75</v>
      </c>
      <c r="E17" s="30">
        <v>109</v>
      </c>
      <c r="G17" s="30">
        <v>0</v>
      </c>
      <c r="H17" s="30">
        <v>0.63</v>
      </c>
      <c r="I17" s="30">
        <v>0.9</v>
      </c>
      <c r="J17" s="30">
        <v>0.74</v>
      </c>
      <c r="K17" s="30">
        <v>109</v>
      </c>
      <c r="M17" s="30">
        <v>0</v>
      </c>
      <c r="N17" s="30">
        <v>0.63</v>
      </c>
      <c r="O17" s="30">
        <v>0.88</v>
      </c>
      <c r="P17" s="30">
        <v>0.73</v>
      </c>
      <c r="Q17" s="30">
        <v>109</v>
      </c>
      <c r="S17" s="30">
        <v>0</v>
      </c>
      <c r="T17" s="30">
        <v>0.63</v>
      </c>
      <c r="U17" s="30">
        <v>0.89</v>
      </c>
      <c r="V17" s="30">
        <v>0.73</v>
      </c>
      <c r="W17" s="30">
        <v>109</v>
      </c>
      <c r="Y17" s="30">
        <v>0</v>
      </c>
      <c r="Z17" s="30">
        <v>0.65</v>
      </c>
      <c r="AA17" s="30">
        <v>0.9</v>
      </c>
      <c r="AB17" s="30">
        <v>0.76</v>
      </c>
      <c r="AC17" s="30">
        <v>109</v>
      </c>
    </row>
    <row r="18" spans="1:29" x14ac:dyDescent="0.2">
      <c r="A18" s="30">
        <v>2</v>
      </c>
      <c r="B18" s="30">
        <v>0.98</v>
      </c>
      <c r="C18" s="30">
        <v>0.88</v>
      </c>
      <c r="D18" s="30">
        <v>0.93</v>
      </c>
      <c r="E18" s="30">
        <v>500</v>
      </c>
      <c r="G18" s="30">
        <v>2</v>
      </c>
      <c r="H18" s="30">
        <v>0.98</v>
      </c>
      <c r="I18" s="30">
        <v>0.89</v>
      </c>
      <c r="J18" s="30">
        <v>0.93</v>
      </c>
      <c r="K18" s="30">
        <v>500</v>
      </c>
      <c r="M18" s="30">
        <v>2</v>
      </c>
      <c r="N18" s="30">
        <v>0.97</v>
      </c>
      <c r="O18" s="30">
        <v>0.89</v>
      </c>
      <c r="P18" s="30">
        <v>0.93</v>
      </c>
      <c r="Q18" s="30">
        <v>500</v>
      </c>
      <c r="S18" s="30">
        <v>2</v>
      </c>
      <c r="T18" s="30">
        <v>0.97</v>
      </c>
      <c r="U18" s="30">
        <v>0.88</v>
      </c>
      <c r="V18" s="30">
        <v>0.93</v>
      </c>
      <c r="W18" s="30">
        <v>500</v>
      </c>
      <c r="Y18" s="30">
        <v>2</v>
      </c>
      <c r="Z18" s="30">
        <v>0.98</v>
      </c>
      <c r="AA18" s="30">
        <v>0.9</v>
      </c>
      <c r="AB18" s="30">
        <v>0.93</v>
      </c>
      <c r="AC18" s="30">
        <v>500</v>
      </c>
    </row>
    <row r="19" spans="1:29" s="31" customFormat="1" x14ac:dyDescent="0.2">
      <c r="A19" s="31" t="s">
        <v>9</v>
      </c>
      <c r="B19" s="31">
        <v>0.8</v>
      </c>
      <c r="C19" s="31">
        <v>0.9</v>
      </c>
      <c r="D19" s="31">
        <v>0.84</v>
      </c>
      <c r="E19" s="31">
        <v>609</v>
      </c>
      <c r="G19" s="31" t="s">
        <v>9</v>
      </c>
      <c r="H19" s="31">
        <v>0.8</v>
      </c>
      <c r="I19" s="31">
        <v>0.89</v>
      </c>
      <c r="J19" s="31">
        <v>0.84</v>
      </c>
      <c r="K19" s="31">
        <v>609</v>
      </c>
      <c r="M19" s="31" t="s">
        <v>9</v>
      </c>
      <c r="N19" s="31">
        <v>0.8</v>
      </c>
      <c r="O19" s="31">
        <v>0.88</v>
      </c>
      <c r="P19" s="31">
        <v>0.83</v>
      </c>
      <c r="Q19" s="31">
        <v>609</v>
      </c>
      <c r="S19" s="31" t="s">
        <v>9</v>
      </c>
      <c r="T19" s="31">
        <v>0.8</v>
      </c>
      <c r="U19" s="31">
        <v>0.89</v>
      </c>
      <c r="V19" s="31">
        <v>0.83</v>
      </c>
      <c r="W19" s="31">
        <v>609</v>
      </c>
      <c r="Y19" s="31" t="s">
        <v>9</v>
      </c>
      <c r="Z19" s="31">
        <v>0.81</v>
      </c>
      <c r="AA19" s="31">
        <v>0.9</v>
      </c>
      <c r="AB19" s="31">
        <v>0.85</v>
      </c>
      <c r="AC19" s="31">
        <v>609</v>
      </c>
    </row>
    <row r="20" spans="1:29" x14ac:dyDescent="0.2">
      <c r="A20" s="30" t="s">
        <v>10</v>
      </c>
      <c r="B20" s="30">
        <v>0.88839311548270705</v>
      </c>
      <c r="C20" s="30">
        <v>0.88715927750410495</v>
      </c>
      <c r="D20" s="30">
        <v>0.88777576779409995</v>
      </c>
      <c r="G20" s="30" t="s">
        <v>10</v>
      </c>
      <c r="H20" s="30">
        <v>0.89062583668005302</v>
      </c>
      <c r="I20" s="30">
        <v>0.89178981937602597</v>
      </c>
      <c r="J20" s="30">
        <v>0.89120744796637696</v>
      </c>
      <c r="M20" s="30" t="s">
        <v>10</v>
      </c>
      <c r="N20" s="30">
        <v>0.88527836131640603</v>
      </c>
      <c r="O20" s="30">
        <v>0.88821018062397405</v>
      </c>
      <c r="P20" s="30">
        <v>0.88674184762088404</v>
      </c>
      <c r="S20" s="30" t="s">
        <v>10</v>
      </c>
      <c r="T20" s="30">
        <v>0.88383268556370997</v>
      </c>
      <c r="U20" s="30">
        <v>0.88178981937602596</v>
      </c>
      <c r="V20" s="30">
        <v>0.88281007064808903</v>
      </c>
      <c r="Y20" s="30" t="s">
        <v>10</v>
      </c>
      <c r="Z20" s="30">
        <v>0.89836737529526201</v>
      </c>
      <c r="AA20" s="30">
        <v>0.9</v>
      </c>
      <c r="AB20" s="30">
        <v>0.89918294656895503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opLeftCell="A26" zoomScale="80" zoomScaleNormal="80" workbookViewId="0">
      <selection activeCell="G60" sqref="G60"/>
    </sheetView>
  </sheetViews>
  <sheetFormatPr defaultRowHeight="12.75" x14ac:dyDescent="0.2"/>
  <cols>
    <col min="1" max="1025" width="11.5703125"/>
  </cols>
  <sheetData>
    <row r="1" spans="1:23" s="2" customFormat="1" x14ac:dyDescent="0.2">
      <c r="A1" s="2" t="s">
        <v>1</v>
      </c>
      <c r="G1" s="2" t="s">
        <v>2</v>
      </c>
      <c r="M1" s="2" t="s">
        <v>3</v>
      </c>
      <c r="S1" s="2" t="s">
        <v>4</v>
      </c>
    </row>
    <row r="2" spans="1:23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</row>
    <row r="3" spans="1:23" x14ac:dyDescent="0.2">
      <c r="A3">
        <v>0</v>
      </c>
      <c r="B3">
        <v>0.16</v>
      </c>
      <c r="C3">
        <v>0.57999999999999996</v>
      </c>
      <c r="D3">
        <v>0.25</v>
      </c>
      <c r="E3">
        <v>66</v>
      </c>
      <c r="G3">
        <v>0</v>
      </c>
      <c r="H3">
        <v>0.13</v>
      </c>
      <c r="I3">
        <v>0.5</v>
      </c>
      <c r="J3">
        <v>0.21</v>
      </c>
      <c r="K3">
        <v>66</v>
      </c>
      <c r="M3">
        <v>0</v>
      </c>
      <c r="N3">
        <v>0.05</v>
      </c>
      <c r="O3">
        <v>0.73</v>
      </c>
      <c r="P3">
        <v>0.09</v>
      </c>
      <c r="Q3">
        <v>66</v>
      </c>
      <c r="S3">
        <v>0</v>
      </c>
      <c r="T3">
        <v>7.0000000000000007E-2</v>
      </c>
      <c r="U3">
        <v>0.59</v>
      </c>
      <c r="V3">
        <v>0.13</v>
      </c>
      <c r="W3">
        <v>66</v>
      </c>
    </row>
    <row r="4" spans="1:23" x14ac:dyDescent="0.2">
      <c r="A4">
        <v>1</v>
      </c>
      <c r="B4">
        <v>0.42</v>
      </c>
      <c r="C4">
        <v>0.76</v>
      </c>
      <c r="D4">
        <v>0.55000000000000004</v>
      </c>
      <c r="E4">
        <v>586</v>
      </c>
      <c r="G4">
        <v>1</v>
      </c>
      <c r="H4">
        <v>0.44</v>
      </c>
      <c r="I4">
        <v>0.77</v>
      </c>
      <c r="J4">
        <v>0.56000000000000005</v>
      </c>
      <c r="K4">
        <v>586</v>
      </c>
      <c r="M4">
        <v>1</v>
      </c>
      <c r="N4">
        <v>0.61</v>
      </c>
      <c r="O4">
        <v>0.71</v>
      </c>
      <c r="P4">
        <v>0.66</v>
      </c>
      <c r="Q4">
        <v>586</v>
      </c>
      <c r="S4">
        <v>1</v>
      </c>
      <c r="T4">
        <v>0.41</v>
      </c>
      <c r="U4">
        <v>0.77</v>
      </c>
      <c r="V4">
        <v>0.53</v>
      </c>
      <c r="W4">
        <v>586</v>
      </c>
    </row>
    <row r="5" spans="1:23" x14ac:dyDescent="0.2">
      <c r="A5">
        <v>2</v>
      </c>
      <c r="B5">
        <v>0.96</v>
      </c>
      <c r="C5">
        <v>0.8</v>
      </c>
      <c r="D5">
        <v>0.87</v>
      </c>
      <c r="E5">
        <v>4270</v>
      </c>
      <c r="G5">
        <v>2</v>
      </c>
      <c r="H5">
        <v>0.97</v>
      </c>
      <c r="I5">
        <v>0.8</v>
      </c>
      <c r="J5">
        <v>0.88</v>
      </c>
      <c r="K5">
        <v>4270</v>
      </c>
      <c r="M5">
        <v>2</v>
      </c>
      <c r="N5">
        <v>0.97</v>
      </c>
      <c r="O5">
        <v>0.45</v>
      </c>
      <c r="P5">
        <v>0.61</v>
      </c>
      <c r="Q5">
        <v>4270</v>
      </c>
      <c r="S5">
        <v>2</v>
      </c>
      <c r="T5">
        <v>0.96</v>
      </c>
      <c r="U5">
        <v>0.66</v>
      </c>
      <c r="V5">
        <v>0.78</v>
      </c>
      <c r="W5">
        <v>4270</v>
      </c>
    </row>
    <row r="6" spans="1:23" x14ac:dyDescent="0.2">
      <c r="A6">
        <v>3</v>
      </c>
      <c r="B6">
        <v>0.05</v>
      </c>
      <c r="C6">
        <v>0.22</v>
      </c>
      <c r="D6">
        <v>0.08</v>
      </c>
      <c r="E6">
        <v>23</v>
      </c>
      <c r="G6">
        <v>3</v>
      </c>
      <c r="H6">
        <v>0.05</v>
      </c>
      <c r="I6">
        <v>0.22</v>
      </c>
      <c r="J6">
        <v>0.08</v>
      </c>
      <c r="K6">
        <v>23</v>
      </c>
      <c r="M6">
        <v>3</v>
      </c>
      <c r="N6">
        <v>0.01</v>
      </c>
      <c r="O6">
        <v>0.35</v>
      </c>
      <c r="P6">
        <v>0.01</v>
      </c>
      <c r="Q6">
        <v>23</v>
      </c>
      <c r="S6">
        <v>3</v>
      </c>
      <c r="T6">
        <v>0.01</v>
      </c>
      <c r="U6">
        <v>0.22</v>
      </c>
      <c r="V6">
        <v>0.02</v>
      </c>
      <c r="W6">
        <v>23</v>
      </c>
    </row>
    <row r="7" spans="1:23" x14ac:dyDescent="0.2">
      <c r="A7" t="s">
        <v>26</v>
      </c>
      <c r="B7">
        <v>0.803772891349257</v>
      </c>
      <c r="C7">
        <v>0.78962588473205297</v>
      </c>
      <c r="D7">
        <v>0.79663658587234898</v>
      </c>
      <c r="E7" t="s">
        <v>27</v>
      </c>
      <c r="G7" t="s">
        <v>26</v>
      </c>
      <c r="H7">
        <v>0.81343127429208395</v>
      </c>
      <c r="I7">
        <v>0.78974317492416601</v>
      </c>
      <c r="J7">
        <v>0.80141221993164102</v>
      </c>
      <c r="K7" t="s">
        <v>27</v>
      </c>
      <c r="M7" t="s">
        <v>26</v>
      </c>
      <c r="N7">
        <v>0.48</v>
      </c>
      <c r="O7">
        <v>0.48</v>
      </c>
      <c r="P7">
        <v>0.48</v>
      </c>
      <c r="Q7" t="s">
        <v>27</v>
      </c>
      <c r="S7" t="s">
        <v>26</v>
      </c>
      <c r="T7">
        <v>0.67</v>
      </c>
      <c r="U7">
        <v>0.67</v>
      </c>
      <c r="V7">
        <v>0.67</v>
      </c>
      <c r="W7" t="s">
        <v>27</v>
      </c>
    </row>
    <row r="8" spans="1:23" x14ac:dyDescent="0.2">
      <c r="A8" t="s">
        <v>28</v>
      </c>
      <c r="B8">
        <v>0.4</v>
      </c>
      <c r="C8">
        <v>0.59</v>
      </c>
      <c r="D8">
        <v>0.44</v>
      </c>
      <c r="E8" t="s">
        <v>27</v>
      </c>
      <c r="G8" t="s">
        <v>28</v>
      </c>
      <c r="H8">
        <v>0.4</v>
      </c>
      <c r="I8">
        <v>0.56999999999999995</v>
      </c>
      <c r="J8">
        <v>0.43</v>
      </c>
      <c r="K8" t="s">
        <v>27</v>
      </c>
      <c r="M8" t="s">
        <v>28</v>
      </c>
      <c r="N8">
        <v>0.41</v>
      </c>
      <c r="O8">
        <v>0.56000000000000005</v>
      </c>
      <c r="P8">
        <v>0.34</v>
      </c>
      <c r="Q8" t="s">
        <v>27</v>
      </c>
      <c r="S8" t="s">
        <v>28</v>
      </c>
      <c r="T8">
        <v>0.36</v>
      </c>
      <c r="U8">
        <v>0.56000000000000005</v>
      </c>
      <c r="V8">
        <v>0.37</v>
      </c>
      <c r="W8" t="s">
        <v>27</v>
      </c>
    </row>
    <row r="10" spans="1:23" x14ac:dyDescent="0.2">
      <c r="A10" t="s">
        <v>29</v>
      </c>
      <c r="G10" t="s">
        <v>29</v>
      </c>
      <c r="M10" t="s">
        <v>29</v>
      </c>
      <c r="S10" t="s">
        <v>29</v>
      </c>
    </row>
    <row r="11" spans="1:23" x14ac:dyDescent="0.2">
      <c r="B11" t="s">
        <v>5</v>
      </c>
      <c r="C11" t="s">
        <v>6</v>
      </c>
      <c r="D11" t="s">
        <v>7</v>
      </c>
      <c r="E11" t="s">
        <v>8</v>
      </c>
      <c r="H11" t="s">
        <v>5</v>
      </c>
      <c r="I11" t="s">
        <v>6</v>
      </c>
      <c r="J11" t="s">
        <v>7</v>
      </c>
      <c r="K11" t="s">
        <v>8</v>
      </c>
      <c r="N11" t="s">
        <v>5</v>
      </c>
      <c r="O11" t="s">
        <v>6</v>
      </c>
      <c r="P11" t="s">
        <v>7</v>
      </c>
      <c r="Q11" t="s">
        <v>8</v>
      </c>
      <c r="T11" t="s">
        <v>5</v>
      </c>
      <c r="U11" t="s">
        <v>6</v>
      </c>
      <c r="V11" t="s">
        <v>7</v>
      </c>
      <c r="W11" t="s">
        <v>8</v>
      </c>
    </row>
    <row r="12" spans="1:23" x14ac:dyDescent="0.2">
      <c r="A12">
        <v>0</v>
      </c>
      <c r="B12">
        <v>0.42</v>
      </c>
      <c r="C12">
        <v>0.5</v>
      </c>
      <c r="D12">
        <v>0.45</v>
      </c>
      <c r="E12">
        <v>20</v>
      </c>
      <c r="G12">
        <v>0</v>
      </c>
      <c r="H12">
        <v>0.43</v>
      </c>
      <c r="I12">
        <v>0.3</v>
      </c>
      <c r="J12">
        <v>0.35</v>
      </c>
      <c r="K12">
        <v>20</v>
      </c>
      <c r="M12">
        <v>0</v>
      </c>
      <c r="N12">
        <v>0.44</v>
      </c>
      <c r="O12">
        <v>0.4</v>
      </c>
      <c r="P12">
        <v>0.42</v>
      </c>
      <c r="Q12">
        <v>20</v>
      </c>
      <c r="S12">
        <v>0</v>
      </c>
      <c r="T12">
        <v>0.38</v>
      </c>
      <c r="U12">
        <v>0.3</v>
      </c>
      <c r="V12">
        <v>0.33</v>
      </c>
      <c r="W12">
        <v>20</v>
      </c>
    </row>
    <row r="13" spans="1:23" x14ac:dyDescent="0.2">
      <c r="A13">
        <v>1</v>
      </c>
      <c r="B13">
        <v>0.56999999999999995</v>
      </c>
      <c r="C13">
        <v>0.68</v>
      </c>
      <c r="D13">
        <v>0.62</v>
      </c>
      <c r="E13">
        <v>190</v>
      </c>
      <c r="G13">
        <v>1</v>
      </c>
      <c r="H13">
        <v>0.57999999999999996</v>
      </c>
      <c r="I13">
        <v>0.72</v>
      </c>
      <c r="J13">
        <v>0.64</v>
      </c>
      <c r="K13">
        <v>190</v>
      </c>
      <c r="M13">
        <v>1</v>
      </c>
      <c r="N13">
        <v>0.64</v>
      </c>
      <c r="O13">
        <v>0.68</v>
      </c>
      <c r="P13">
        <v>0.66</v>
      </c>
      <c r="Q13">
        <v>190</v>
      </c>
      <c r="S13">
        <v>1</v>
      </c>
      <c r="T13">
        <v>0.55000000000000004</v>
      </c>
      <c r="U13">
        <v>0.66</v>
      </c>
      <c r="V13">
        <v>0.6</v>
      </c>
      <c r="W13">
        <v>190</v>
      </c>
    </row>
    <row r="14" spans="1:23" x14ac:dyDescent="0.2">
      <c r="A14">
        <v>2</v>
      </c>
      <c r="B14">
        <v>0.95</v>
      </c>
      <c r="C14">
        <v>0.93</v>
      </c>
      <c r="D14">
        <v>0.94</v>
      </c>
      <c r="E14">
        <v>1427</v>
      </c>
      <c r="G14">
        <v>2</v>
      </c>
      <c r="H14">
        <v>0.95</v>
      </c>
      <c r="I14">
        <v>0.93</v>
      </c>
      <c r="J14">
        <v>0.94</v>
      </c>
      <c r="K14">
        <v>1427</v>
      </c>
      <c r="M14">
        <v>2</v>
      </c>
      <c r="N14">
        <v>0.95</v>
      </c>
      <c r="O14">
        <v>0.95</v>
      </c>
      <c r="P14">
        <v>0.95</v>
      </c>
      <c r="Q14">
        <v>1427</v>
      </c>
      <c r="S14">
        <v>2</v>
      </c>
      <c r="T14">
        <v>0.94</v>
      </c>
      <c r="U14">
        <v>0.93</v>
      </c>
      <c r="V14">
        <v>0.93</v>
      </c>
      <c r="W14">
        <v>1427</v>
      </c>
    </row>
    <row r="15" spans="1:23" x14ac:dyDescent="0.2">
      <c r="A15">
        <v>3</v>
      </c>
      <c r="B15">
        <v>1</v>
      </c>
      <c r="C15">
        <v>0.25</v>
      </c>
      <c r="D15">
        <v>0.4</v>
      </c>
      <c r="E15">
        <v>12</v>
      </c>
      <c r="G15">
        <v>3</v>
      </c>
      <c r="H15">
        <v>1</v>
      </c>
      <c r="I15">
        <v>0.17</v>
      </c>
      <c r="J15">
        <v>0.28999999999999998</v>
      </c>
      <c r="K15">
        <v>12</v>
      </c>
      <c r="M15">
        <v>3</v>
      </c>
      <c r="N15">
        <v>1</v>
      </c>
      <c r="O15">
        <v>0.17</v>
      </c>
      <c r="P15">
        <v>0.28999999999999998</v>
      </c>
      <c r="Q15">
        <v>12</v>
      </c>
      <c r="S15">
        <v>3</v>
      </c>
      <c r="T15">
        <v>0.33</v>
      </c>
      <c r="U15">
        <v>0.08</v>
      </c>
      <c r="V15">
        <v>0.13</v>
      </c>
      <c r="W15">
        <v>12</v>
      </c>
    </row>
    <row r="16" spans="1:23" s="4" customFormat="1" x14ac:dyDescent="0.2">
      <c r="A16" s="4" t="s">
        <v>26</v>
      </c>
      <c r="B16" s="4">
        <v>0.89187786824867199</v>
      </c>
      <c r="C16" s="4">
        <v>0.891030927835052</v>
      </c>
      <c r="D16" s="4">
        <v>0.89145419687956295</v>
      </c>
      <c r="E16" s="4" t="s">
        <v>27</v>
      </c>
      <c r="G16" s="4" t="s">
        <v>26</v>
      </c>
      <c r="H16" s="4">
        <v>0.893838796190073</v>
      </c>
      <c r="I16" s="4">
        <v>0.89263189812007304</v>
      </c>
      <c r="J16" s="4">
        <v>0.89323493947893395</v>
      </c>
      <c r="K16" s="4" t="s">
        <v>27</v>
      </c>
      <c r="M16" s="4" t="s">
        <v>26</v>
      </c>
      <c r="N16" s="4">
        <v>0.9</v>
      </c>
      <c r="O16" s="4">
        <v>0.9</v>
      </c>
      <c r="P16" s="4">
        <v>0.9</v>
      </c>
      <c r="Q16" s="4" t="s">
        <v>27</v>
      </c>
      <c r="S16" s="4" t="s">
        <v>26</v>
      </c>
      <c r="T16" s="4">
        <v>0.88</v>
      </c>
      <c r="U16" s="4">
        <v>0.88</v>
      </c>
      <c r="V16" s="4">
        <v>0.88</v>
      </c>
      <c r="W16" s="4" t="s">
        <v>27</v>
      </c>
    </row>
    <row r="17" spans="1:23" x14ac:dyDescent="0.2">
      <c r="A17" t="s">
        <v>28</v>
      </c>
      <c r="B17">
        <v>0.73</v>
      </c>
      <c r="C17">
        <v>0.59</v>
      </c>
      <c r="D17">
        <v>0.6</v>
      </c>
      <c r="E17" t="s">
        <v>27</v>
      </c>
      <c r="G17" t="s">
        <v>28</v>
      </c>
      <c r="H17">
        <v>0.74</v>
      </c>
      <c r="I17">
        <v>0.53</v>
      </c>
      <c r="J17">
        <v>0.55000000000000004</v>
      </c>
      <c r="K17" t="s">
        <v>27</v>
      </c>
      <c r="M17" t="s">
        <v>28</v>
      </c>
      <c r="N17">
        <v>0.76</v>
      </c>
      <c r="O17">
        <v>0.55000000000000004</v>
      </c>
      <c r="P17">
        <v>0.57999999999999996</v>
      </c>
      <c r="Q17" t="s">
        <v>27</v>
      </c>
      <c r="S17" t="s">
        <v>28</v>
      </c>
      <c r="T17">
        <v>0.55000000000000004</v>
      </c>
      <c r="U17">
        <v>0.49</v>
      </c>
      <c r="V17">
        <v>0.5</v>
      </c>
      <c r="W17" t="s">
        <v>27</v>
      </c>
    </row>
    <row r="20" spans="1:23" s="2" customFormat="1" x14ac:dyDescent="0.2">
      <c r="A20" s="2" t="s">
        <v>30</v>
      </c>
    </row>
    <row r="21" spans="1:23" x14ac:dyDescent="0.2">
      <c r="B21" t="s">
        <v>5</v>
      </c>
      <c r="C21" t="s">
        <v>6</v>
      </c>
      <c r="D21" t="s">
        <v>7</v>
      </c>
      <c r="E21" t="s">
        <v>8</v>
      </c>
      <c r="H21" t="s">
        <v>5</v>
      </c>
      <c r="I21" t="s">
        <v>6</v>
      </c>
      <c r="J21" t="s">
        <v>7</v>
      </c>
      <c r="K21" t="s">
        <v>8</v>
      </c>
      <c r="N21" t="s">
        <v>5</v>
      </c>
      <c r="O21" t="s">
        <v>6</v>
      </c>
      <c r="P21" t="s">
        <v>7</v>
      </c>
      <c r="Q21" t="s">
        <v>8</v>
      </c>
      <c r="T21" t="s">
        <v>5</v>
      </c>
      <c r="U21" t="s">
        <v>6</v>
      </c>
      <c r="V21" t="s">
        <v>7</v>
      </c>
      <c r="W21" t="s">
        <v>8</v>
      </c>
    </row>
    <row r="22" spans="1:23" x14ac:dyDescent="0.2">
      <c r="A22">
        <v>0</v>
      </c>
      <c r="B22">
        <v>0.4</v>
      </c>
      <c r="C22">
        <v>0.73</v>
      </c>
      <c r="D22">
        <v>0.51</v>
      </c>
      <c r="E22">
        <v>66</v>
      </c>
      <c r="G22">
        <v>0</v>
      </c>
      <c r="H22">
        <v>0.43</v>
      </c>
      <c r="I22">
        <v>0.64</v>
      </c>
      <c r="J22">
        <v>0.51</v>
      </c>
      <c r="K22">
        <v>66</v>
      </c>
      <c r="M22">
        <v>0</v>
      </c>
      <c r="N22">
        <v>0.42</v>
      </c>
      <c r="O22">
        <v>0.74</v>
      </c>
      <c r="P22">
        <v>0.53</v>
      </c>
      <c r="Q22">
        <v>66</v>
      </c>
      <c r="S22">
        <v>0</v>
      </c>
      <c r="T22">
        <v>0.41</v>
      </c>
      <c r="U22">
        <v>0.57999999999999996</v>
      </c>
      <c r="V22">
        <v>0.48</v>
      </c>
      <c r="W22">
        <v>66</v>
      </c>
    </row>
    <row r="23" spans="1:23" x14ac:dyDescent="0.2">
      <c r="A23">
        <v>1</v>
      </c>
      <c r="B23">
        <v>0.69</v>
      </c>
      <c r="C23">
        <v>0.68</v>
      </c>
      <c r="D23">
        <v>0.68</v>
      </c>
      <c r="E23">
        <v>586</v>
      </c>
      <c r="G23">
        <v>1</v>
      </c>
      <c r="H23">
        <v>0.68</v>
      </c>
      <c r="I23">
        <v>0.77</v>
      </c>
      <c r="J23">
        <v>0.72</v>
      </c>
      <c r="K23">
        <v>586</v>
      </c>
      <c r="M23">
        <v>1</v>
      </c>
      <c r="N23">
        <v>0.68</v>
      </c>
      <c r="O23">
        <v>0.62</v>
      </c>
      <c r="P23">
        <v>0.65</v>
      </c>
      <c r="Q23">
        <v>586</v>
      </c>
      <c r="S23">
        <v>1</v>
      </c>
      <c r="T23">
        <v>0.69</v>
      </c>
      <c r="U23">
        <v>0.77</v>
      </c>
      <c r="V23">
        <v>0.72</v>
      </c>
      <c r="W23">
        <v>586</v>
      </c>
    </row>
    <row r="24" spans="1:23" x14ac:dyDescent="0.2">
      <c r="A24">
        <v>2</v>
      </c>
      <c r="B24">
        <v>0.95</v>
      </c>
      <c r="C24">
        <v>0.94</v>
      </c>
      <c r="D24">
        <v>0.95</v>
      </c>
      <c r="E24">
        <v>4270</v>
      </c>
      <c r="G24">
        <v>2</v>
      </c>
      <c r="H24">
        <v>0.96</v>
      </c>
      <c r="I24">
        <v>0.94</v>
      </c>
      <c r="J24">
        <v>0.95</v>
      </c>
      <c r="K24">
        <v>4270</v>
      </c>
      <c r="M24">
        <v>2</v>
      </c>
      <c r="N24">
        <v>0.94</v>
      </c>
      <c r="O24">
        <v>0.95</v>
      </c>
      <c r="P24">
        <v>0.95</v>
      </c>
      <c r="Q24">
        <v>4270</v>
      </c>
      <c r="S24">
        <v>2</v>
      </c>
      <c r="T24">
        <v>0.96</v>
      </c>
      <c r="U24">
        <v>0.94</v>
      </c>
      <c r="V24">
        <v>0.95</v>
      </c>
      <c r="W24">
        <v>4270</v>
      </c>
    </row>
    <row r="25" spans="1:23" x14ac:dyDescent="0.2">
      <c r="A25">
        <v>3</v>
      </c>
      <c r="B25">
        <v>0.14000000000000001</v>
      </c>
      <c r="C25">
        <v>0.26</v>
      </c>
      <c r="D25">
        <v>0.18</v>
      </c>
      <c r="E25">
        <v>23</v>
      </c>
      <c r="G25">
        <v>3</v>
      </c>
      <c r="H25">
        <v>7.0000000000000007E-2</v>
      </c>
      <c r="I25">
        <v>0.09</v>
      </c>
      <c r="J25">
        <v>0.08</v>
      </c>
      <c r="K25">
        <v>23</v>
      </c>
      <c r="M25">
        <v>3</v>
      </c>
      <c r="N25">
        <v>0.18</v>
      </c>
      <c r="O25">
        <v>0.09</v>
      </c>
      <c r="P25">
        <v>0.12</v>
      </c>
      <c r="Q25">
        <v>23</v>
      </c>
      <c r="S25">
        <v>3</v>
      </c>
      <c r="T25">
        <v>0.14000000000000001</v>
      </c>
      <c r="U25">
        <v>0.22</v>
      </c>
      <c r="V25">
        <v>0.17</v>
      </c>
      <c r="W25">
        <v>23</v>
      </c>
    </row>
    <row r="26" spans="1:23" x14ac:dyDescent="0.2">
      <c r="A26" t="s">
        <v>26</v>
      </c>
      <c r="B26">
        <v>0.90725798052931295</v>
      </c>
      <c r="C26">
        <v>0.90322345803842297</v>
      </c>
      <c r="D26">
        <v>0.90523622396804104</v>
      </c>
      <c r="E26" t="s">
        <v>27</v>
      </c>
      <c r="G26" t="s">
        <v>26</v>
      </c>
      <c r="H26">
        <v>0.91229664362594898</v>
      </c>
      <c r="I26">
        <v>0.91189686552072802</v>
      </c>
      <c r="J26">
        <v>0.91209671076698495</v>
      </c>
      <c r="K26" t="s">
        <v>27</v>
      </c>
      <c r="M26" t="s">
        <v>26</v>
      </c>
      <c r="N26">
        <v>0.9</v>
      </c>
      <c r="O26">
        <v>0.9</v>
      </c>
      <c r="P26">
        <v>0.9</v>
      </c>
      <c r="Q26" t="s">
        <v>27</v>
      </c>
      <c r="S26" t="s">
        <v>26</v>
      </c>
      <c r="T26">
        <v>0.91</v>
      </c>
      <c r="U26">
        <v>0.91</v>
      </c>
      <c r="V26">
        <v>0.91</v>
      </c>
      <c r="W26" t="s">
        <v>27</v>
      </c>
    </row>
    <row r="27" spans="1:23" x14ac:dyDescent="0.2">
      <c r="A27" t="s">
        <v>28</v>
      </c>
      <c r="B27">
        <v>0.54</v>
      </c>
      <c r="C27">
        <v>0.65</v>
      </c>
      <c r="D27">
        <v>0.57999999999999996</v>
      </c>
      <c r="E27" t="s">
        <v>27</v>
      </c>
      <c r="G27" t="s">
        <v>28</v>
      </c>
      <c r="H27">
        <v>0.53</v>
      </c>
      <c r="I27">
        <v>0.61</v>
      </c>
      <c r="J27">
        <v>0.56000000000000005</v>
      </c>
      <c r="K27" t="s">
        <v>27</v>
      </c>
      <c r="M27" t="s">
        <v>28</v>
      </c>
      <c r="N27">
        <v>0.56000000000000005</v>
      </c>
      <c r="O27">
        <v>0.6</v>
      </c>
      <c r="P27">
        <v>0.56000000000000005</v>
      </c>
      <c r="Q27" t="s">
        <v>27</v>
      </c>
      <c r="S27" t="s">
        <v>28</v>
      </c>
      <c r="T27">
        <v>0.55000000000000004</v>
      </c>
      <c r="U27">
        <v>0.62</v>
      </c>
      <c r="V27">
        <v>0.57999999999999996</v>
      </c>
      <c r="W27" t="s">
        <v>27</v>
      </c>
    </row>
    <row r="29" spans="1:23" x14ac:dyDescent="0.2">
      <c r="A29" t="s">
        <v>29</v>
      </c>
      <c r="G29" t="s">
        <v>29</v>
      </c>
      <c r="M29" t="s">
        <v>29</v>
      </c>
      <c r="S29" t="s">
        <v>29</v>
      </c>
    </row>
    <row r="30" spans="1:23" x14ac:dyDescent="0.2">
      <c r="B30" t="s">
        <v>5</v>
      </c>
      <c r="C30" t="s">
        <v>6</v>
      </c>
      <c r="D30" t="s">
        <v>7</v>
      </c>
      <c r="E30" t="s">
        <v>8</v>
      </c>
      <c r="H30" t="s">
        <v>5</v>
      </c>
      <c r="I30" t="s">
        <v>6</v>
      </c>
      <c r="J30" t="s">
        <v>7</v>
      </c>
      <c r="K30" t="s">
        <v>8</v>
      </c>
      <c r="N30" t="s">
        <v>5</v>
      </c>
      <c r="O30" t="s">
        <v>6</v>
      </c>
      <c r="P30" t="s">
        <v>7</v>
      </c>
      <c r="Q30" t="s">
        <v>8</v>
      </c>
      <c r="T30" t="s">
        <v>5</v>
      </c>
      <c r="U30" t="s">
        <v>6</v>
      </c>
      <c r="V30" t="s">
        <v>7</v>
      </c>
      <c r="W30" t="s">
        <v>8</v>
      </c>
    </row>
    <row r="31" spans="1:23" x14ac:dyDescent="0.2">
      <c r="A31">
        <v>0</v>
      </c>
      <c r="B31">
        <v>0.41</v>
      </c>
      <c r="C31">
        <v>0.6</v>
      </c>
      <c r="D31">
        <v>0.49</v>
      </c>
      <c r="E31">
        <v>20</v>
      </c>
      <c r="G31">
        <v>0</v>
      </c>
      <c r="H31">
        <v>0.5</v>
      </c>
      <c r="I31">
        <v>0.6</v>
      </c>
      <c r="J31">
        <v>0.55000000000000004</v>
      </c>
      <c r="K31">
        <v>20</v>
      </c>
      <c r="M31">
        <v>0</v>
      </c>
      <c r="N31">
        <v>0.3</v>
      </c>
      <c r="O31">
        <v>0.5</v>
      </c>
      <c r="P31">
        <v>0.38</v>
      </c>
      <c r="Q31">
        <v>20</v>
      </c>
      <c r="S31">
        <v>0</v>
      </c>
      <c r="T31">
        <v>0.52</v>
      </c>
      <c r="U31">
        <v>0.6</v>
      </c>
      <c r="V31">
        <v>0.56000000000000005</v>
      </c>
      <c r="W31">
        <v>20</v>
      </c>
    </row>
    <row r="32" spans="1:23" x14ac:dyDescent="0.2">
      <c r="A32">
        <v>1</v>
      </c>
      <c r="B32">
        <v>0.69</v>
      </c>
      <c r="C32">
        <v>0.59</v>
      </c>
      <c r="D32">
        <v>0.64</v>
      </c>
      <c r="E32">
        <v>190</v>
      </c>
      <c r="G32">
        <v>1</v>
      </c>
      <c r="H32">
        <v>0.63</v>
      </c>
      <c r="I32">
        <v>0.72</v>
      </c>
      <c r="J32">
        <v>0.67</v>
      </c>
      <c r="K32">
        <v>190</v>
      </c>
      <c r="M32">
        <v>1</v>
      </c>
      <c r="N32">
        <v>0.68</v>
      </c>
      <c r="O32">
        <v>0.53</v>
      </c>
      <c r="P32">
        <v>0.59</v>
      </c>
      <c r="Q32">
        <v>190</v>
      </c>
      <c r="S32">
        <v>1</v>
      </c>
      <c r="T32">
        <v>0.65</v>
      </c>
      <c r="U32">
        <v>0.69</v>
      </c>
      <c r="V32">
        <v>0.67</v>
      </c>
      <c r="W32">
        <v>190</v>
      </c>
    </row>
    <row r="33" spans="1:23" x14ac:dyDescent="0.2">
      <c r="A33">
        <v>2</v>
      </c>
      <c r="B33">
        <v>0.94</v>
      </c>
      <c r="C33">
        <v>0.95</v>
      </c>
      <c r="D33">
        <v>0.94</v>
      </c>
      <c r="E33">
        <v>1427</v>
      </c>
      <c r="G33">
        <v>2</v>
      </c>
      <c r="H33">
        <v>0.96</v>
      </c>
      <c r="I33">
        <v>0.93</v>
      </c>
      <c r="J33">
        <v>0.95</v>
      </c>
      <c r="K33">
        <v>1427</v>
      </c>
      <c r="M33">
        <v>2</v>
      </c>
      <c r="N33">
        <v>0.93</v>
      </c>
      <c r="O33">
        <v>0.95</v>
      </c>
      <c r="P33">
        <v>0.94</v>
      </c>
      <c r="Q33">
        <v>1427</v>
      </c>
      <c r="S33">
        <v>2</v>
      </c>
      <c r="T33">
        <v>0.95</v>
      </c>
      <c r="U33">
        <v>0.94</v>
      </c>
      <c r="V33">
        <v>0.95</v>
      </c>
      <c r="W33">
        <v>1427</v>
      </c>
    </row>
    <row r="34" spans="1:23" x14ac:dyDescent="0.2">
      <c r="A34">
        <v>3</v>
      </c>
      <c r="B34">
        <v>0.38</v>
      </c>
      <c r="C34">
        <v>0.5</v>
      </c>
      <c r="D34">
        <v>0.43</v>
      </c>
      <c r="E34">
        <v>12</v>
      </c>
      <c r="G34">
        <v>3</v>
      </c>
      <c r="H34">
        <v>0.23</v>
      </c>
      <c r="I34">
        <v>0.25</v>
      </c>
      <c r="J34">
        <v>0.24</v>
      </c>
      <c r="K34">
        <v>12</v>
      </c>
      <c r="M34">
        <v>3</v>
      </c>
      <c r="N34">
        <v>1</v>
      </c>
      <c r="O34">
        <v>0.08</v>
      </c>
      <c r="P34">
        <v>0.15</v>
      </c>
      <c r="Q34">
        <v>12</v>
      </c>
      <c r="S34">
        <v>3</v>
      </c>
      <c r="T34">
        <v>0.3</v>
      </c>
      <c r="U34">
        <v>0.25</v>
      </c>
      <c r="V34">
        <v>0.27</v>
      </c>
      <c r="W34">
        <v>12</v>
      </c>
    </row>
    <row r="35" spans="1:23" s="4" customFormat="1" x14ac:dyDescent="0.2">
      <c r="A35" s="4" t="s">
        <v>26</v>
      </c>
      <c r="B35" s="4">
        <v>0.90932019033144795</v>
      </c>
      <c r="C35" s="4">
        <v>0.90100060642813795</v>
      </c>
      <c r="D35" s="4">
        <v>0.90514128147066597</v>
      </c>
      <c r="E35" s="4" t="s">
        <v>27</v>
      </c>
      <c r="G35" s="4" t="s">
        <v>26</v>
      </c>
      <c r="H35" s="4">
        <v>0.91091177562383996</v>
      </c>
      <c r="I35" s="4">
        <v>0.896852637962401</v>
      </c>
      <c r="J35" s="4">
        <v>0.90382753723819997</v>
      </c>
      <c r="K35" s="4" t="s">
        <v>27</v>
      </c>
      <c r="M35" s="4" t="s">
        <v>26</v>
      </c>
      <c r="N35" s="4">
        <v>0.89</v>
      </c>
      <c r="O35" s="4">
        <v>0.89</v>
      </c>
      <c r="P35" s="4">
        <v>0.89</v>
      </c>
      <c r="Q35" s="4" t="s">
        <v>27</v>
      </c>
      <c r="S35" s="4" t="s">
        <v>26</v>
      </c>
      <c r="T35" s="4">
        <v>0.9</v>
      </c>
      <c r="U35" s="4">
        <v>0.9</v>
      </c>
      <c r="V35" s="4">
        <v>0.9</v>
      </c>
      <c r="W35" s="4" t="s">
        <v>27</v>
      </c>
    </row>
    <row r="36" spans="1:23" x14ac:dyDescent="0.2">
      <c r="A36" t="s">
        <v>28</v>
      </c>
      <c r="B36">
        <v>0.6</v>
      </c>
      <c r="C36">
        <v>0.66</v>
      </c>
      <c r="D36">
        <v>0.63</v>
      </c>
      <c r="E36" t="s">
        <v>27</v>
      </c>
      <c r="G36" t="s">
        <v>28</v>
      </c>
      <c r="H36">
        <v>0.57999999999999996</v>
      </c>
      <c r="I36">
        <v>0.63</v>
      </c>
      <c r="J36">
        <v>0.6</v>
      </c>
      <c r="K36" t="s">
        <v>27</v>
      </c>
      <c r="M36" t="s">
        <v>28</v>
      </c>
      <c r="N36">
        <v>0.73</v>
      </c>
      <c r="O36">
        <v>0.52</v>
      </c>
      <c r="P36">
        <v>0.52</v>
      </c>
      <c r="Q36" t="s">
        <v>27</v>
      </c>
      <c r="S36" t="s">
        <v>28</v>
      </c>
      <c r="T36">
        <v>0.61</v>
      </c>
      <c r="U36">
        <v>0.62</v>
      </c>
      <c r="V36">
        <v>0.61</v>
      </c>
      <c r="W36" t="s">
        <v>27</v>
      </c>
    </row>
    <row r="39" spans="1:23" s="2" customFormat="1" x14ac:dyDescent="0.2">
      <c r="A39" s="2" t="s">
        <v>31</v>
      </c>
    </row>
    <row r="40" spans="1:23" x14ac:dyDescent="0.2">
      <c r="B40" t="s">
        <v>5</v>
      </c>
      <c r="C40" t="s">
        <v>6</v>
      </c>
      <c r="D40" t="s">
        <v>7</v>
      </c>
      <c r="E40" t="s">
        <v>8</v>
      </c>
      <c r="H40" t="s">
        <v>5</v>
      </c>
      <c r="I40" t="s">
        <v>6</v>
      </c>
      <c r="J40" t="s">
        <v>7</v>
      </c>
      <c r="K40" t="s">
        <v>8</v>
      </c>
      <c r="N40" t="s">
        <v>5</v>
      </c>
      <c r="O40" t="s">
        <v>6</v>
      </c>
      <c r="P40" t="s">
        <v>7</v>
      </c>
      <c r="Q40" t="s">
        <v>8</v>
      </c>
      <c r="T40" t="s">
        <v>5</v>
      </c>
      <c r="U40" t="s">
        <v>6</v>
      </c>
      <c r="V40" t="s">
        <v>7</v>
      </c>
      <c r="W40" t="s">
        <v>8</v>
      </c>
    </row>
    <row r="41" spans="1:23" x14ac:dyDescent="0.2">
      <c r="A41">
        <v>0</v>
      </c>
      <c r="B41">
        <v>0.43</v>
      </c>
      <c r="C41">
        <v>0.76</v>
      </c>
      <c r="D41">
        <v>0.55000000000000004</v>
      </c>
      <c r="E41">
        <v>66</v>
      </c>
      <c r="G41">
        <v>0</v>
      </c>
      <c r="H41">
        <v>0.44</v>
      </c>
      <c r="I41">
        <v>0.73</v>
      </c>
      <c r="J41">
        <v>0.55000000000000004</v>
      </c>
      <c r="K41">
        <v>66</v>
      </c>
      <c r="M41">
        <v>0</v>
      </c>
      <c r="N41">
        <v>0.42</v>
      </c>
      <c r="O41">
        <v>0.67</v>
      </c>
      <c r="P41">
        <v>0.51</v>
      </c>
      <c r="Q41">
        <v>66</v>
      </c>
      <c r="S41">
        <v>0</v>
      </c>
      <c r="T41">
        <v>0.41</v>
      </c>
      <c r="U41">
        <v>0.73</v>
      </c>
      <c r="V41">
        <v>0.53</v>
      </c>
      <c r="W41">
        <v>66</v>
      </c>
    </row>
    <row r="42" spans="1:23" x14ac:dyDescent="0.2">
      <c r="A42">
        <v>1</v>
      </c>
      <c r="B42">
        <v>0.67</v>
      </c>
      <c r="C42">
        <v>0.77</v>
      </c>
      <c r="D42">
        <v>0.72</v>
      </c>
      <c r="E42">
        <v>586</v>
      </c>
      <c r="G42">
        <v>1</v>
      </c>
      <c r="H42">
        <v>0.68</v>
      </c>
      <c r="I42">
        <v>0.77</v>
      </c>
      <c r="J42">
        <v>0.72</v>
      </c>
      <c r="K42">
        <v>586</v>
      </c>
      <c r="M42">
        <v>1</v>
      </c>
      <c r="N42">
        <v>0.68</v>
      </c>
      <c r="O42">
        <v>0.77</v>
      </c>
      <c r="P42">
        <v>0.72</v>
      </c>
      <c r="Q42">
        <v>586</v>
      </c>
      <c r="S42">
        <v>1</v>
      </c>
      <c r="T42">
        <v>0.7</v>
      </c>
      <c r="U42">
        <v>0.77</v>
      </c>
      <c r="V42">
        <v>0.73</v>
      </c>
      <c r="W42">
        <v>586</v>
      </c>
    </row>
    <row r="43" spans="1:23" x14ac:dyDescent="0.2">
      <c r="A43">
        <v>2</v>
      </c>
      <c r="B43">
        <v>0.97</v>
      </c>
      <c r="C43">
        <v>0.94</v>
      </c>
      <c r="D43">
        <v>0.95</v>
      </c>
      <c r="E43">
        <v>4270</v>
      </c>
      <c r="G43">
        <v>2</v>
      </c>
      <c r="H43">
        <v>0.96</v>
      </c>
      <c r="I43">
        <v>0.94</v>
      </c>
      <c r="J43">
        <v>0.95</v>
      </c>
      <c r="K43">
        <v>4270</v>
      </c>
      <c r="M43">
        <v>2</v>
      </c>
      <c r="N43">
        <v>0.96</v>
      </c>
      <c r="O43">
        <v>0.94</v>
      </c>
      <c r="P43">
        <v>0.95</v>
      </c>
      <c r="Q43">
        <v>4270</v>
      </c>
      <c r="S43">
        <v>2</v>
      </c>
      <c r="T43">
        <v>0.96</v>
      </c>
      <c r="U43">
        <v>0.94</v>
      </c>
      <c r="V43">
        <v>0.95</v>
      </c>
      <c r="W43">
        <v>4270</v>
      </c>
    </row>
    <row r="44" spans="1:23" x14ac:dyDescent="0.2">
      <c r="A44">
        <v>3</v>
      </c>
      <c r="B44">
        <v>0.18</v>
      </c>
      <c r="C44">
        <v>0.17</v>
      </c>
      <c r="D44">
        <v>0.18</v>
      </c>
      <c r="E44">
        <v>23</v>
      </c>
      <c r="G44">
        <v>3</v>
      </c>
      <c r="H44">
        <v>0.22</v>
      </c>
      <c r="I44">
        <v>0.17</v>
      </c>
      <c r="J44">
        <v>0.2</v>
      </c>
      <c r="K44">
        <v>23</v>
      </c>
      <c r="M44">
        <v>3</v>
      </c>
      <c r="N44">
        <v>0.25</v>
      </c>
      <c r="O44">
        <v>0.17</v>
      </c>
      <c r="P44">
        <v>0.21</v>
      </c>
      <c r="Q44">
        <v>23</v>
      </c>
      <c r="S44">
        <v>3</v>
      </c>
      <c r="T44">
        <v>0.24</v>
      </c>
      <c r="U44">
        <v>0.17</v>
      </c>
      <c r="V44">
        <v>0.2</v>
      </c>
      <c r="W44">
        <v>23</v>
      </c>
    </row>
    <row r="45" spans="1:23" x14ac:dyDescent="0.2">
      <c r="A45" t="s">
        <v>26</v>
      </c>
      <c r="B45">
        <v>0.91701345801310696</v>
      </c>
      <c r="C45">
        <v>0.91387057633973701</v>
      </c>
      <c r="D45">
        <v>0.91543931965297798</v>
      </c>
      <c r="E45" t="s">
        <v>27</v>
      </c>
      <c r="G45" t="s">
        <v>26</v>
      </c>
      <c r="H45">
        <v>0.91179216266184704</v>
      </c>
      <c r="I45">
        <v>0.91347017189079904</v>
      </c>
      <c r="J45">
        <v>0.91263039595843698</v>
      </c>
      <c r="K45" t="s">
        <v>27</v>
      </c>
      <c r="M45" t="s">
        <v>26</v>
      </c>
      <c r="N45">
        <v>0.91</v>
      </c>
      <c r="O45">
        <v>0.91</v>
      </c>
      <c r="P45">
        <v>0.91</v>
      </c>
      <c r="Q45" t="s">
        <v>27</v>
      </c>
      <c r="S45" t="s">
        <v>26</v>
      </c>
      <c r="T45">
        <v>0.91</v>
      </c>
      <c r="U45">
        <v>0.91</v>
      </c>
      <c r="V45">
        <v>0.91</v>
      </c>
      <c r="W45" t="s">
        <v>27</v>
      </c>
    </row>
    <row r="46" spans="1:23" x14ac:dyDescent="0.2">
      <c r="A46" t="s">
        <v>28</v>
      </c>
      <c r="B46">
        <v>0.56000000000000005</v>
      </c>
      <c r="C46">
        <v>0.66</v>
      </c>
      <c r="D46">
        <v>0.6</v>
      </c>
      <c r="E46" t="s">
        <v>27</v>
      </c>
      <c r="G46" t="s">
        <v>28</v>
      </c>
      <c r="H46">
        <v>0.57999999999999996</v>
      </c>
      <c r="I46">
        <v>0.65</v>
      </c>
      <c r="J46">
        <v>0.61</v>
      </c>
      <c r="K46" t="s">
        <v>27</v>
      </c>
      <c r="M46" t="s">
        <v>28</v>
      </c>
      <c r="N46">
        <v>0.57999999999999996</v>
      </c>
      <c r="O46">
        <v>0.64</v>
      </c>
      <c r="P46">
        <v>0.6</v>
      </c>
      <c r="Q46" t="s">
        <v>27</v>
      </c>
      <c r="S46" t="s">
        <v>28</v>
      </c>
      <c r="T46">
        <v>0.57999999999999996</v>
      </c>
      <c r="U46">
        <v>0.65</v>
      </c>
      <c r="V46">
        <v>0.6</v>
      </c>
      <c r="W46" t="s">
        <v>27</v>
      </c>
    </row>
    <row r="48" spans="1:23" x14ac:dyDescent="0.2">
      <c r="A48" t="s">
        <v>29</v>
      </c>
      <c r="M48" t="s">
        <v>29</v>
      </c>
      <c r="S48" t="s">
        <v>29</v>
      </c>
    </row>
    <row r="49" spans="1:23" x14ac:dyDescent="0.2">
      <c r="B49" t="s">
        <v>5</v>
      </c>
      <c r="C49" t="s">
        <v>6</v>
      </c>
      <c r="D49" t="s">
        <v>7</v>
      </c>
      <c r="E49" t="s">
        <v>8</v>
      </c>
      <c r="H49" t="s">
        <v>5</v>
      </c>
      <c r="I49" t="s">
        <v>6</v>
      </c>
      <c r="J49" t="s">
        <v>7</v>
      </c>
      <c r="K49" t="s">
        <v>8</v>
      </c>
      <c r="N49" t="s">
        <v>5</v>
      </c>
      <c r="O49" t="s">
        <v>6</v>
      </c>
      <c r="P49" t="s">
        <v>7</v>
      </c>
      <c r="Q49" t="s">
        <v>8</v>
      </c>
      <c r="T49" t="s">
        <v>5</v>
      </c>
      <c r="U49" t="s">
        <v>6</v>
      </c>
      <c r="V49" t="s">
        <v>7</v>
      </c>
      <c r="W49" t="s">
        <v>8</v>
      </c>
    </row>
    <row r="50" spans="1:23" x14ac:dyDescent="0.2">
      <c r="A50">
        <v>0</v>
      </c>
      <c r="B50">
        <v>0.41</v>
      </c>
      <c r="C50">
        <v>0.65</v>
      </c>
      <c r="D50">
        <v>0.5</v>
      </c>
      <c r="E50">
        <v>20</v>
      </c>
      <c r="G50">
        <v>0</v>
      </c>
      <c r="H50">
        <v>0.42</v>
      </c>
      <c r="I50">
        <v>0.7</v>
      </c>
      <c r="J50">
        <v>0.53</v>
      </c>
      <c r="K50">
        <v>20</v>
      </c>
      <c r="M50">
        <v>0</v>
      </c>
      <c r="N50">
        <v>0.54</v>
      </c>
      <c r="O50">
        <v>0.65</v>
      </c>
      <c r="P50">
        <v>0.59</v>
      </c>
      <c r="Q50">
        <v>20</v>
      </c>
      <c r="S50">
        <v>0</v>
      </c>
      <c r="T50">
        <v>0.42</v>
      </c>
      <c r="U50">
        <v>0.7</v>
      </c>
      <c r="V50">
        <v>0.53</v>
      </c>
      <c r="W50">
        <v>20</v>
      </c>
    </row>
    <row r="51" spans="1:23" x14ac:dyDescent="0.2">
      <c r="A51">
        <v>1</v>
      </c>
      <c r="B51">
        <v>0.64</v>
      </c>
      <c r="C51">
        <v>0.73</v>
      </c>
      <c r="D51">
        <v>0.68</v>
      </c>
      <c r="E51">
        <v>190</v>
      </c>
      <c r="G51">
        <v>1</v>
      </c>
      <c r="H51">
        <v>0.64</v>
      </c>
      <c r="I51">
        <v>0.73</v>
      </c>
      <c r="J51">
        <v>0.68</v>
      </c>
      <c r="K51">
        <v>190</v>
      </c>
      <c r="M51">
        <v>1</v>
      </c>
      <c r="N51">
        <v>0.66</v>
      </c>
      <c r="O51">
        <v>0.73</v>
      </c>
      <c r="P51">
        <v>0.69</v>
      </c>
      <c r="Q51">
        <v>190</v>
      </c>
      <c r="S51">
        <v>1</v>
      </c>
      <c r="T51">
        <v>0.65</v>
      </c>
      <c r="U51">
        <v>0.72</v>
      </c>
      <c r="V51">
        <v>0.68</v>
      </c>
      <c r="W51">
        <v>190</v>
      </c>
    </row>
    <row r="52" spans="1:23" x14ac:dyDescent="0.2">
      <c r="A52">
        <v>2</v>
      </c>
      <c r="B52">
        <v>0.96</v>
      </c>
      <c r="C52">
        <v>0.93</v>
      </c>
      <c r="D52">
        <v>0.95</v>
      </c>
      <c r="E52">
        <v>1427</v>
      </c>
      <c r="G52">
        <v>2</v>
      </c>
      <c r="H52">
        <v>0.96</v>
      </c>
      <c r="I52">
        <v>0.94</v>
      </c>
      <c r="J52">
        <v>0.95</v>
      </c>
      <c r="K52">
        <v>1427</v>
      </c>
      <c r="M52">
        <v>2</v>
      </c>
      <c r="N52">
        <v>0.96</v>
      </c>
      <c r="O52">
        <v>0.95</v>
      </c>
      <c r="P52">
        <v>0.95</v>
      </c>
      <c r="Q52">
        <v>1427</v>
      </c>
      <c r="S52">
        <v>2</v>
      </c>
      <c r="T52">
        <v>0.96</v>
      </c>
      <c r="U52">
        <v>0.94</v>
      </c>
      <c r="V52">
        <v>0.95</v>
      </c>
      <c r="W52">
        <v>1427</v>
      </c>
    </row>
    <row r="53" spans="1:23" x14ac:dyDescent="0.2">
      <c r="A53">
        <v>3</v>
      </c>
      <c r="B53">
        <v>0.71</v>
      </c>
      <c r="C53">
        <v>0.42</v>
      </c>
      <c r="D53">
        <v>0.53</v>
      </c>
      <c r="E53">
        <v>12</v>
      </c>
      <c r="G53">
        <v>3</v>
      </c>
      <c r="H53">
        <v>0.6</v>
      </c>
      <c r="I53">
        <v>0.25</v>
      </c>
      <c r="J53">
        <v>0.35</v>
      </c>
      <c r="K53">
        <v>12</v>
      </c>
      <c r="M53">
        <v>3</v>
      </c>
      <c r="N53">
        <v>0.8</v>
      </c>
      <c r="O53">
        <v>0.33</v>
      </c>
      <c r="P53">
        <v>0.47</v>
      </c>
      <c r="Q53">
        <v>12</v>
      </c>
      <c r="S53">
        <v>3</v>
      </c>
      <c r="T53">
        <v>0.6</v>
      </c>
      <c r="U53">
        <v>0.25</v>
      </c>
      <c r="V53">
        <v>0.35</v>
      </c>
      <c r="W53">
        <v>12</v>
      </c>
    </row>
    <row r="54" spans="1:23" s="4" customFormat="1" x14ac:dyDescent="0.2">
      <c r="A54" s="4" t="s">
        <v>26</v>
      </c>
      <c r="B54" s="4">
        <v>0.90987282043995898</v>
      </c>
      <c r="C54" s="4">
        <v>0.89984839296543395</v>
      </c>
      <c r="D54" s="4">
        <v>0.90483284299372102</v>
      </c>
      <c r="E54" s="4" t="s">
        <v>27</v>
      </c>
      <c r="G54" s="4" t="s">
        <v>26</v>
      </c>
      <c r="H54" s="4">
        <v>0.90879571021164396</v>
      </c>
      <c r="I54" s="4">
        <v>0.90787143723468799</v>
      </c>
      <c r="J54" s="4">
        <v>0.90833333860014498</v>
      </c>
      <c r="K54" s="4" t="s">
        <v>27</v>
      </c>
      <c r="M54" s="4" t="s">
        <v>26</v>
      </c>
      <c r="N54" s="4">
        <v>0.91</v>
      </c>
      <c r="O54" s="4">
        <v>0.91</v>
      </c>
      <c r="P54" s="4">
        <v>0.91</v>
      </c>
      <c r="Q54" s="4" t="s">
        <v>27</v>
      </c>
      <c r="S54" s="4" t="s">
        <v>26</v>
      </c>
      <c r="T54" s="4">
        <v>0.9</v>
      </c>
      <c r="U54" s="4">
        <v>0.9</v>
      </c>
      <c r="V54" s="4">
        <v>0.9</v>
      </c>
      <c r="W54" s="4" t="s">
        <v>27</v>
      </c>
    </row>
    <row r="55" spans="1:23" x14ac:dyDescent="0.2">
      <c r="A55" t="s">
        <v>28</v>
      </c>
      <c r="B55">
        <v>0.68</v>
      </c>
      <c r="C55">
        <v>0.68</v>
      </c>
      <c r="D55">
        <v>0.66</v>
      </c>
      <c r="E55" t="s">
        <v>27</v>
      </c>
      <c r="G55" t="s">
        <v>28</v>
      </c>
      <c r="H55">
        <v>0.66</v>
      </c>
      <c r="I55">
        <v>0.65</v>
      </c>
      <c r="J55">
        <v>0.63</v>
      </c>
      <c r="K55" t="s">
        <v>27</v>
      </c>
      <c r="M55" t="s">
        <v>28</v>
      </c>
      <c r="N55">
        <v>0.74</v>
      </c>
      <c r="O55">
        <v>0.66</v>
      </c>
      <c r="P55">
        <v>0.68</v>
      </c>
      <c r="Q55" t="s">
        <v>27</v>
      </c>
      <c r="S55" t="s">
        <v>28</v>
      </c>
      <c r="T55">
        <v>0.66</v>
      </c>
      <c r="U55">
        <v>0.65</v>
      </c>
      <c r="V55">
        <v>0.63</v>
      </c>
      <c r="W55" t="s">
        <v>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5"/>
  <sheetViews>
    <sheetView topLeftCell="A26" zoomScale="80" zoomScaleNormal="80" workbookViewId="0">
      <selection activeCell="G60" sqref="G60"/>
    </sheetView>
  </sheetViews>
  <sheetFormatPr defaultRowHeight="12.75" x14ac:dyDescent="0.2"/>
  <cols>
    <col min="1" max="1025" width="11.5703125"/>
  </cols>
  <sheetData>
    <row r="1" spans="1:23" s="2" customFormat="1" x14ac:dyDescent="0.2">
      <c r="A1" s="2" t="s">
        <v>1</v>
      </c>
      <c r="G1" s="2" t="s">
        <v>2</v>
      </c>
      <c r="M1" s="2" t="s">
        <v>3</v>
      </c>
      <c r="S1" s="2" t="s">
        <v>4</v>
      </c>
    </row>
    <row r="2" spans="1:23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</row>
    <row r="3" spans="1:23" x14ac:dyDescent="0.2">
      <c r="A3">
        <v>0</v>
      </c>
      <c r="B3">
        <v>0.1</v>
      </c>
      <c r="C3">
        <v>0.42</v>
      </c>
      <c r="D3">
        <v>0.16</v>
      </c>
      <c r="E3">
        <v>84</v>
      </c>
      <c r="G3">
        <v>0</v>
      </c>
      <c r="H3">
        <v>0.12</v>
      </c>
      <c r="I3">
        <v>0.49</v>
      </c>
      <c r="J3">
        <v>0.19</v>
      </c>
      <c r="K3">
        <v>84</v>
      </c>
      <c r="M3">
        <v>0</v>
      </c>
      <c r="N3">
        <v>0.05</v>
      </c>
      <c r="O3">
        <v>0.56999999999999995</v>
      </c>
      <c r="P3">
        <v>0.09</v>
      </c>
      <c r="Q3">
        <v>84</v>
      </c>
      <c r="S3">
        <v>0</v>
      </c>
      <c r="T3">
        <v>0.06</v>
      </c>
      <c r="U3">
        <v>0.54</v>
      </c>
      <c r="V3">
        <v>0.12</v>
      </c>
      <c r="W3">
        <v>84</v>
      </c>
    </row>
    <row r="4" spans="1:23" x14ac:dyDescent="0.2">
      <c r="A4">
        <v>1</v>
      </c>
      <c r="B4">
        <v>0.56000000000000005</v>
      </c>
      <c r="C4">
        <v>0.78</v>
      </c>
      <c r="D4">
        <v>0.65</v>
      </c>
      <c r="E4">
        <v>820</v>
      </c>
      <c r="G4">
        <v>1</v>
      </c>
      <c r="H4">
        <v>0.56999999999999995</v>
      </c>
      <c r="I4">
        <v>0.78</v>
      </c>
      <c r="J4">
        <v>0.66</v>
      </c>
      <c r="K4">
        <v>820</v>
      </c>
      <c r="M4">
        <v>1</v>
      </c>
      <c r="N4">
        <v>0.83</v>
      </c>
      <c r="O4">
        <v>0.69</v>
      </c>
      <c r="P4">
        <v>0.75</v>
      </c>
      <c r="Q4">
        <v>820</v>
      </c>
      <c r="S4">
        <v>1</v>
      </c>
      <c r="T4">
        <v>0.59</v>
      </c>
      <c r="U4">
        <v>0.78</v>
      </c>
      <c r="V4">
        <v>0.67</v>
      </c>
      <c r="W4">
        <v>820</v>
      </c>
    </row>
    <row r="5" spans="1:23" x14ac:dyDescent="0.2">
      <c r="A5">
        <v>2</v>
      </c>
      <c r="B5">
        <v>0.94</v>
      </c>
      <c r="C5">
        <v>0.8</v>
      </c>
      <c r="D5">
        <v>0.87</v>
      </c>
      <c r="E5">
        <v>4031</v>
      </c>
      <c r="G5">
        <v>2</v>
      </c>
      <c r="H5">
        <v>0.95</v>
      </c>
      <c r="I5">
        <v>0.8</v>
      </c>
      <c r="J5">
        <v>0.87</v>
      </c>
      <c r="K5">
        <v>4031</v>
      </c>
      <c r="M5">
        <v>2</v>
      </c>
      <c r="N5">
        <v>0.96</v>
      </c>
      <c r="O5">
        <v>0.48</v>
      </c>
      <c r="P5">
        <v>0.64</v>
      </c>
      <c r="Q5">
        <v>4031</v>
      </c>
      <c r="S5">
        <v>2</v>
      </c>
      <c r="T5">
        <v>0.95</v>
      </c>
      <c r="U5">
        <v>0.67</v>
      </c>
      <c r="V5">
        <v>0.79</v>
      </c>
      <c r="W5">
        <v>4031</v>
      </c>
    </row>
    <row r="6" spans="1:23" x14ac:dyDescent="0.2">
      <c r="A6">
        <v>3</v>
      </c>
      <c r="B6">
        <v>0</v>
      </c>
      <c r="C6">
        <v>0</v>
      </c>
      <c r="D6">
        <v>0</v>
      </c>
      <c r="E6">
        <v>10</v>
      </c>
      <c r="G6">
        <v>3</v>
      </c>
      <c r="H6">
        <v>0</v>
      </c>
      <c r="I6">
        <v>0</v>
      </c>
      <c r="J6">
        <v>0</v>
      </c>
      <c r="K6">
        <v>10</v>
      </c>
      <c r="M6">
        <v>3</v>
      </c>
      <c r="N6">
        <v>0</v>
      </c>
      <c r="O6">
        <v>0.2</v>
      </c>
      <c r="P6">
        <v>0</v>
      </c>
      <c r="Q6">
        <v>10</v>
      </c>
      <c r="S6">
        <v>3</v>
      </c>
      <c r="T6">
        <v>0.01</v>
      </c>
      <c r="U6">
        <v>0.2</v>
      </c>
      <c r="V6">
        <v>0.01</v>
      </c>
      <c r="W6">
        <v>10</v>
      </c>
    </row>
    <row r="7" spans="1:23" x14ac:dyDescent="0.2">
      <c r="A7" t="s">
        <v>26</v>
      </c>
      <c r="B7">
        <v>0.79171977422996498</v>
      </c>
      <c r="C7">
        <v>0.78861071789686599</v>
      </c>
      <c r="D7">
        <v>0.79016218776917502</v>
      </c>
      <c r="E7" t="s">
        <v>27</v>
      </c>
      <c r="G7" t="s">
        <v>26</v>
      </c>
      <c r="H7">
        <v>0.803674092686255</v>
      </c>
      <c r="I7">
        <v>0.789799797775531</v>
      </c>
      <c r="J7">
        <v>0.79667654384608799</v>
      </c>
      <c r="K7" t="s">
        <v>27</v>
      </c>
      <c r="M7" t="s">
        <v>26</v>
      </c>
      <c r="N7">
        <v>0.51</v>
      </c>
      <c r="O7">
        <v>0.51</v>
      </c>
      <c r="P7">
        <v>0.51</v>
      </c>
      <c r="Q7" t="s">
        <v>27</v>
      </c>
      <c r="S7" t="s">
        <v>26</v>
      </c>
      <c r="T7">
        <v>0.69</v>
      </c>
      <c r="U7">
        <v>0.69</v>
      </c>
      <c r="V7">
        <v>0.69</v>
      </c>
      <c r="W7" t="s">
        <v>27</v>
      </c>
    </row>
    <row r="8" spans="1:23" x14ac:dyDescent="0.2">
      <c r="A8" t="s">
        <v>28</v>
      </c>
      <c r="B8">
        <v>0.4</v>
      </c>
      <c r="C8">
        <v>0.5</v>
      </c>
      <c r="D8">
        <v>0.42</v>
      </c>
      <c r="E8" t="s">
        <v>27</v>
      </c>
      <c r="G8" t="s">
        <v>28</v>
      </c>
      <c r="H8">
        <v>0.41</v>
      </c>
      <c r="I8">
        <v>0.52</v>
      </c>
      <c r="J8">
        <v>0.43</v>
      </c>
      <c r="K8" t="s">
        <v>27</v>
      </c>
      <c r="M8" t="s">
        <v>28</v>
      </c>
      <c r="N8">
        <v>0.46</v>
      </c>
      <c r="O8">
        <v>0.48</v>
      </c>
      <c r="P8">
        <v>0.37</v>
      </c>
      <c r="Q8" t="s">
        <v>27</v>
      </c>
      <c r="S8" t="s">
        <v>28</v>
      </c>
      <c r="T8">
        <v>0.4</v>
      </c>
      <c r="U8">
        <v>0.55000000000000004</v>
      </c>
      <c r="V8">
        <v>0.4</v>
      </c>
      <c r="W8" t="s">
        <v>27</v>
      </c>
    </row>
    <row r="10" spans="1:23" x14ac:dyDescent="0.2">
      <c r="A10" t="s">
        <v>29</v>
      </c>
      <c r="G10" t="s">
        <v>29</v>
      </c>
      <c r="M10" t="s">
        <v>29</v>
      </c>
      <c r="S10" t="s">
        <v>29</v>
      </c>
    </row>
    <row r="11" spans="1:23" x14ac:dyDescent="0.2">
      <c r="B11" t="s">
        <v>5</v>
      </c>
      <c r="C11" t="s">
        <v>6</v>
      </c>
      <c r="D11" t="s">
        <v>7</v>
      </c>
      <c r="E11" t="s">
        <v>8</v>
      </c>
      <c r="H11" t="s">
        <v>5</v>
      </c>
      <c r="I11" t="s">
        <v>6</v>
      </c>
      <c r="J11" t="s">
        <v>7</v>
      </c>
      <c r="K11" t="s">
        <v>8</v>
      </c>
      <c r="N11" t="s">
        <v>5</v>
      </c>
      <c r="O11" t="s">
        <v>6</v>
      </c>
      <c r="P11" t="s">
        <v>7</v>
      </c>
      <c r="Q11" t="s">
        <v>8</v>
      </c>
      <c r="T11" t="s">
        <v>5</v>
      </c>
      <c r="U11" t="s">
        <v>6</v>
      </c>
      <c r="V11" t="s">
        <v>7</v>
      </c>
      <c r="W11" t="s">
        <v>8</v>
      </c>
    </row>
    <row r="12" spans="1:23" x14ac:dyDescent="0.2">
      <c r="A12">
        <v>0</v>
      </c>
      <c r="B12">
        <v>0.33</v>
      </c>
      <c r="C12">
        <v>0.31</v>
      </c>
      <c r="D12">
        <v>0.32</v>
      </c>
      <c r="E12">
        <v>39</v>
      </c>
      <c r="G12">
        <v>0</v>
      </c>
      <c r="H12">
        <v>0.38</v>
      </c>
      <c r="I12">
        <v>0.36</v>
      </c>
      <c r="J12">
        <v>0.37</v>
      </c>
      <c r="K12">
        <v>39</v>
      </c>
      <c r="M12">
        <v>0</v>
      </c>
      <c r="N12">
        <v>0.38</v>
      </c>
      <c r="O12">
        <v>0.33</v>
      </c>
      <c r="P12">
        <v>0.36</v>
      </c>
      <c r="Q12">
        <v>39</v>
      </c>
      <c r="S12">
        <v>0</v>
      </c>
      <c r="T12">
        <v>0.37</v>
      </c>
      <c r="U12">
        <v>0.33</v>
      </c>
      <c r="V12">
        <v>0.35</v>
      </c>
      <c r="W12">
        <v>39</v>
      </c>
    </row>
    <row r="13" spans="1:23" x14ac:dyDescent="0.2">
      <c r="A13">
        <v>1</v>
      </c>
      <c r="B13">
        <v>0.63</v>
      </c>
      <c r="C13">
        <v>0.77</v>
      </c>
      <c r="D13">
        <v>0.69</v>
      </c>
      <c r="E13">
        <v>253</v>
      </c>
      <c r="G13">
        <v>1</v>
      </c>
      <c r="H13">
        <v>0.63</v>
      </c>
      <c r="I13">
        <v>0.77</v>
      </c>
      <c r="J13">
        <v>0.7</v>
      </c>
      <c r="K13">
        <v>253</v>
      </c>
      <c r="M13">
        <v>1</v>
      </c>
      <c r="N13">
        <v>0.64</v>
      </c>
      <c r="O13">
        <v>0.74</v>
      </c>
      <c r="P13">
        <v>0.69</v>
      </c>
      <c r="Q13">
        <v>253</v>
      </c>
      <c r="S13">
        <v>1</v>
      </c>
      <c r="T13">
        <v>0.63</v>
      </c>
      <c r="U13">
        <v>0.74</v>
      </c>
      <c r="V13">
        <v>0.68</v>
      </c>
      <c r="W13">
        <v>253</v>
      </c>
    </row>
    <row r="14" spans="1:23" x14ac:dyDescent="0.2">
      <c r="A14">
        <v>2</v>
      </c>
      <c r="B14">
        <v>0.93</v>
      </c>
      <c r="C14">
        <v>0.9</v>
      </c>
      <c r="D14">
        <v>0.92</v>
      </c>
      <c r="E14">
        <v>1352</v>
      </c>
      <c r="G14">
        <v>2</v>
      </c>
      <c r="H14">
        <v>0.94</v>
      </c>
      <c r="I14">
        <v>0.9</v>
      </c>
      <c r="J14">
        <v>0.92</v>
      </c>
      <c r="K14">
        <v>1352</v>
      </c>
      <c r="M14">
        <v>2</v>
      </c>
      <c r="N14">
        <v>0.93</v>
      </c>
      <c r="O14">
        <v>0.91</v>
      </c>
      <c r="P14">
        <v>0.92</v>
      </c>
      <c r="Q14">
        <v>1352</v>
      </c>
      <c r="S14">
        <v>2</v>
      </c>
      <c r="T14">
        <v>0.93</v>
      </c>
      <c r="U14">
        <v>0.91</v>
      </c>
      <c r="V14">
        <v>0.92</v>
      </c>
      <c r="W14">
        <v>1352</v>
      </c>
    </row>
    <row r="15" spans="1:23" x14ac:dyDescent="0.2">
      <c r="A15">
        <v>3</v>
      </c>
      <c r="B15">
        <v>0</v>
      </c>
      <c r="C15">
        <v>0</v>
      </c>
      <c r="D15">
        <v>0</v>
      </c>
      <c r="E15">
        <v>5</v>
      </c>
      <c r="G15">
        <v>3</v>
      </c>
      <c r="H15">
        <v>0</v>
      </c>
      <c r="I15">
        <v>0</v>
      </c>
      <c r="J15">
        <v>0</v>
      </c>
      <c r="K15">
        <v>5</v>
      </c>
      <c r="M15">
        <v>3</v>
      </c>
      <c r="N15">
        <v>0</v>
      </c>
      <c r="O15">
        <v>0</v>
      </c>
      <c r="P15">
        <v>0</v>
      </c>
      <c r="Q15">
        <v>5</v>
      </c>
      <c r="S15">
        <v>3</v>
      </c>
      <c r="T15">
        <v>0</v>
      </c>
      <c r="U15">
        <v>0</v>
      </c>
      <c r="V15">
        <v>0</v>
      </c>
      <c r="W15">
        <v>5</v>
      </c>
    </row>
    <row r="16" spans="1:23" s="4" customFormat="1" x14ac:dyDescent="0.2">
      <c r="A16" s="4" t="s">
        <v>26</v>
      </c>
      <c r="B16" s="4">
        <v>0.860633952348687</v>
      </c>
      <c r="C16" s="4">
        <v>0.86337174044875697</v>
      </c>
      <c r="D16" s="4">
        <v>0.86200067254172297</v>
      </c>
      <c r="E16" s="4" t="s">
        <v>27</v>
      </c>
      <c r="G16" s="4" t="s">
        <v>26</v>
      </c>
      <c r="H16" s="4">
        <v>0.86896090530688097</v>
      </c>
      <c r="I16" s="4">
        <v>0.86455427531837503</v>
      </c>
      <c r="J16" s="4">
        <v>0.86675198944219101</v>
      </c>
      <c r="K16" s="4" t="s">
        <v>27</v>
      </c>
      <c r="M16" s="4" t="s">
        <v>26</v>
      </c>
      <c r="N16" s="4">
        <v>0.87</v>
      </c>
      <c r="O16" s="4">
        <v>0.87</v>
      </c>
      <c r="P16" s="4">
        <v>0.87</v>
      </c>
      <c r="Q16" s="4" t="s">
        <v>27</v>
      </c>
      <c r="S16" s="4" t="s">
        <v>26</v>
      </c>
      <c r="T16" s="4">
        <v>0.87</v>
      </c>
      <c r="U16" s="4">
        <v>0.87</v>
      </c>
      <c r="V16" s="4">
        <v>0.87</v>
      </c>
      <c r="W16" s="4" t="s">
        <v>27</v>
      </c>
    </row>
    <row r="17" spans="1:23" x14ac:dyDescent="0.2">
      <c r="A17" t="s">
        <v>28</v>
      </c>
      <c r="B17">
        <v>0.47</v>
      </c>
      <c r="C17">
        <v>0.49</v>
      </c>
      <c r="D17">
        <v>0.48</v>
      </c>
      <c r="E17" t="s">
        <v>27</v>
      </c>
      <c r="G17" t="s">
        <v>28</v>
      </c>
      <c r="H17">
        <v>0.49</v>
      </c>
      <c r="I17">
        <v>0.51</v>
      </c>
      <c r="J17">
        <v>0.5</v>
      </c>
      <c r="K17" t="s">
        <v>27</v>
      </c>
      <c r="M17" t="s">
        <v>28</v>
      </c>
      <c r="N17">
        <v>0.49</v>
      </c>
      <c r="O17">
        <v>0.5</v>
      </c>
      <c r="P17">
        <v>0.49</v>
      </c>
      <c r="Q17" t="s">
        <v>27</v>
      </c>
      <c r="S17" t="s">
        <v>28</v>
      </c>
      <c r="T17">
        <v>0.48</v>
      </c>
      <c r="U17">
        <v>0.5</v>
      </c>
      <c r="V17">
        <v>0.49</v>
      </c>
      <c r="W17" t="s">
        <v>27</v>
      </c>
    </row>
    <row r="20" spans="1:23" s="2" customFormat="1" x14ac:dyDescent="0.2">
      <c r="A20" s="2" t="s">
        <v>30</v>
      </c>
    </row>
    <row r="21" spans="1:23" x14ac:dyDescent="0.2">
      <c r="B21" t="s">
        <v>5</v>
      </c>
      <c r="C21" t="s">
        <v>6</v>
      </c>
      <c r="D21" t="s">
        <v>7</v>
      </c>
      <c r="E21" t="s">
        <v>8</v>
      </c>
      <c r="H21" t="s">
        <v>5</v>
      </c>
      <c r="I21" t="s">
        <v>6</v>
      </c>
      <c r="J21" t="s">
        <v>7</v>
      </c>
      <c r="K21" t="s">
        <v>8</v>
      </c>
      <c r="N21" t="s">
        <v>5</v>
      </c>
      <c r="O21" t="s">
        <v>6</v>
      </c>
      <c r="P21" t="s">
        <v>7</v>
      </c>
      <c r="Q21" t="s">
        <v>8</v>
      </c>
      <c r="T21" t="s">
        <v>5</v>
      </c>
      <c r="U21" t="s">
        <v>6</v>
      </c>
      <c r="V21" t="s">
        <v>7</v>
      </c>
      <c r="W21" t="s">
        <v>8</v>
      </c>
    </row>
    <row r="22" spans="1:23" x14ac:dyDescent="0.2">
      <c r="A22">
        <v>0</v>
      </c>
      <c r="B22">
        <v>0.23</v>
      </c>
      <c r="C22">
        <v>0.38</v>
      </c>
      <c r="D22">
        <v>0.28999999999999998</v>
      </c>
      <c r="E22">
        <v>84</v>
      </c>
      <c r="G22">
        <v>0</v>
      </c>
      <c r="H22">
        <v>0.26</v>
      </c>
      <c r="I22">
        <v>0.4</v>
      </c>
      <c r="J22">
        <v>0.32</v>
      </c>
      <c r="K22">
        <v>84</v>
      </c>
      <c r="M22">
        <v>0</v>
      </c>
      <c r="N22">
        <v>0.28000000000000003</v>
      </c>
      <c r="O22">
        <v>0.46</v>
      </c>
      <c r="P22">
        <v>0.35</v>
      </c>
      <c r="Q22">
        <v>84</v>
      </c>
      <c r="S22">
        <v>0</v>
      </c>
      <c r="T22">
        <v>0.28000000000000003</v>
      </c>
      <c r="U22">
        <v>0.44</v>
      </c>
      <c r="V22">
        <v>0.34</v>
      </c>
      <c r="W22">
        <v>84</v>
      </c>
    </row>
    <row r="23" spans="1:23" x14ac:dyDescent="0.2">
      <c r="A23">
        <v>1</v>
      </c>
      <c r="B23">
        <v>0.86</v>
      </c>
      <c r="C23">
        <v>0.77</v>
      </c>
      <c r="D23">
        <v>0.81</v>
      </c>
      <c r="E23">
        <v>820</v>
      </c>
      <c r="G23">
        <v>1</v>
      </c>
      <c r="H23">
        <v>0.84</v>
      </c>
      <c r="I23">
        <v>0.8</v>
      </c>
      <c r="J23">
        <v>0.82</v>
      </c>
      <c r="K23">
        <v>820</v>
      </c>
      <c r="M23">
        <v>1</v>
      </c>
      <c r="N23">
        <v>0.85</v>
      </c>
      <c r="O23">
        <v>0.77</v>
      </c>
      <c r="P23">
        <v>0.81</v>
      </c>
      <c r="Q23">
        <v>820</v>
      </c>
      <c r="S23">
        <v>1</v>
      </c>
      <c r="T23">
        <v>0.84</v>
      </c>
      <c r="U23">
        <v>0.79</v>
      </c>
      <c r="V23">
        <v>0.82</v>
      </c>
      <c r="W23">
        <v>820</v>
      </c>
    </row>
    <row r="24" spans="1:23" x14ac:dyDescent="0.2">
      <c r="A24">
        <v>2</v>
      </c>
      <c r="B24">
        <v>0.94</v>
      </c>
      <c r="C24">
        <v>0.95</v>
      </c>
      <c r="D24">
        <v>0.95</v>
      </c>
      <c r="E24">
        <v>4031</v>
      </c>
      <c r="G24">
        <v>2</v>
      </c>
      <c r="H24">
        <v>0.95</v>
      </c>
      <c r="I24">
        <v>0.95</v>
      </c>
      <c r="J24">
        <v>0.95</v>
      </c>
      <c r="K24">
        <v>4031</v>
      </c>
      <c r="M24">
        <v>2</v>
      </c>
      <c r="N24">
        <v>0.95</v>
      </c>
      <c r="O24">
        <v>0.95</v>
      </c>
      <c r="P24">
        <v>0.95</v>
      </c>
      <c r="Q24">
        <v>4031</v>
      </c>
      <c r="S24">
        <v>2</v>
      </c>
      <c r="T24">
        <v>0.95</v>
      </c>
      <c r="U24">
        <v>0.95</v>
      </c>
      <c r="V24">
        <v>0.95</v>
      </c>
      <c r="W24">
        <v>4031</v>
      </c>
    </row>
    <row r="25" spans="1:23" x14ac:dyDescent="0.2">
      <c r="A25">
        <v>3</v>
      </c>
      <c r="B25">
        <v>0</v>
      </c>
      <c r="C25">
        <v>0</v>
      </c>
      <c r="D25">
        <v>0</v>
      </c>
      <c r="E25">
        <v>10</v>
      </c>
      <c r="G25">
        <v>3</v>
      </c>
      <c r="H25">
        <v>0</v>
      </c>
      <c r="I25">
        <v>0</v>
      </c>
      <c r="J25">
        <v>0</v>
      </c>
      <c r="K25">
        <v>10</v>
      </c>
      <c r="M25">
        <v>3</v>
      </c>
      <c r="N25">
        <v>0</v>
      </c>
      <c r="O25">
        <v>0</v>
      </c>
      <c r="P25">
        <v>0</v>
      </c>
      <c r="Q25">
        <v>10</v>
      </c>
      <c r="S25">
        <v>3</v>
      </c>
      <c r="T25">
        <v>0</v>
      </c>
      <c r="U25">
        <v>0</v>
      </c>
      <c r="V25">
        <v>0</v>
      </c>
      <c r="W25">
        <v>10</v>
      </c>
    </row>
    <row r="26" spans="1:23" x14ac:dyDescent="0.2">
      <c r="A26" t="s">
        <v>26</v>
      </c>
      <c r="B26">
        <v>0.90820795375868602</v>
      </c>
      <c r="C26">
        <v>0.908548028311426</v>
      </c>
      <c r="D26">
        <v>0.90837795920615305</v>
      </c>
      <c r="E26" t="s">
        <v>27</v>
      </c>
      <c r="G26" t="s">
        <v>26</v>
      </c>
      <c r="H26">
        <v>0.91456840652273697</v>
      </c>
      <c r="I26">
        <v>0.91386248736097098</v>
      </c>
      <c r="J26">
        <v>0.91421531067149597</v>
      </c>
      <c r="K26" t="s">
        <v>27</v>
      </c>
      <c r="M26" t="s">
        <v>26</v>
      </c>
      <c r="N26">
        <v>0.91</v>
      </c>
      <c r="O26">
        <v>0.91</v>
      </c>
      <c r="P26">
        <v>0.91</v>
      </c>
      <c r="Q26" t="s">
        <v>27</v>
      </c>
      <c r="S26" t="s">
        <v>26</v>
      </c>
      <c r="T26">
        <v>0.91</v>
      </c>
      <c r="U26">
        <v>0.91</v>
      </c>
      <c r="V26">
        <v>0.91</v>
      </c>
      <c r="W26" t="s">
        <v>27</v>
      </c>
    </row>
    <row r="27" spans="1:23" x14ac:dyDescent="0.2">
      <c r="A27" t="s">
        <v>28</v>
      </c>
      <c r="B27">
        <v>0.51</v>
      </c>
      <c r="C27">
        <v>0.53</v>
      </c>
      <c r="D27">
        <v>0.51</v>
      </c>
      <c r="E27" t="s">
        <v>27</v>
      </c>
      <c r="G27" t="s">
        <v>28</v>
      </c>
      <c r="H27">
        <v>0.51</v>
      </c>
      <c r="I27">
        <v>0.54</v>
      </c>
      <c r="J27">
        <v>0.52</v>
      </c>
      <c r="K27" t="s">
        <v>27</v>
      </c>
      <c r="M27" t="s">
        <v>28</v>
      </c>
      <c r="N27">
        <v>0.52</v>
      </c>
      <c r="O27">
        <v>0.55000000000000004</v>
      </c>
      <c r="P27">
        <v>0.53</v>
      </c>
      <c r="Q27" t="s">
        <v>27</v>
      </c>
      <c r="S27" t="s">
        <v>28</v>
      </c>
      <c r="T27">
        <v>0.52</v>
      </c>
      <c r="U27">
        <v>0.54</v>
      </c>
      <c r="V27">
        <v>0.53</v>
      </c>
      <c r="W27" t="s">
        <v>27</v>
      </c>
    </row>
    <row r="29" spans="1:23" x14ac:dyDescent="0.2">
      <c r="A29" t="s">
        <v>29</v>
      </c>
      <c r="G29" t="s">
        <v>29</v>
      </c>
      <c r="M29" t="s">
        <v>29</v>
      </c>
      <c r="S29" t="s">
        <v>29</v>
      </c>
    </row>
    <row r="30" spans="1:23" x14ac:dyDescent="0.2">
      <c r="B30" t="s">
        <v>5</v>
      </c>
      <c r="C30" t="s">
        <v>6</v>
      </c>
      <c r="D30" t="s">
        <v>7</v>
      </c>
      <c r="E30" t="s">
        <v>8</v>
      </c>
      <c r="H30" t="s">
        <v>5</v>
      </c>
      <c r="I30" t="s">
        <v>6</v>
      </c>
      <c r="J30" t="s">
        <v>7</v>
      </c>
      <c r="K30" t="s">
        <v>8</v>
      </c>
      <c r="N30" t="s">
        <v>5</v>
      </c>
      <c r="O30" t="s">
        <v>6</v>
      </c>
      <c r="P30" t="s">
        <v>7</v>
      </c>
      <c r="Q30" t="s">
        <v>8</v>
      </c>
      <c r="T30" t="s">
        <v>5</v>
      </c>
      <c r="U30" t="s">
        <v>6</v>
      </c>
      <c r="V30" t="s">
        <v>7</v>
      </c>
      <c r="W30" t="s">
        <v>8</v>
      </c>
    </row>
    <row r="31" spans="1:23" x14ac:dyDescent="0.2">
      <c r="A31">
        <v>0</v>
      </c>
      <c r="B31">
        <v>0.4</v>
      </c>
      <c r="C31">
        <v>0.54</v>
      </c>
      <c r="D31">
        <v>0.46</v>
      </c>
      <c r="E31">
        <v>39</v>
      </c>
      <c r="G31">
        <v>0</v>
      </c>
      <c r="H31">
        <v>0.33</v>
      </c>
      <c r="I31">
        <v>0.33</v>
      </c>
      <c r="J31">
        <v>0.33</v>
      </c>
      <c r="K31">
        <v>39</v>
      </c>
      <c r="M31">
        <v>0</v>
      </c>
      <c r="N31">
        <v>0.4</v>
      </c>
      <c r="O31">
        <v>0.49</v>
      </c>
      <c r="P31">
        <v>0.44</v>
      </c>
      <c r="Q31">
        <v>39</v>
      </c>
      <c r="S31">
        <v>0</v>
      </c>
      <c r="T31">
        <v>0.32</v>
      </c>
      <c r="U31">
        <v>0.36</v>
      </c>
      <c r="V31">
        <v>0.34</v>
      </c>
      <c r="W31">
        <v>39</v>
      </c>
    </row>
    <row r="32" spans="1:23" x14ac:dyDescent="0.2">
      <c r="A32">
        <v>1</v>
      </c>
      <c r="B32">
        <v>0.82</v>
      </c>
      <c r="C32">
        <v>0.78</v>
      </c>
      <c r="D32">
        <v>0.8</v>
      </c>
      <c r="E32">
        <v>253</v>
      </c>
      <c r="G32">
        <v>1</v>
      </c>
      <c r="H32">
        <v>0.81</v>
      </c>
      <c r="I32">
        <v>0.82</v>
      </c>
      <c r="J32">
        <v>0.81</v>
      </c>
      <c r="K32">
        <v>253</v>
      </c>
      <c r="M32">
        <v>1</v>
      </c>
      <c r="N32">
        <v>0.81</v>
      </c>
      <c r="O32">
        <v>0.77</v>
      </c>
      <c r="P32">
        <v>0.79</v>
      </c>
      <c r="Q32">
        <v>253</v>
      </c>
      <c r="S32">
        <v>1</v>
      </c>
      <c r="T32">
        <v>0.8</v>
      </c>
      <c r="U32">
        <v>0.79</v>
      </c>
      <c r="V32">
        <v>0.8</v>
      </c>
      <c r="W32">
        <v>253</v>
      </c>
    </row>
    <row r="33" spans="1:23" x14ac:dyDescent="0.2">
      <c r="A33">
        <v>2</v>
      </c>
      <c r="B33">
        <v>0.95</v>
      </c>
      <c r="C33">
        <v>0.95</v>
      </c>
      <c r="D33">
        <v>0.95</v>
      </c>
      <c r="E33">
        <v>1352</v>
      </c>
      <c r="G33">
        <v>2</v>
      </c>
      <c r="H33">
        <v>0.95</v>
      </c>
      <c r="I33">
        <v>0.95</v>
      </c>
      <c r="J33">
        <v>0.95</v>
      </c>
      <c r="K33">
        <v>1352</v>
      </c>
      <c r="M33">
        <v>2</v>
      </c>
      <c r="N33">
        <v>0.94</v>
      </c>
      <c r="O33">
        <v>0.95</v>
      </c>
      <c r="P33">
        <v>0.95</v>
      </c>
      <c r="Q33">
        <v>1352</v>
      </c>
      <c r="S33">
        <v>2</v>
      </c>
      <c r="T33">
        <v>0.94</v>
      </c>
      <c r="U33">
        <v>0.94</v>
      </c>
      <c r="V33">
        <v>0.94</v>
      </c>
      <c r="W33">
        <v>1352</v>
      </c>
    </row>
    <row r="34" spans="1:23" x14ac:dyDescent="0.2">
      <c r="A34">
        <v>3</v>
      </c>
      <c r="B34">
        <v>0</v>
      </c>
      <c r="C34">
        <v>0</v>
      </c>
      <c r="D34">
        <v>0</v>
      </c>
      <c r="E34">
        <v>5</v>
      </c>
      <c r="G34">
        <v>3</v>
      </c>
      <c r="H34">
        <v>0</v>
      </c>
      <c r="I34">
        <v>0</v>
      </c>
      <c r="J34">
        <v>0</v>
      </c>
      <c r="K34">
        <v>5</v>
      </c>
      <c r="M34">
        <v>3</v>
      </c>
      <c r="N34">
        <v>0</v>
      </c>
      <c r="O34">
        <v>0</v>
      </c>
      <c r="P34">
        <v>0</v>
      </c>
      <c r="Q34">
        <v>5</v>
      </c>
      <c r="S34">
        <v>3</v>
      </c>
      <c r="T34">
        <v>0</v>
      </c>
      <c r="U34">
        <v>0</v>
      </c>
      <c r="V34">
        <v>0</v>
      </c>
      <c r="W34">
        <v>5</v>
      </c>
    </row>
    <row r="35" spans="1:23" s="4" customFormat="1" x14ac:dyDescent="0.2">
      <c r="A35" s="4" t="s">
        <v>26</v>
      </c>
      <c r="B35" s="4">
        <v>0.91338491631416097</v>
      </c>
      <c r="C35" s="4">
        <v>0.91134020618556699</v>
      </c>
      <c r="D35" s="4">
        <v>0.91236141564183304</v>
      </c>
      <c r="E35" s="4" t="s">
        <v>27</v>
      </c>
      <c r="G35" s="4" t="s">
        <v>26</v>
      </c>
      <c r="H35" s="4">
        <v>0.91355022223554705</v>
      </c>
      <c r="I35" s="4">
        <v>0.91251061249242005</v>
      </c>
      <c r="J35" s="4">
        <v>0.91303012142958795</v>
      </c>
      <c r="K35" s="4" t="s">
        <v>27</v>
      </c>
      <c r="M35" s="4" t="s">
        <v>26</v>
      </c>
      <c r="N35" s="4">
        <v>0.91</v>
      </c>
      <c r="O35" s="4">
        <v>0.91</v>
      </c>
      <c r="P35" s="4">
        <v>0.91</v>
      </c>
      <c r="Q35" s="4" t="s">
        <v>27</v>
      </c>
      <c r="S35" s="4" t="s">
        <v>26</v>
      </c>
      <c r="T35" s="4">
        <v>0.9</v>
      </c>
      <c r="U35" s="4">
        <v>0.9</v>
      </c>
      <c r="V35" s="4">
        <v>0.9</v>
      </c>
      <c r="W35" s="4" t="s">
        <v>27</v>
      </c>
    </row>
    <row r="36" spans="1:23" x14ac:dyDescent="0.2">
      <c r="A36" t="s">
        <v>28</v>
      </c>
      <c r="B36">
        <v>0.54</v>
      </c>
      <c r="C36">
        <v>0.56999999999999995</v>
      </c>
      <c r="D36">
        <v>0.55000000000000004</v>
      </c>
      <c r="E36" t="s">
        <v>27</v>
      </c>
      <c r="G36" t="s">
        <v>28</v>
      </c>
      <c r="H36">
        <v>0.52</v>
      </c>
      <c r="I36">
        <v>0.53</v>
      </c>
      <c r="J36">
        <v>0.52</v>
      </c>
      <c r="K36" t="s">
        <v>27</v>
      </c>
      <c r="M36" t="s">
        <v>28</v>
      </c>
      <c r="N36">
        <v>0.54</v>
      </c>
      <c r="O36">
        <v>0.55000000000000004</v>
      </c>
      <c r="P36">
        <v>0.54</v>
      </c>
      <c r="Q36" t="s">
        <v>27</v>
      </c>
      <c r="S36" t="s">
        <v>28</v>
      </c>
      <c r="T36">
        <v>0.51</v>
      </c>
      <c r="U36">
        <v>0.52</v>
      </c>
      <c r="V36">
        <v>0.52</v>
      </c>
      <c r="W36" t="s">
        <v>27</v>
      </c>
    </row>
    <row r="39" spans="1:23" s="2" customFormat="1" x14ac:dyDescent="0.2">
      <c r="A39" s="2" t="s">
        <v>31</v>
      </c>
    </row>
    <row r="40" spans="1:23" x14ac:dyDescent="0.2">
      <c r="B40" t="s">
        <v>5</v>
      </c>
      <c r="C40" t="s">
        <v>6</v>
      </c>
      <c r="D40" t="s">
        <v>7</v>
      </c>
      <c r="E40" t="s">
        <v>8</v>
      </c>
      <c r="H40" t="s">
        <v>5</v>
      </c>
      <c r="I40" t="s">
        <v>6</v>
      </c>
      <c r="J40" t="s">
        <v>7</v>
      </c>
      <c r="K40" t="s">
        <v>8</v>
      </c>
      <c r="N40" t="s">
        <v>5</v>
      </c>
      <c r="O40" t="s">
        <v>6</v>
      </c>
      <c r="P40" t="s">
        <v>7</v>
      </c>
      <c r="Q40" t="s">
        <v>8</v>
      </c>
      <c r="T40" t="s">
        <v>5</v>
      </c>
      <c r="U40" t="s">
        <v>6</v>
      </c>
      <c r="V40" t="s">
        <v>7</v>
      </c>
      <c r="W40" t="s">
        <v>8</v>
      </c>
    </row>
    <row r="41" spans="1:23" x14ac:dyDescent="0.2">
      <c r="A41">
        <v>0</v>
      </c>
      <c r="B41">
        <v>0.24</v>
      </c>
      <c r="C41">
        <v>0.3</v>
      </c>
      <c r="D41">
        <v>0.26</v>
      </c>
      <c r="E41">
        <v>84</v>
      </c>
      <c r="G41">
        <v>0</v>
      </c>
      <c r="H41">
        <v>0.32</v>
      </c>
      <c r="I41">
        <v>0.48</v>
      </c>
      <c r="J41">
        <v>0.38</v>
      </c>
      <c r="K41">
        <v>84</v>
      </c>
      <c r="M41">
        <v>0</v>
      </c>
      <c r="N41">
        <v>0.34</v>
      </c>
      <c r="O41">
        <v>0.43</v>
      </c>
      <c r="P41">
        <v>0.38</v>
      </c>
      <c r="Q41">
        <v>84</v>
      </c>
      <c r="S41">
        <v>0</v>
      </c>
      <c r="T41">
        <v>0.34</v>
      </c>
      <c r="U41">
        <v>0.46</v>
      </c>
      <c r="V41">
        <v>0.39</v>
      </c>
      <c r="W41">
        <v>84</v>
      </c>
    </row>
    <row r="42" spans="1:23" x14ac:dyDescent="0.2">
      <c r="A42">
        <v>1</v>
      </c>
      <c r="B42">
        <v>0.83</v>
      </c>
      <c r="C42">
        <v>0.79</v>
      </c>
      <c r="D42">
        <v>0.81</v>
      </c>
      <c r="E42">
        <v>820</v>
      </c>
      <c r="G42">
        <v>1</v>
      </c>
      <c r="H42">
        <v>0.83</v>
      </c>
      <c r="I42">
        <v>0.79</v>
      </c>
      <c r="J42">
        <v>0.81</v>
      </c>
      <c r="K42">
        <v>820</v>
      </c>
      <c r="M42">
        <v>1</v>
      </c>
      <c r="N42">
        <v>0.82</v>
      </c>
      <c r="O42">
        <v>0.8</v>
      </c>
      <c r="P42">
        <v>0.81</v>
      </c>
      <c r="Q42">
        <v>820</v>
      </c>
      <c r="S42">
        <v>1</v>
      </c>
      <c r="T42">
        <v>0.84</v>
      </c>
      <c r="U42">
        <v>0.8</v>
      </c>
      <c r="V42">
        <v>0.82</v>
      </c>
      <c r="W42">
        <v>820</v>
      </c>
    </row>
    <row r="43" spans="1:23" x14ac:dyDescent="0.2">
      <c r="A43">
        <v>2</v>
      </c>
      <c r="B43">
        <v>0.95</v>
      </c>
      <c r="C43">
        <v>0.95</v>
      </c>
      <c r="D43">
        <v>0.95</v>
      </c>
      <c r="E43">
        <v>4031</v>
      </c>
      <c r="G43">
        <v>2</v>
      </c>
      <c r="H43">
        <v>0.95</v>
      </c>
      <c r="I43">
        <v>0.95</v>
      </c>
      <c r="J43">
        <v>0.95</v>
      </c>
      <c r="K43">
        <v>4031</v>
      </c>
      <c r="M43">
        <v>2</v>
      </c>
      <c r="N43">
        <v>0.95</v>
      </c>
      <c r="O43">
        <v>0.95</v>
      </c>
      <c r="P43">
        <v>0.95</v>
      </c>
      <c r="Q43">
        <v>4031</v>
      </c>
      <c r="S43">
        <v>2</v>
      </c>
      <c r="T43">
        <v>0.95</v>
      </c>
      <c r="U43">
        <v>0.95</v>
      </c>
      <c r="V43">
        <v>0.95</v>
      </c>
      <c r="W43">
        <v>4031</v>
      </c>
    </row>
    <row r="44" spans="1:23" x14ac:dyDescent="0.2">
      <c r="A44">
        <v>3</v>
      </c>
      <c r="B44">
        <v>0.09</v>
      </c>
      <c r="C44">
        <v>0.1</v>
      </c>
      <c r="D44">
        <v>0.1</v>
      </c>
      <c r="E44">
        <v>10</v>
      </c>
      <c r="G44">
        <v>3</v>
      </c>
      <c r="H44">
        <v>0</v>
      </c>
      <c r="I44">
        <v>0</v>
      </c>
      <c r="J44">
        <v>0</v>
      </c>
      <c r="K44">
        <v>10</v>
      </c>
      <c r="M44">
        <v>3</v>
      </c>
      <c r="N44">
        <v>0</v>
      </c>
      <c r="O44">
        <v>0</v>
      </c>
      <c r="P44">
        <v>0</v>
      </c>
      <c r="Q44">
        <v>10</v>
      </c>
      <c r="S44">
        <v>3</v>
      </c>
      <c r="T44">
        <v>0</v>
      </c>
      <c r="U44">
        <v>0</v>
      </c>
      <c r="V44">
        <v>0</v>
      </c>
      <c r="W44">
        <v>10</v>
      </c>
    </row>
    <row r="45" spans="1:23" x14ac:dyDescent="0.2">
      <c r="A45" t="s">
        <v>26</v>
      </c>
      <c r="B45">
        <v>0.91599034964760795</v>
      </c>
      <c r="C45">
        <v>0.91070778564206301</v>
      </c>
      <c r="D45">
        <v>0.91334142941443097</v>
      </c>
      <c r="E45" t="s">
        <v>27</v>
      </c>
      <c r="G45" t="s">
        <v>26</v>
      </c>
      <c r="H45">
        <v>0.91495423500101303</v>
      </c>
      <c r="I45">
        <v>0.91356319514661299</v>
      </c>
      <c r="J45">
        <v>0.914258185958846</v>
      </c>
      <c r="K45" t="s">
        <v>27</v>
      </c>
      <c r="M45" t="s">
        <v>26</v>
      </c>
      <c r="N45">
        <v>0.91</v>
      </c>
      <c r="O45">
        <v>0.91</v>
      </c>
      <c r="P45">
        <v>0.91</v>
      </c>
      <c r="Q45" t="s">
        <v>27</v>
      </c>
      <c r="S45" t="s">
        <v>26</v>
      </c>
      <c r="T45">
        <v>0.92</v>
      </c>
      <c r="U45">
        <v>0.92</v>
      </c>
      <c r="V45">
        <v>0.92</v>
      </c>
      <c r="W45" t="s">
        <v>27</v>
      </c>
    </row>
    <row r="46" spans="1:23" x14ac:dyDescent="0.2">
      <c r="A46" t="s">
        <v>28</v>
      </c>
      <c r="B46">
        <v>0.53</v>
      </c>
      <c r="C46">
        <v>0.53</v>
      </c>
      <c r="D46">
        <v>0.53</v>
      </c>
      <c r="E46" t="s">
        <v>27</v>
      </c>
      <c r="G46" t="s">
        <v>28</v>
      </c>
      <c r="H46">
        <v>0.53</v>
      </c>
      <c r="I46">
        <v>0.55000000000000004</v>
      </c>
      <c r="J46">
        <v>0.54</v>
      </c>
      <c r="K46" t="s">
        <v>27</v>
      </c>
      <c r="M46" t="s">
        <v>28</v>
      </c>
      <c r="N46">
        <v>0.53</v>
      </c>
      <c r="O46">
        <v>0.54</v>
      </c>
      <c r="P46">
        <v>0.53</v>
      </c>
      <c r="Q46" t="s">
        <v>27</v>
      </c>
      <c r="S46" t="s">
        <v>28</v>
      </c>
      <c r="T46">
        <v>0.53</v>
      </c>
      <c r="U46">
        <v>0.55000000000000004</v>
      </c>
      <c r="V46">
        <v>0.54</v>
      </c>
      <c r="W46" t="s">
        <v>27</v>
      </c>
    </row>
    <row r="48" spans="1:23" x14ac:dyDescent="0.2">
      <c r="A48" t="s">
        <v>29</v>
      </c>
      <c r="G48" t="s">
        <v>29</v>
      </c>
      <c r="M48" t="s">
        <v>29</v>
      </c>
      <c r="S48" t="s">
        <v>29</v>
      </c>
    </row>
    <row r="49" spans="1:23" x14ac:dyDescent="0.2">
      <c r="B49" t="s">
        <v>5</v>
      </c>
      <c r="C49" t="s">
        <v>6</v>
      </c>
      <c r="D49" t="s">
        <v>7</v>
      </c>
      <c r="E49" t="s">
        <v>8</v>
      </c>
      <c r="H49" t="s">
        <v>5</v>
      </c>
      <c r="I49" t="s">
        <v>6</v>
      </c>
      <c r="J49" t="s">
        <v>7</v>
      </c>
      <c r="K49" t="s">
        <v>8</v>
      </c>
      <c r="N49" t="s">
        <v>5</v>
      </c>
      <c r="O49" t="s">
        <v>6</v>
      </c>
      <c r="P49" t="s">
        <v>7</v>
      </c>
      <c r="Q49" t="s">
        <v>8</v>
      </c>
      <c r="T49" t="s">
        <v>5</v>
      </c>
      <c r="U49" t="s">
        <v>6</v>
      </c>
      <c r="V49" t="s">
        <v>7</v>
      </c>
      <c r="W49" t="s">
        <v>8</v>
      </c>
    </row>
    <row r="50" spans="1:23" x14ac:dyDescent="0.2">
      <c r="A50">
        <v>0</v>
      </c>
      <c r="B50">
        <v>0.31</v>
      </c>
      <c r="C50">
        <v>0.26</v>
      </c>
      <c r="D50">
        <v>0.28000000000000003</v>
      </c>
      <c r="E50">
        <v>39</v>
      </c>
      <c r="G50">
        <v>0</v>
      </c>
      <c r="H50">
        <v>0.28000000000000003</v>
      </c>
      <c r="I50">
        <v>0.26</v>
      </c>
      <c r="J50">
        <v>0.27</v>
      </c>
      <c r="K50">
        <v>39</v>
      </c>
      <c r="M50">
        <v>0</v>
      </c>
      <c r="N50">
        <v>0.35</v>
      </c>
      <c r="O50">
        <v>0.23</v>
      </c>
      <c r="P50">
        <v>0.28000000000000003</v>
      </c>
      <c r="Q50">
        <v>39</v>
      </c>
      <c r="S50">
        <v>0</v>
      </c>
      <c r="T50">
        <v>0.22</v>
      </c>
      <c r="U50">
        <v>0.21</v>
      </c>
      <c r="V50">
        <v>0.21</v>
      </c>
      <c r="W50">
        <v>39</v>
      </c>
    </row>
    <row r="51" spans="1:23" x14ac:dyDescent="0.2">
      <c r="A51">
        <v>1</v>
      </c>
      <c r="B51">
        <v>0.78</v>
      </c>
      <c r="C51">
        <v>0.79</v>
      </c>
      <c r="D51">
        <v>0.79</v>
      </c>
      <c r="E51">
        <v>253</v>
      </c>
      <c r="G51">
        <v>1</v>
      </c>
      <c r="H51">
        <v>0.79</v>
      </c>
      <c r="I51">
        <v>0.79</v>
      </c>
      <c r="J51">
        <v>0.79</v>
      </c>
      <c r="K51">
        <v>253</v>
      </c>
      <c r="M51">
        <v>1</v>
      </c>
      <c r="N51">
        <v>0.75</v>
      </c>
      <c r="O51">
        <v>0.82</v>
      </c>
      <c r="P51">
        <v>0.78</v>
      </c>
      <c r="Q51">
        <v>253</v>
      </c>
      <c r="S51">
        <v>1</v>
      </c>
      <c r="T51">
        <v>0.76</v>
      </c>
      <c r="U51">
        <v>0.82</v>
      </c>
      <c r="V51">
        <v>0.79</v>
      </c>
      <c r="W51">
        <v>253</v>
      </c>
    </row>
    <row r="52" spans="1:23" x14ac:dyDescent="0.2">
      <c r="A52">
        <v>2</v>
      </c>
      <c r="B52">
        <v>0.94</v>
      </c>
      <c r="C52">
        <v>0.95</v>
      </c>
      <c r="D52">
        <v>0.94</v>
      </c>
      <c r="E52">
        <v>1352</v>
      </c>
      <c r="G52">
        <v>2</v>
      </c>
      <c r="H52">
        <v>0.94</v>
      </c>
      <c r="I52">
        <v>0.94</v>
      </c>
      <c r="J52">
        <v>0.94</v>
      </c>
      <c r="K52">
        <v>1352</v>
      </c>
      <c r="M52">
        <v>2</v>
      </c>
      <c r="N52">
        <v>0.94</v>
      </c>
      <c r="O52">
        <v>0.94</v>
      </c>
      <c r="P52">
        <v>0.94</v>
      </c>
      <c r="Q52">
        <v>1352</v>
      </c>
      <c r="S52">
        <v>2</v>
      </c>
      <c r="T52">
        <v>0.95</v>
      </c>
      <c r="U52">
        <v>0.94</v>
      </c>
      <c r="V52">
        <v>0.94</v>
      </c>
      <c r="W52">
        <v>1352</v>
      </c>
    </row>
    <row r="53" spans="1:23" x14ac:dyDescent="0.2">
      <c r="A53">
        <v>3</v>
      </c>
      <c r="B53">
        <v>0</v>
      </c>
      <c r="C53">
        <v>0</v>
      </c>
      <c r="D53">
        <v>0</v>
      </c>
      <c r="E53">
        <v>5</v>
      </c>
      <c r="G53">
        <v>3</v>
      </c>
      <c r="H53">
        <v>0</v>
      </c>
      <c r="I53">
        <v>0</v>
      </c>
      <c r="J53">
        <v>0</v>
      </c>
      <c r="K53">
        <v>5</v>
      </c>
      <c r="M53">
        <v>3</v>
      </c>
      <c r="N53">
        <v>0</v>
      </c>
      <c r="O53">
        <v>0</v>
      </c>
      <c r="P53">
        <v>0</v>
      </c>
      <c r="Q53">
        <v>5</v>
      </c>
      <c r="S53">
        <v>3</v>
      </c>
      <c r="T53">
        <v>0</v>
      </c>
      <c r="U53">
        <v>0</v>
      </c>
      <c r="V53">
        <v>0</v>
      </c>
      <c r="W53">
        <v>5</v>
      </c>
    </row>
    <row r="54" spans="1:23" s="4" customFormat="1" x14ac:dyDescent="0.2">
      <c r="A54" s="4" t="s">
        <v>26</v>
      </c>
      <c r="B54" s="4">
        <v>0.90278334913147495</v>
      </c>
      <c r="C54" s="4">
        <v>0.90625227410551901</v>
      </c>
      <c r="D54" s="4">
        <v>0.90451448569159898</v>
      </c>
      <c r="E54" s="4" t="s">
        <v>27</v>
      </c>
      <c r="G54" s="4" t="s">
        <v>26</v>
      </c>
      <c r="H54" s="4">
        <v>0.90231361796579201</v>
      </c>
      <c r="I54" s="4">
        <v>0.898053365676167</v>
      </c>
      <c r="J54" s="4">
        <v>0.90017845125154705</v>
      </c>
      <c r="K54" s="4" t="s">
        <v>27</v>
      </c>
      <c r="M54" s="4" t="s">
        <v>26</v>
      </c>
      <c r="N54" s="4">
        <v>0.9</v>
      </c>
      <c r="O54" s="4">
        <v>0.9</v>
      </c>
      <c r="P54" s="4">
        <v>0.9</v>
      </c>
      <c r="Q54" s="4" t="s">
        <v>27</v>
      </c>
      <c r="S54" s="4" t="s">
        <v>26</v>
      </c>
      <c r="T54" s="4">
        <v>0.9</v>
      </c>
      <c r="U54" s="4">
        <v>0.9</v>
      </c>
      <c r="V54" s="4">
        <v>0.9</v>
      </c>
      <c r="W54" s="4" t="s">
        <v>27</v>
      </c>
    </row>
    <row r="55" spans="1:23" x14ac:dyDescent="0.2">
      <c r="A55" t="s">
        <v>28</v>
      </c>
      <c r="B55">
        <v>0.51</v>
      </c>
      <c r="C55">
        <v>0.5</v>
      </c>
      <c r="D55">
        <v>0.5</v>
      </c>
      <c r="E55" t="s">
        <v>27</v>
      </c>
      <c r="G55" t="s">
        <v>28</v>
      </c>
      <c r="H55">
        <v>0.5</v>
      </c>
      <c r="I55">
        <v>0.5</v>
      </c>
      <c r="J55">
        <v>0.5</v>
      </c>
      <c r="K55" t="s">
        <v>27</v>
      </c>
      <c r="M55" t="s">
        <v>28</v>
      </c>
      <c r="N55">
        <v>0.51</v>
      </c>
      <c r="O55">
        <v>0.5</v>
      </c>
      <c r="P55">
        <v>0.5</v>
      </c>
      <c r="Q55" t="s">
        <v>27</v>
      </c>
      <c r="S55" t="s">
        <v>28</v>
      </c>
      <c r="T55">
        <v>0.48</v>
      </c>
      <c r="U55">
        <v>0.49</v>
      </c>
      <c r="V55">
        <v>0.49</v>
      </c>
      <c r="W55" t="s">
        <v>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5"/>
  <sheetViews>
    <sheetView topLeftCell="A27" zoomScale="80" zoomScaleNormal="80" workbookViewId="0">
      <selection activeCell="H54" sqref="H54"/>
    </sheetView>
  </sheetViews>
  <sheetFormatPr defaultRowHeight="12.75" x14ac:dyDescent="0.2"/>
  <cols>
    <col min="1" max="1025" width="11.5703125"/>
  </cols>
  <sheetData>
    <row r="1" spans="1:23" s="2" customFormat="1" x14ac:dyDescent="0.2">
      <c r="A1" s="2" t="s">
        <v>1</v>
      </c>
      <c r="G1" s="2" t="s">
        <v>2</v>
      </c>
      <c r="M1" s="2" t="s">
        <v>3</v>
      </c>
      <c r="S1" s="2" t="s">
        <v>4</v>
      </c>
    </row>
    <row r="2" spans="1:23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</row>
    <row r="3" spans="1:23" x14ac:dyDescent="0.2">
      <c r="A3">
        <v>0</v>
      </c>
      <c r="B3">
        <v>0.1</v>
      </c>
      <c r="C3">
        <v>0.42</v>
      </c>
      <c r="D3">
        <v>0.16</v>
      </c>
      <c r="E3">
        <v>84</v>
      </c>
      <c r="G3">
        <v>0</v>
      </c>
      <c r="H3">
        <v>0.11</v>
      </c>
      <c r="I3">
        <v>0.49</v>
      </c>
      <c r="J3">
        <v>0.19</v>
      </c>
      <c r="K3">
        <v>84</v>
      </c>
      <c r="M3">
        <v>0</v>
      </c>
      <c r="N3">
        <v>0.05</v>
      </c>
      <c r="O3">
        <v>0.57999999999999996</v>
      </c>
      <c r="P3">
        <v>0.09</v>
      </c>
      <c r="Q3">
        <v>84</v>
      </c>
      <c r="S3">
        <v>0</v>
      </c>
      <c r="T3">
        <v>0.06</v>
      </c>
      <c r="U3">
        <v>0.54</v>
      </c>
      <c r="V3">
        <v>0.12</v>
      </c>
      <c r="W3">
        <v>84</v>
      </c>
    </row>
    <row r="4" spans="1:23" x14ac:dyDescent="0.2">
      <c r="A4">
        <v>1</v>
      </c>
      <c r="B4">
        <v>0.56000000000000005</v>
      </c>
      <c r="C4">
        <v>0.78</v>
      </c>
      <c r="D4">
        <v>0.65</v>
      </c>
      <c r="E4">
        <v>820</v>
      </c>
      <c r="G4">
        <v>1</v>
      </c>
      <c r="H4">
        <v>0.56000000000000005</v>
      </c>
      <c r="I4">
        <v>0.78</v>
      </c>
      <c r="J4">
        <v>0.66</v>
      </c>
      <c r="K4">
        <v>820</v>
      </c>
      <c r="M4">
        <v>1</v>
      </c>
      <c r="N4">
        <v>0.82</v>
      </c>
      <c r="O4">
        <v>0.69</v>
      </c>
      <c r="P4">
        <v>0.75</v>
      </c>
      <c r="Q4">
        <v>820</v>
      </c>
      <c r="S4">
        <v>1</v>
      </c>
      <c r="T4">
        <v>0.59</v>
      </c>
      <c r="U4">
        <v>0.78</v>
      </c>
      <c r="V4">
        <v>0.67</v>
      </c>
      <c r="W4">
        <v>820</v>
      </c>
    </row>
    <row r="5" spans="1:23" x14ac:dyDescent="0.2">
      <c r="A5">
        <v>2</v>
      </c>
      <c r="B5">
        <v>0.94</v>
      </c>
      <c r="C5">
        <v>0.8</v>
      </c>
      <c r="D5">
        <v>0.87</v>
      </c>
      <c r="E5">
        <v>4031</v>
      </c>
      <c r="G5">
        <v>2</v>
      </c>
      <c r="H5">
        <v>0.95</v>
      </c>
      <c r="I5">
        <v>0.8</v>
      </c>
      <c r="J5">
        <v>0.87</v>
      </c>
      <c r="K5">
        <v>4031</v>
      </c>
      <c r="M5">
        <v>2</v>
      </c>
      <c r="N5">
        <v>0.96</v>
      </c>
      <c r="O5">
        <v>0.48</v>
      </c>
      <c r="P5">
        <v>0.64</v>
      </c>
      <c r="Q5">
        <v>4031</v>
      </c>
      <c r="S5">
        <v>2</v>
      </c>
      <c r="T5">
        <v>0.95</v>
      </c>
      <c r="U5">
        <v>0.67</v>
      </c>
      <c r="V5">
        <v>0.79</v>
      </c>
      <c r="W5">
        <v>4031</v>
      </c>
    </row>
    <row r="6" spans="1:23" x14ac:dyDescent="0.2">
      <c r="A6">
        <v>3</v>
      </c>
      <c r="B6">
        <v>0</v>
      </c>
      <c r="C6">
        <v>0</v>
      </c>
      <c r="D6">
        <v>0</v>
      </c>
      <c r="E6">
        <v>10</v>
      </c>
      <c r="G6">
        <v>3</v>
      </c>
      <c r="H6">
        <v>0</v>
      </c>
      <c r="I6">
        <v>0</v>
      </c>
      <c r="J6">
        <v>0</v>
      </c>
      <c r="K6">
        <v>10</v>
      </c>
      <c r="M6">
        <v>3</v>
      </c>
      <c r="N6">
        <v>0</v>
      </c>
      <c r="O6">
        <v>0.2</v>
      </c>
      <c r="P6">
        <v>0</v>
      </c>
      <c r="Q6">
        <v>10</v>
      </c>
      <c r="S6">
        <v>3</v>
      </c>
      <c r="T6">
        <v>0.01</v>
      </c>
      <c r="U6">
        <v>0.2</v>
      </c>
      <c r="V6">
        <v>0.01</v>
      </c>
      <c r="W6">
        <v>10</v>
      </c>
    </row>
    <row r="7" spans="1:23" x14ac:dyDescent="0.2">
      <c r="A7" t="s">
        <v>26</v>
      </c>
      <c r="B7">
        <v>0.79171977422996498</v>
      </c>
      <c r="C7">
        <v>0.78861071789686599</v>
      </c>
      <c r="D7">
        <v>0.79016218776917502</v>
      </c>
      <c r="E7" t="s">
        <v>27</v>
      </c>
      <c r="G7" t="s">
        <v>26</v>
      </c>
      <c r="H7">
        <v>0.79529189687629398</v>
      </c>
      <c r="I7">
        <v>0.789799797775531</v>
      </c>
      <c r="J7">
        <v>0.79253633268627499</v>
      </c>
      <c r="K7" t="s">
        <v>27</v>
      </c>
      <c r="M7" t="s">
        <v>26</v>
      </c>
      <c r="N7">
        <v>0.51</v>
      </c>
      <c r="O7">
        <v>0.51</v>
      </c>
      <c r="P7">
        <v>0.51</v>
      </c>
      <c r="Q7" t="s">
        <v>27</v>
      </c>
      <c r="S7" t="s">
        <v>26</v>
      </c>
      <c r="T7">
        <v>0.69</v>
      </c>
      <c r="U7">
        <v>0.69</v>
      </c>
      <c r="V7">
        <v>0.69</v>
      </c>
      <c r="W7" t="s">
        <v>27</v>
      </c>
    </row>
    <row r="8" spans="1:23" x14ac:dyDescent="0.2">
      <c r="A8" t="s">
        <v>28</v>
      </c>
      <c r="B8">
        <v>0.4</v>
      </c>
      <c r="C8">
        <v>0.5</v>
      </c>
      <c r="D8">
        <v>0.42</v>
      </c>
      <c r="E8" t="s">
        <v>27</v>
      </c>
      <c r="G8" t="s">
        <v>28</v>
      </c>
      <c r="H8">
        <v>0.41</v>
      </c>
      <c r="I8">
        <v>0.52</v>
      </c>
      <c r="J8">
        <v>0.43</v>
      </c>
      <c r="K8" t="s">
        <v>27</v>
      </c>
      <c r="M8" t="s">
        <v>28</v>
      </c>
      <c r="N8">
        <v>0.46</v>
      </c>
      <c r="O8">
        <v>0.49</v>
      </c>
      <c r="P8">
        <v>0.37</v>
      </c>
      <c r="Q8" t="s">
        <v>27</v>
      </c>
      <c r="S8" t="s">
        <v>28</v>
      </c>
      <c r="T8">
        <v>0.4</v>
      </c>
      <c r="U8">
        <v>0.55000000000000004</v>
      </c>
      <c r="V8">
        <v>0.4</v>
      </c>
      <c r="W8" t="s">
        <v>27</v>
      </c>
    </row>
    <row r="10" spans="1:23" x14ac:dyDescent="0.2">
      <c r="A10" t="s">
        <v>29</v>
      </c>
      <c r="G10" t="s">
        <v>29</v>
      </c>
      <c r="M10" t="s">
        <v>29</v>
      </c>
      <c r="S10" t="s">
        <v>29</v>
      </c>
    </row>
    <row r="11" spans="1:23" x14ac:dyDescent="0.2">
      <c r="B11" t="s">
        <v>5</v>
      </c>
      <c r="C11" t="s">
        <v>6</v>
      </c>
      <c r="D11" t="s">
        <v>7</v>
      </c>
      <c r="E11" t="s">
        <v>8</v>
      </c>
      <c r="H11" t="s">
        <v>5</v>
      </c>
      <c r="I11" t="s">
        <v>6</v>
      </c>
      <c r="J11" t="s">
        <v>7</v>
      </c>
      <c r="K11" t="s">
        <v>8</v>
      </c>
      <c r="N11" t="s">
        <v>5</v>
      </c>
      <c r="O11" t="s">
        <v>6</v>
      </c>
      <c r="P11" t="s">
        <v>7</v>
      </c>
      <c r="Q11" t="s">
        <v>8</v>
      </c>
      <c r="T11" t="s">
        <v>5</v>
      </c>
      <c r="U11" t="s">
        <v>6</v>
      </c>
      <c r="V11" t="s">
        <v>7</v>
      </c>
      <c r="W11" t="s">
        <v>8</v>
      </c>
    </row>
    <row r="12" spans="1:23" x14ac:dyDescent="0.2">
      <c r="A12">
        <v>0</v>
      </c>
      <c r="B12">
        <v>0.33</v>
      </c>
      <c r="C12">
        <v>0.31</v>
      </c>
      <c r="D12">
        <v>0.32</v>
      </c>
      <c r="E12">
        <v>39</v>
      </c>
      <c r="G12">
        <v>0</v>
      </c>
      <c r="H12">
        <v>0.38</v>
      </c>
      <c r="I12">
        <v>0.36</v>
      </c>
      <c r="J12">
        <v>0.37</v>
      </c>
      <c r="K12">
        <v>39</v>
      </c>
      <c r="M12">
        <v>0</v>
      </c>
      <c r="N12">
        <v>0.38</v>
      </c>
      <c r="O12">
        <v>0.33</v>
      </c>
      <c r="P12">
        <v>0.36</v>
      </c>
      <c r="Q12">
        <v>39</v>
      </c>
      <c r="S12">
        <v>0</v>
      </c>
      <c r="T12">
        <v>0.38</v>
      </c>
      <c r="U12">
        <v>0.33</v>
      </c>
      <c r="V12">
        <v>0.36</v>
      </c>
      <c r="W12">
        <v>39</v>
      </c>
    </row>
    <row r="13" spans="1:23" x14ac:dyDescent="0.2">
      <c r="A13">
        <v>1</v>
      </c>
      <c r="B13">
        <v>0.63</v>
      </c>
      <c r="C13">
        <v>0.77</v>
      </c>
      <c r="D13">
        <v>0.69</v>
      </c>
      <c r="E13">
        <v>253</v>
      </c>
      <c r="G13">
        <v>1</v>
      </c>
      <c r="H13">
        <v>0.63</v>
      </c>
      <c r="I13">
        <v>0.78</v>
      </c>
      <c r="J13">
        <v>0.7</v>
      </c>
      <c r="K13">
        <v>253</v>
      </c>
      <c r="M13">
        <v>1</v>
      </c>
      <c r="N13">
        <v>0.63</v>
      </c>
      <c r="O13">
        <v>0.74</v>
      </c>
      <c r="P13">
        <v>0.68</v>
      </c>
      <c r="Q13">
        <v>253</v>
      </c>
      <c r="S13">
        <v>1</v>
      </c>
      <c r="T13">
        <v>0.63</v>
      </c>
      <c r="U13">
        <v>0.74</v>
      </c>
      <c r="V13">
        <v>0.68</v>
      </c>
      <c r="W13">
        <v>253</v>
      </c>
    </row>
    <row r="14" spans="1:23" x14ac:dyDescent="0.2">
      <c r="A14">
        <v>2</v>
      </c>
      <c r="B14">
        <v>0.93</v>
      </c>
      <c r="C14">
        <v>0.9</v>
      </c>
      <c r="D14">
        <v>0.92</v>
      </c>
      <c r="E14">
        <v>1352</v>
      </c>
      <c r="G14">
        <v>2</v>
      </c>
      <c r="H14">
        <v>0.94</v>
      </c>
      <c r="I14">
        <v>0.9</v>
      </c>
      <c r="J14">
        <v>0.92</v>
      </c>
      <c r="K14">
        <v>1352</v>
      </c>
      <c r="M14">
        <v>2</v>
      </c>
      <c r="N14">
        <v>0.93</v>
      </c>
      <c r="O14">
        <v>0.91</v>
      </c>
      <c r="P14">
        <v>0.92</v>
      </c>
      <c r="Q14">
        <v>1352</v>
      </c>
      <c r="S14">
        <v>2</v>
      </c>
      <c r="T14">
        <v>0.93</v>
      </c>
      <c r="U14">
        <v>0.91</v>
      </c>
      <c r="V14">
        <v>0.92</v>
      </c>
      <c r="W14">
        <v>1352</v>
      </c>
    </row>
    <row r="15" spans="1:23" x14ac:dyDescent="0.2">
      <c r="A15">
        <v>3</v>
      </c>
      <c r="B15">
        <v>0</v>
      </c>
      <c r="C15">
        <v>0</v>
      </c>
      <c r="D15">
        <v>0</v>
      </c>
      <c r="E15">
        <v>5</v>
      </c>
      <c r="G15">
        <v>3</v>
      </c>
      <c r="H15">
        <v>0</v>
      </c>
      <c r="I15">
        <v>0</v>
      </c>
      <c r="J15">
        <v>0</v>
      </c>
      <c r="K15">
        <v>5</v>
      </c>
      <c r="M15">
        <v>3</v>
      </c>
      <c r="N15">
        <v>0</v>
      </c>
      <c r="O15">
        <v>0</v>
      </c>
      <c r="P15">
        <v>0</v>
      </c>
      <c r="Q15">
        <v>5</v>
      </c>
      <c r="S15">
        <v>3</v>
      </c>
      <c r="T15">
        <v>0</v>
      </c>
      <c r="U15">
        <v>0</v>
      </c>
      <c r="V15">
        <v>0</v>
      </c>
      <c r="W15">
        <v>5</v>
      </c>
    </row>
    <row r="16" spans="1:23" s="4" customFormat="1" x14ac:dyDescent="0.2">
      <c r="A16" s="4" t="s">
        <v>26</v>
      </c>
      <c r="B16" s="4">
        <v>0.860633952348687</v>
      </c>
      <c r="C16" s="4">
        <v>0.86337174044875697</v>
      </c>
      <c r="D16" s="4">
        <v>0.86200067254172297</v>
      </c>
      <c r="E16" s="4" t="s">
        <v>27</v>
      </c>
      <c r="G16" s="4" t="s">
        <v>26</v>
      </c>
      <c r="H16" s="4">
        <v>0.86837741667355095</v>
      </c>
      <c r="I16" s="4">
        <v>0.86608853850818701</v>
      </c>
      <c r="J16" s="4">
        <v>0.86723146733832102</v>
      </c>
      <c r="K16" s="4" t="s">
        <v>27</v>
      </c>
      <c r="M16" s="4" t="s">
        <v>26</v>
      </c>
      <c r="N16" s="4">
        <v>0.87</v>
      </c>
      <c r="O16" s="4">
        <v>0.87</v>
      </c>
      <c r="P16" s="4">
        <v>0.87</v>
      </c>
      <c r="Q16" s="4" t="s">
        <v>27</v>
      </c>
      <c r="S16" s="4" t="s">
        <v>26</v>
      </c>
      <c r="T16" s="4">
        <v>0.87</v>
      </c>
      <c r="U16" s="4">
        <v>0.87</v>
      </c>
      <c r="V16" s="4">
        <v>0.87</v>
      </c>
      <c r="W16" s="4" t="s">
        <v>27</v>
      </c>
    </row>
    <row r="17" spans="1:23" x14ac:dyDescent="0.2">
      <c r="A17" t="s">
        <v>28</v>
      </c>
      <c r="B17">
        <v>0.47</v>
      </c>
      <c r="C17">
        <v>0.49</v>
      </c>
      <c r="D17">
        <v>0.48</v>
      </c>
      <c r="E17" t="s">
        <v>27</v>
      </c>
      <c r="G17" t="s">
        <v>28</v>
      </c>
      <c r="H17">
        <v>0.49</v>
      </c>
      <c r="I17">
        <v>0.51</v>
      </c>
      <c r="J17">
        <v>0.5</v>
      </c>
      <c r="K17" t="s">
        <v>27</v>
      </c>
      <c r="M17" t="s">
        <v>28</v>
      </c>
      <c r="N17">
        <v>0.49</v>
      </c>
      <c r="O17">
        <v>0.5</v>
      </c>
      <c r="P17">
        <v>0.49</v>
      </c>
      <c r="Q17" t="s">
        <v>27</v>
      </c>
      <c r="S17" t="s">
        <v>28</v>
      </c>
      <c r="T17">
        <v>0.49</v>
      </c>
      <c r="U17">
        <v>0.5</v>
      </c>
      <c r="V17">
        <v>0.49</v>
      </c>
      <c r="W17" t="s">
        <v>27</v>
      </c>
    </row>
    <row r="20" spans="1:23" s="2" customFormat="1" x14ac:dyDescent="0.2">
      <c r="A20" s="2" t="s">
        <v>30</v>
      </c>
    </row>
    <row r="21" spans="1:23" x14ac:dyDescent="0.2">
      <c r="B21" t="s">
        <v>5</v>
      </c>
      <c r="C21" t="s">
        <v>6</v>
      </c>
      <c r="D21" t="s">
        <v>7</v>
      </c>
      <c r="E21" t="s">
        <v>8</v>
      </c>
      <c r="H21" t="s">
        <v>5</v>
      </c>
      <c r="I21" t="s">
        <v>6</v>
      </c>
      <c r="J21" t="s">
        <v>7</v>
      </c>
      <c r="K21" t="s">
        <v>8</v>
      </c>
      <c r="N21" t="s">
        <v>5</v>
      </c>
      <c r="O21" t="s">
        <v>6</v>
      </c>
      <c r="P21" t="s">
        <v>7</v>
      </c>
      <c r="Q21" t="s">
        <v>8</v>
      </c>
      <c r="T21" t="s">
        <v>5</v>
      </c>
      <c r="U21" t="s">
        <v>6</v>
      </c>
      <c r="V21" t="s">
        <v>7</v>
      </c>
      <c r="W21" t="s">
        <v>8</v>
      </c>
    </row>
    <row r="22" spans="1:23" x14ac:dyDescent="0.2">
      <c r="A22">
        <v>0</v>
      </c>
      <c r="B22">
        <v>0.23</v>
      </c>
      <c r="C22">
        <v>0.38</v>
      </c>
      <c r="D22">
        <v>0.28999999999999998</v>
      </c>
      <c r="E22">
        <v>84</v>
      </c>
      <c r="G22">
        <v>0</v>
      </c>
      <c r="H22">
        <v>0.26</v>
      </c>
      <c r="I22">
        <v>0.4</v>
      </c>
      <c r="J22">
        <v>0.32</v>
      </c>
      <c r="K22">
        <v>84</v>
      </c>
      <c r="M22">
        <v>0</v>
      </c>
      <c r="N22">
        <v>0.28000000000000003</v>
      </c>
      <c r="O22">
        <v>0.46</v>
      </c>
      <c r="P22">
        <v>0.35</v>
      </c>
      <c r="Q22">
        <v>84</v>
      </c>
      <c r="S22">
        <v>0</v>
      </c>
      <c r="T22">
        <v>0.28000000000000003</v>
      </c>
      <c r="U22">
        <v>0.44</v>
      </c>
      <c r="V22">
        <v>0.34</v>
      </c>
      <c r="W22">
        <v>84</v>
      </c>
    </row>
    <row r="23" spans="1:23" x14ac:dyDescent="0.2">
      <c r="A23">
        <v>1</v>
      </c>
      <c r="B23">
        <v>0.86</v>
      </c>
      <c r="C23">
        <v>0.77</v>
      </c>
      <c r="D23">
        <v>0.81</v>
      </c>
      <c r="E23">
        <v>820</v>
      </c>
      <c r="G23">
        <v>1</v>
      </c>
      <c r="H23">
        <v>0.84</v>
      </c>
      <c r="I23">
        <v>0.8</v>
      </c>
      <c r="J23">
        <v>0.82</v>
      </c>
      <c r="K23">
        <v>820</v>
      </c>
      <c r="M23">
        <v>1</v>
      </c>
      <c r="N23">
        <v>0.85</v>
      </c>
      <c r="O23">
        <v>0.77</v>
      </c>
      <c r="P23">
        <v>0.81</v>
      </c>
      <c r="Q23">
        <v>820</v>
      </c>
      <c r="S23">
        <v>1</v>
      </c>
      <c r="T23">
        <v>0.84</v>
      </c>
      <c r="U23">
        <v>0.79</v>
      </c>
      <c r="V23">
        <v>0.82</v>
      </c>
      <c r="W23">
        <v>820</v>
      </c>
    </row>
    <row r="24" spans="1:23" x14ac:dyDescent="0.2">
      <c r="A24">
        <v>2</v>
      </c>
      <c r="B24">
        <v>0.94</v>
      </c>
      <c r="C24">
        <v>0.95</v>
      </c>
      <c r="D24">
        <v>0.95</v>
      </c>
      <c r="E24">
        <v>4031</v>
      </c>
      <c r="G24">
        <v>2</v>
      </c>
      <c r="H24">
        <v>0.95</v>
      </c>
      <c r="I24">
        <v>0.95</v>
      </c>
      <c r="J24">
        <v>0.95</v>
      </c>
      <c r="K24">
        <v>4031</v>
      </c>
      <c r="M24">
        <v>2</v>
      </c>
      <c r="N24">
        <v>0.95</v>
      </c>
      <c r="O24">
        <v>0.95</v>
      </c>
      <c r="P24">
        <v>0.95</v>
      </c>
      <c r="Q24">
        <v>4031</v>
      </c>
      <c r="S24">
        <v>2</v>
      </c>
      <c r="T24">
        <v>0.95</v>
      </c>
      <c r="U24">
        <v>0.95</v>
      </c>
      <c r="V24">
        <v>0.95</v>
      </c>
      <c r="W24">
        <v>4031</v>
      </c>
    </row>
    <row r="25" spans="1:23" x14ac:dyDescent="0.2">
      <c r="A25">
        <v>3</v>
      </c>
      <c r="B25">
        <v>0</v>
      </c>
      <c r="C25">
        <v>0</v>
      </c>
      <c r="D25">
        <v>0</v>
      </c>
      <c r="E25">
        <v>10</v>
      </c>
      <c r="G25">
        <v>3</v>
      </c>
      <c r="H25">
        <v>0</v>
      </c>
      <c r="I25">
        <v>0</v>
      </c>
      <c r="J25">
        <v>0</v>
      </c>
      <c r="K25">
        <v>10</v>
      </c>
      <c r="M25">
        <v>3</v>
      </c>
      <c r="N25">
        <v>0</v>
      </c>
      <c r="O25">
        <v>0</v>
      </c>
      <c r="P25">
        <v>0</v>
      </c>
      <c r="Q25">
        <v>10</v>
      </c>
      <c r="S25">
        <v>3</v>
      </c>
      <c r="T25">
        <v>0</v>
      </c>
      <c r="U25">
        <v>0</v>
      </c>
      <c r="V25">
        <v>0</v>
      </c>
      <c r="W25">
        <v>10</v>
      </c>
    </row>
    <row r="26" spans="1:23" x14ac:dyDescent="0.2">
      <c r="A26" t="s">
        <v>26</v>
      </c>
      <c r="B26">
        <v>0.90820795375868602</v>
      </c>
      <c r="C26">
        <v>0.908548028311426</v>
      </c>
      <c r="D26">
        <v>0.90837795920615305</v>
      </c>
      <c r="E26" t="s">
        <v>27</v>
      </c>
      <c r="G26" t="s">
        <v>26</v>
      </c>
      <c r="H26">
        <v>0.91456840652273697</v>
      </c>
      <c r="I26">
        <v>0.91386248736097098</v>
      </c>
      <c r="J26">
        <v>0.91421531067149597</v>
      </c>
      <c r="K26" t="s">
        <v>27</v>
      </c>
      <c r="M26" t="s">
        <v>26</v>
      </c>
      <c r="N26">
        <v>0.91</v>
      </c>
      <c r="O26">
        <v>0.91</v>
      </c>
      <c r="P26">
        <v>0.91</v>
      </c>
      <c r="Q26" t="s">
        <v>27</v>
      </c>
      <c r="S26" t="s">
        <v>26</v>
      </c>
      <c r="T26">
        <v>0.91</v>
      </c>
      <c r="U26">
        <v>0.91</v>
      </c>
      <c r="V26">
        <v>0.91</v>
      </c>
      <c r="W26" t="s">
        <v>27</v>
      </c>
    </row>
    <row r="27" spans="1:23" x14ac:dyDescent="0.2">
      <c r="A27" t="s">
        <v>28</v>
      </c>
      <c r="B27">
        <v>0.51</v>
      </c>
      <c r="C27">
        <v>0.53</v>
      </c>
      <c r="D27">
        <v>0.51</v>
      </c>
      <c r="E27" t="s">
        <v>27</v>
      </c>
      <c r="G27" t="s">
        <v>28</v>
      </c>
      <c r="H27">
        <v>0.51</v>
      </c>
      <c r="I27">
        <v>0.54</v>
      </c>
      <c r="J27">
        <v>0.52</v>
      </c>
      <c r="K27" t="s">
        <v>27</v>
      </c>
      <c r="M27" t="s">
        <v>28</v>
      </c>
      <c r="N27">
        <v>0.52</v>
      </c>
      <c r="O27">
        <v>0.55000000000000004</v>
      </c>
      <c r="P27">
        <v>0.53</v>
      </c>
      <c r="Q27" t="s">
        <v>27</v>
      </c>
      <c r="S27" t="s">
        <v>28</v>
      </c>
      <c r="T27">
        <v>0.52</v>
      </c>
      <c r="U27">
        <v>0.54</v>
      </c>
      <c r="V27">
        <v>0.53</v>
      </c>
      <c r="W27" t="s">
        <v>27</v>
      </c>
    </row>
    <row r="29" spans="1:23" x14ac:dyDescent="0.2">
      <c r="A29" t="s">
        <v>29</v>
      </c>
      <c r="G29" t="s">
        <v>29</v>
      </c>
      <c r="M29" t="s">
        <v>29</v>
      </c>
      <c r="S29" t="s">
        <v>29</v>
      </c>
    </row>
    <row r="30" spans="1:23" x14ac:dyDescent="0.2">
      <c r="B30" t="s">
        <v>5</v>
      </c>
      <c r="C30" t="s">
        <v>6</v>
      </c>
      <c r="D30" t="s">
        <v>7</v>
      </c>
      <c r="E30" t="s">
        <v>8</v>
      </c>
      <c r="H30" t="s">
        <v>5</v>
      </c>
      <c r="I30" t="s">
        <v>6</v>
      </c>
      <c r="J30" t="s">
        <v>7</v>
      </c>
      <c r="K30" t="s">
        <v>8</v>
      </c>
      <c r="N30" t="s">
        <v>5</v>
      </c>
      <c r="O30" t="s">
        <v>6</v>
      </c>
      <c r="P30" t="s">
        <v>7</v>
      </c>
      <c r="Q30" t="s">
        <v>8</v>
      </c>
      <c r="T30" t="s">
        <v>5</v>
      </c>
      <c r="U30" t="s">
        <v>6</v>
      </c>
      <c r="V30" t="s">
        <v>7</v>
      </c>
      <c r="W30" t="s">
        <v>8</v>
      </c>
    </row>
    <row r="31" spans="1:23" x14ac:dyDescent="0.2">
      <c r="A31">
        <v>0</v>
      </c>
      <c r="B31">
        <v>0.4</v>
      </c>
      <c r="C31">
        <v>0.54</v>
      </c>
      <c r="D31">
        <v>0.46</v>
      </c>
      <c r="E31">
        <v>39</v>
      </c>
      <c r="G31">
        <v>0</v>
      </c>
      <c r="H31">
        <v>0.33</v>
      </c>
      <c r="I31">
        <v>0.33</v>
      </c>
      <c r="J31">
        <v>0.33</v>
      </c>
      <c r="K31">
        <v>39</v>
      </c>
      <c r="M31">
        <v>0</v>
      </c>
      <c r="N31">
        <v>0.4</v>
      </c>
      <c r="O31">
        <v>0.49</v>
      </c>
      <c r="P31">
        <v>0.44</v>
      </c>
      <c r="Q31">
        <v>39</v>
      </c>
      <c r="S31">
        <v>0</v>
      </c>
      <c r="T31">
        <v>0.32</v>
      </c>
      <c r="U31">
        <v>0.36</v>
      </c>
      <c r="V31">
        <v>0.34</v>
      </c>
      <c r="W31">
        <v>39</v>
      </c>
    </row>
    <row r="32" spans="1:23" x14ac:dyDescent="0.2">
      <c r="A32">
        <v>1</v>
      </c>
      <c r="B32">
        <v>0.82</v>
      </c>
      <c r="C32">
        <v>0.78</v>
      </c>
      <c r="D32">
        <v>0.8</v>
      </c>
      <c r="E32">
        <v>253</v>
      </c>
      <c r="G32">
        <v>1</v>
      </c>
      <c r="H32">
        <v>0.81</v>
      </c>
      <c r="I32">
        <v>0.82</v>
      </c>
      <c r="J32">
        <v>0.81</v>
      </c>
      <c r="K32">
        <v>253</v>
      </c>
      <c r="M32">
        <v>1</v>
      </c>
      <c r="N32">
        <v>0.81</v>
      </c>
      <c r="O32">
        <v>0.77</v>
      </c>
      <c r="P32">
        <v>0.79</v>
      </c>
      <c r="Q32">
        <v>253</v>
      </c>
      <c r="S32">
        <v>1</v>
      </c>
      <c r="T32">
        <v>0.8</v>
      </c>
      <c r="U32">
        <v>0.79</v>
      </c>
      <c r="V32">
        <v>0.79</v>
      </c>
      <c r="W32">
        <v>253</v>
      </c>
    </row>
    <row r="33" spans="1:23" x14ac:dyDescent="0.2">
      <c r="A33">
        <v>2</v>
      </c>
      <c r="B33">
        <v>0.95</v>
      </c>
      <c r="C33">
        <v>0.95</v>
      </c>
      <c r="D33">
        <v>0.95</v>
      </c>
      <c r="E33">
        <v>1352</v>
      </c>
      <c r="G33">
        <v>2</v>
      </c>
      <c r="H33">
        <v>0.95</v>
      </c>
      <c r="I33">
        <v>0.95</v>
      </c>
      <c r="J33">
        <v>0.95</v>
      </c>
      <c r="K33">
        <v>1352</v>
      </c>
      <c r="M33">
        <v>2</v>
      </c>
      <c r="N33">
        <v>0.94</v>
      </c>
      <c r="O33">
        <v>0.95</v>
      </c>
      <c r="P33">
        <v>0.95</v>
      </c>
      <c r="Q33">
        <v>1352</v>
      </c>
      <c r="S33">
        <v>2</v>
      </c>
      <c r="T33">
        <v>0.94</v>
      </c>
      <c r="U33">
        <v>0.94</v>
      </c>
      <c r="V33">
        <v>0.94</v>
      </c>
      <c r="W33">
        <v>1352</v>
      </c>
    </row>
    <row r="34" spans="1:23" x14ac:dyDescent="0.2">
      <c r="A34">
        <v>3</v>
      </c>
      <c r="B34">
        <v>0</v>
      </c>
      <c r="C34">
        <v>0</v>
      </c>
      <c r="D34">
        <v>0</v>
      </c>
      <c r="E34">
        <v>5</v>
      </c>
      <c r="G34">
        <v>3</v>
      </c>
      <c r="H34">
        <v>0</v>
      </c>
      <c r="I34">
        <v>0</v>
      </c>
      <c r="J34">
        <v>0</v>
      </c>
      <c r="K34">
        <v>5</v>
      </c>
      <c r="M34">
        <v>3</v>
      </c>
      <c r="N34">
        <v>0</v>
      </c>
      <c r="O34">
        <v>0</v>
      </c>
      <c r="P34">
        <v>0</v>
      </c>
      <c r="Q34">
        <v>5</v>
      </c>
      <c r="S34">
        <v>3</v>
      </c>
      <c r="T34">
        <v>0</v>
      </c>
      <c r="U34">
        <v>0</v>
      </c>
      <c r="V34">
        <v>0</v>
      </c>
      <c r="W34">
        <v>5</v>
      </c>
    </row>
    <row r="35" spans="1:23" s="4" customFormat="1" x14ac:dyDescent="0.2">
      <c r="A35" s="4" t="s">
        <v>26</v>
      </c>
      <c r="B35" s="4">
        <v>0.91514426892162704</v>
      </c>
      <c r="C35" s="4">
        <v>0.91488169868554103</v>
      </c>
      <c r="D35" s="4">
        <v>0.91501296496693096</v>
      </c>
      <c r="E35" s="4" t="s">
        <v>27</v>
      </c>
      <c r="G35" s="4" t="s">
        <v>26</v>
      </c>
      <c r="H35" s="4">
        <v>0.91355022223554705</v>
      </c>
      <c r="I35" s="4">
        <v>0.91251061249242005</v>
      </c>
      <c r="J35" s="4">
        <v>0.91303012142958795</v>
      </c>
      <c r="K35" s="4" t="s">
        <v>27</v>
      </c>
      <c r="M35" s="4" t="s">
        <v>26</v>
      </c>
      <c r="N35" s="4">
        <v>0.91</v>
      </c>
      <c r="O35" s="4">
        <v>0.91</v>
      </c>
      <c r="P35" s="4">
        <v>0.91</v>
      </c>
      <c r="Q35" s="4" t="s">
        <v>27</v>
      </c>
      <c r="S35" s="4" t="s">
        <v>26</v>
      </c>
      <c r="T35" s="4">
        <v>0.9</v>
      </c>
      <c r="U35" s="4">
        <v>0.9</v>
      </c>
      <c r="V35" s="4">
        <v>0.9</v>
      </c>
      <c r="W35" s="4" t="s">
        <v>27</v>
      </c>
    </row>
    <row r="36" spans="1:23" x14ac:dyDescent="0.2">
      <c r="A36" t="s">
        <v>28</v>
      </c>
      <c r="B36">
        <v>0.54</v>
      </c>
      <c r="C36">
        <v>0.56999999999999995</v>
      </c>
      <c r="D36">
        <v>0.55000000000000004</v>
      </c>
      <c r="E36" t="s">
        <v>27</v>
      </c>
      <c r="G36" t="s">
        <v>28</v>
      </c>
      <c r="H36">
        <v>0.52</v>
      </c>
      <c r="I36">
        <v>0.53</v>
      </c>
      <c r="J36">
        <v>0.52</v>
      </c>
      <c r="K36" t="s">
        <v>27</v>
      </c>
      <c r="M36" t="s">
        <v>28</v>
      </c>
      <c r="N36">
        <v>0.54</v>
      </c>
      <c r="O36">
        <v>0.55000000000000004</v>
      </c>
      <c r="P36">
        <v>0.54</v>
      </c>
      <c r="Q36" t="s">
        <v>27</v>
      </c>
      <c r="S36" t="s">
        <v>28</v>
      </c>
      <c r="T36">
        <v>0.51</v>
      </c>
      <c r="U36">
        <v>0.52</v>
      </c>
      <c r="V36">
        <v>0.52</v>
      </c>
      <c r="W36" t="s">
        <v>27</v>
      </c>
    </row>
    <row r="39" spans="1:23" s="2" customFormat="1" x14ac:dyDescent="0.2">
      <c r="A39" s="2" t="s">
        <v>31</v>
      </c>
    </row>
    <row r="40" spans="1:23" x14ac:dyDescent="0.2">
      <c r="B40" t="s">
        <v>5</v>
      </c>
      <c r="C40" t="s">
        <v>6</v>
      </c>
      <c r="D40" t="s">
        <v>7</v>
      </c>
      <c r="E40" t="s">
        <v>8</v>
      </c>
      <c r="H40" t="s">
        <v>5</v>
      </c>
      <c r="I40" t="s">
        <v>6</v>
      </c>
      <c r="J40" t="s">
        <v>7</v>
      </c>
      <c r="K40" t="s">
        <v>8</v>
      </c>
      <c r="N40" t="s">
        <v>5</v>
      </c>
      <c r="O40" t="s">
        <v>6</v>
      </c>
      <c r="P40" t="s">
        <v>7</v>
      </c>
      <c r="Q40" t="s">
        <v>8</v>
      </c>
      <c r="T40" t="s">
        <v>5</v>
      </c>
      <c r="U40" t="s">
        <v>6</v>
      </c>
      <c r="V40" t="s">
        <v>7</v>
      </c>
      <c r="W40" t="s">
        <v>8</v>
      </c>
    </row>
    <row r="41" spans="1:23" x14ac:dyDescent="0.2">
      <c r="A41">
        <v>0</v>
      </c>
      <c r="B41">
        <v>0.24</v>
      </c>
      <c r="C41">
        <v>0.3</v>
      </c>
      <c r="D41">
        <v>0.26</v>
      </c>
      <c r="E41">
        <v>84</v>
      </c>
      <c r="G41">
        <v>0</v>
      </c>
      <c r="H41">
        <v>0.32</v>
      </c>
      <c r="I41">
        <v>0.48</v>
      </c>
      <c r="J41">
        <v>0.38</v>
      </c>
      <c r="K41">
        <v>84</v>
      </c>
      <c r="M41">
        <v>0</v>
      </c>
      <c r="N41">
        <v>0.34</v>
      </c>
      <c r="O41">
        <v>0.43</v>
      </c>
      <c r="P41">
        <v>0.38</v>
      </c>
      <c r="Q41">
        <v>84</v>
      </c>
      <c r="S41">
        <v>0</v>
      </c>
      <c r="T41">
        <v>0.34</v>
      </c>
      <c r="U41">
        <v>0.46</v>
      </c>
      <c r="V41">
        <v>0.39</v>
      </c>
      <c r="W41">
        <v>84</v>
      </c>
    </row>
    <row r="42" spans="1:23" x14ac:dyDescent="0.2">
      <c r="A42">
        <v>1</v>
      </c>
      <c r="B42">
        <v>0.83</v>
      </c>
      <c r="C42">
        <v>0.79</v>
      </c>
      <c r="D42">
        <v>0.81</v>
      </c>
      <c r="E42">
        <v>820</v>
      </c>
      <c r="G42">
        <v>1</v>
      </c>
      <c r="H42">
        <v>0.83</v>
      </c>
      <c r="I42">
        <v>0.79</v>
      </c>
      <c r="J42">
        <v>0.81</v>
      </c>
      <c r="K42">
        <v>820</v>
      </c>
      <c r="M42">
        <v>1</v>
      </c>
      <c r="N42">
        <v>0.82</v>
      </c>
      <c r="O42">
        <v>0.8</v>
      </c>
      <c r="P42">
        <v>0.81</v>
      </c>
      <c r="Q42">
        <v>820</v>
      </c>
      <c r="S42">
        <v>1</v>
      </c>
      <c r="T42">
        <v>0.84</v>
      </c>
      <c r="U42">
        <v>0.8</v>
      </c>
      <c r="V42">
        <v>0.82</v>
      </c>
      <c r="W42">
        <v>820</v>
      </c>
    </row>
    <row r="43" spans="1:23" x14ac:dyDescent="0.2">
      <c r="A43">
        <v>2</v>
      </c>
      <c r="B43">
        <v>0.95</v>
      </c>
      <c r="C43">
        <v>0.95</v>
      </c>
      <c r="D43">
        <v>0.95</v>
      </c>
      <c r="E43">
        <v>4031</v>
      </c>
      <c r="G43">
        <v>2</v>
      </c>
      <c r="H43">
        <v>0.95</v>
      </c>
      <c r="I43">
        <v>0.95</v>
      </c>
      <c r="J43">
        <v>0.95</v>
      </c>
      <c r="K43">
        <v>4031</v>
      </c>
      <c r="M43">
        <v>2</v>
      </c>
      <c r="N43">
        <v>0.95</v>
      </c>
      <c r="O43">
        <v>0.95</v>
      </c>
      <c r="P43">
        <v>0.95</v>
      </c>
      <c r="Q43">
        <v>4031</v>
      </c>
      <c r="S43">
        <v>2</v>
      </c>
      <c r="T43">
        <v>0.95</v>
      </c>
      <c r="U43">
        <v>0.95</v>
      </c>
      <c r="V43">
        <v>0.95</v>
      </c>
      <c r="W43">
        <v>4031</v>
      </c>
    </row>
    <row r="44" spans="1:23" x14ac:dyDescent="0.2">
      <c r="A44">
        <v>3</v>
      </c>
      <c r="B44">
        <v>0.09</v>
      </c>
      <c r="C44">
        <v>0.1</v>
      </c>
      <c r="D44">
        <v>0.1</v>
      </c>
      <c r="E44">
        <v>10</v>
      </c>
      <c r="G44">
        <v>3</v>
      </c>
      <c r="H44">
        <v>0.09</v>
      </c>
      <c r="I44">
        <v>0.1</v>
      </c>
      <c r="J44">
        <v>0.1</v>
      </c>
      <c r="K44">
        <v>10</v>
      </c>
      <c r="M44">
        <v>3</v>
      </c>
      <c r="N44">
        <v>0</v>
      </c>
      <c r="O44">
        <v>0</v>
      </c>
      <c r="P44">
        <v>0</v>
      </c>
      <c r="Q44">
        <v>10</v>
      </c>
      <c r="S44">
        <v>3</v>
      </c>
      <c r="T44">
        <v>0</v>
      </c>
      <c r="U44">
        <v>0</v>
      </c>
      <c r="V44">
        <v>0</v>
      </c>
      <c r="W44">
        <v>10</v>
      </c>
    </row>
    <row r="45" spans="1:23" x14ac:dyDescent="0.2">
      <c r="A45" t="s">
        <v>26</v>
      </c>
      <c r="B45">
        <v>0.91599034964760795</v>
      </c>
      <c r="C45">
        <v>0.91070778564206301</v>
      </c>
      <c r="D45">
        <v>0.91334142941443097</v>
      </c>
      <c r="E45" t="s">
        <v>27</v>
      </c>
      <c r="G45" t="s">
        <v>26</v>
      </c>
      <c r="H45">
        <v>0.91515676738789298</v>
      </c>
      <c r="I45">
        <v>0.91376541961577296</v>
      </c>
      <c r="J45">
        <v>0.91446056426974298</v>
      </c>
      <c r="K45" t="s">
        <v>27</v>
      </c>
      <c r="M45" t="s">
        <v>26</v>
      </c>
      <c r="N45">
        <v>0.91</v>
      </c>
      <c r="O45">
        <v>0.91</v>
      </c>
      <c r="P45">
        <v>0.91</v>
      </c>
      <c r="Q45" t="s">
        <v>27</v>
      </c>
      <c r="S45" t="s">
        <v>26</v>
      </c>
      <c r="T45">
        <v>0.92</v>
      </c>
      <c r="U45">
        <v>0.92</v>
      </c>
      <c r="V45">
        <v>0.92</v>
      </c>
      <c r="W45" t="s">
        <v>27</v>
      </c>
    </row>
    <row r="46" spans="1:23" x14ac:dyDescent="0.2">
      <c r="A46" t="s">
        <v>28</v>
      </c>
      <c r="B46">
        <v>0.53</v>
      </c>
      <c r="C46">
        <v>0.53</v>
      </c>
      <c r="D46">
        <v>0.53</v>
      </c>
      <c r="E46" t="s">
        <v>27</v>
      </c>
      <c r="G46" t="s">
        <v>28</v>
      </c>
      <c r="H46">
        <v>0.55000000000000004</v>
      </c>
      <c r="I46">
        <v>0.57999999999999996</v>
      </c>
      <c r="J46">
        <v>0.56000000000000005</v>
      </c>
      <c r="K46" t="s">
        <v>27</v>
      </c>
      <c r="M46" t="s">
        <v>28</v>
      </c>
      <c r="N46">
        <v>0.53</v>
      </c>
      <c r="O46">
        <v>0.54</v>
      </c>
      <c r="P46">
        <v>0.53</v>
      </c>
      <c r="Q46" t="s">
        <v>27</v>
      </c>
      <c r="S46" t="s">
        <v>28</v>
      </c>
      <c r="T46">
        <v>0.53</v>
      </c>
      <c r="U46">
        <v>0.55000000000000004</v>
      </c>
      <c r="V46">
        <v>0.54</v>
      </c>
      <c r="W46" t="s">
        <v>27</v>
      </c>
    </row>
    <row r="48" spans="1:23" x14ac:dyDescent="0.2">
      <c r="A48" t="s">
        <v>29</v>
      </c>
      <c r="G48" t="s">
        <v>29</v>
      </c>
      <c r="M48" t="s">
        <v>29</v>
      </c>
      <c r="S48" t="s">
        <v>29</v>
      </c>
    </row>
    <row r="49" spans="1:23" x14ac:dyDescent="0.2">
      <c r="B49" t="s">
        <v>5</v>
      </c>
      <c r="C49" t="s">
        <v>6</v>
      </c>
      <c r="D49" t="s">
        <v>7</v>
      </c>
      <c r="E49" t="s">
        <v>8</v>
      </c>
      <c r="H49" t="s">
        <v>5</v>
      </c>
      <c r="I49" t="s">
        <v>6</v>
      </c>
      <c r="J49" t="s">
        <v>7</v>
      </c>
      <c r="K49" t="s">
        <v>8</v>
      </c>
      <c r="N49" t="s">
        <v>5</v>
      </c>
      <c r="O49" t="s">
        <v>6</v>
      </c>
      <c r="P49" t="s">
        <v>7</v>
      </c>
      <c r="Q49" t="s">
        <v>8</v>
      </c>
      <c r="T49" t="s">
        <v>5</v>
      </c>
      <c r="U49" t="s">
        <v>6</v>
      </c>
      <c r="V49" t="s">
        <v>7</v>
      </c>
      <c r="W49" t="s">
        <v>8</v>
      </c>
    </row>
    <row r="50" spans="1:23" x14ac:dyDescent="0.2">
      <c r="A50">
        <v>0</v>
      </c>
      <c r="B50">
        <v>0.31</v>
      </c>
      <c r="C50">
        <v>0.26</v>
      </c>
      <c r="D50">
        <v>0.28000000000000003</v>
      </c>
      <c r="E50">
        <v>39</v>
      </c>
      <c r="G50">
        <v>0</v>
      </c>
      <c r="H50">
        <v>0.28000000000000003</v>
      </c>
      <c r="I50">
        <v>0.26</v>
      </c>
      <c r="J50">
        <v>0.27</v>
      </c>
      <c r="K50">
        <v>39</v>
      </c>
      <c r="M50">
        <v>0</v>
      </c>
      <c r="N50">
        <v>0.35</v>
      </c>
      <c r="O50">
        <v>0.23</v>
      </c>
      <c r="P50">
        <v>0.28000000000000003</v>
      </c>
      <c r="Q50">
        <v>39</v>
      </c>
      <c r="S50">
        <v>0</v>
      </c>
      <c r="T50">
        <v>0.22</v>
      </c>
      <c r="U50">
        <v>0.21</v>
      </c>
      <c r="V50">
        <v>0.21</v>
      </c>
      <c r="W50">
        <v>39</v>
      </c>
    </row>
    <row r="51" spans="1:23" x14ac:dyDescent="0.2">
      <c r="A51">
        <v>1</v>
      </c>
      <c r="B51">
        <v>0.78</v>
      </c>
      <c r="C51">
        <v>0.79</v>
      </c>
      <c r="D51">
        <v>0.79</v>
      </c>
      <c r="E51">
        <v>253</v>
      </c>
      <c r="G51">
        <v>1</v>
      </c>
      <c r="H51">
        <v>0.79</v>
      </c>
      <c r="I51">
        <v>0.79</v>
      </c>
      <c r="J51">
        <v>0.79</v>
      </c>
      <c r="K51">
        <v>253</v>
      </c>
      <c r="M51">
        <v>1</v>
      </c>
      <c r="N51">
        <v>0.75</v>
      </c>
      <c r="O51">
        <v>0.82</v>
      </c>
      <c r="P51">
        <v>0.78</v>
      </c>
      <c r="Q51">
        <v>253</v>
      </c>
      <c r="S51">
        <v>1</v>
      </c>
      <c r="T51">
        <v>0.76</v>
      </c>
      <c r="U51">
        <v>0.82</v>
      </c>
      <c r="V51">
        <v>0.79</v>
      </c>
      <c r="W51">
        <v>253</v>
      </c>
    </row>
    <row r="52" spans="1:23" x14ac:dyDescent="0.2">
      <c r="A52">
        <v>2</v>
      </c>
      <c r="B52">
        <v>0.94</v>
      </c>
      <c r="C52">
        <v>0.95</v>
      </c>
      <c r="D52">
        <v>0.94</v>
      </c>
      <c r="E52">
        <v>1352</v>
      </c>
      <c r="G52">
        <v>2</v>
      </c>
      <c r="H52">
        <v>0.94</v>
      </c>
      <c r="I52">
        <v>0.94</v>
      </c>
      <c r="J52">
        <v>0.94</v>
      </c>
      <c r="K52">
        <v>1352</v>
      </c>
      <c r="M52">
        <v>2</v>
      </c>
      <c r="N52">
        <v>0.94</v>
      </c>
      <c r="O52">
        <v>0.94</v>
      </c>
      <c r="P52">
        <v>0.94</v>
      </c>
      <c r="Q52">
        <v>1352</v>
      </c>
      <c r="S52">
        <v>2</v>
      </c>
      <c r="T52">
        <v>0.95</v>
      </c>
      <c r="U52">
        <v>0.94</v>
      </c>
      <c r="V52">
        <v>0.94</v>
      </c>
      <c r="W52">
        <v>1352</v>
      </c>
    </row>
    <row r="53" spans="1:23" x14ac:dyDescent="0.2">
      <c r="A53">
        <v>3</v>
      </c>
      <c r="B53">
        <v>0</v>
      </c>
      <c r="C53">
        <v>0</v>
      </c>
      <c r="D53">
        <v>0</v>
      </c>
      <c r="E53">
        <v>5</v>
      </c>
      <c r="G53">
        <v>3</v>
      </c>
      <c r="H53">
        <v>0</v>
      </c>
      <c r="I53">
        <v>0</v>
      </c>
      <c r="J53">
        <v>0</v>
      </c>
      <c r="K53">
        <v>5</v>
      </c>
      <c r="M53">
        <v>3</v>
      </c>
      <c r="N53">
        <v>0</v>
      </c>
      <c r="O53">
        <v>0</v>
      </c>
      <c r="P53">
        <v>0</v>
      </c>
      <c r="Q53">
        <v>5</v>
      </c>
      <c r="S53">
        <v>3</v>
      </c>
      <c r="T53">
        <v>0</v>
      </c>
      <c r="U53">
        <v>0</v>
      </c>
      <c r="V53">
        <v>0</v>
      </c>
      <c r="W53">
        <v>5</v>
      </c>
    </row>
    <row r="54" spans="1:23" s="4" customFormat="1" x14ac:dyDescent="0.2">
      <c r="A54" s="4" t="s">
        <v>26</v>
      </c>
      <c r="B54" s="4">
        <v>0.90278334913147495</v>
      </c>
      <c r="C54" s="4">
        <v>0.90625227410551901</v>
      </c>
      <c r="D54" s="4">
        <v>0.90451448569159898</v>
      </c>
      <c r="E54" s="4" t="s">
        <v>27</v>
      </c>
      <c r="G54" s="4" t="s">
        <v>26</v>
      </c>
      <c r="H54" s="4">
        <v>0.90231361796579201</v>
      </c>
      <c r="I54" s="4">
        <v>0.898053365676167</v>
      </c>
      <c r="J54" s="4">
        <v>0.90017845125154705</v>
      </c>
      <c r="K54" s="4" t="s">
        <v>27</v>
      </c>
      <c r="M54" s="4" t="s">
        <v>26</v>
      </c>
      <c r="N54" s="4">
        <v>0.9</v>
      </c>
      <c r="O54" s="4">
        <v>0.9</v>
      </c>
      <c r="P54" s="4">
        <v>0.9</v>
      </c>
      <c r="Q54" s="4" t="s">
        <v>27</v>
      </c>
      <c r="S54" s="4" t="s">
        <v>26</v>
      </c>
      <c r="T54" s="4">
        <v>0.9</v>
      </c>
      <c r="U54" s="4">
        <v>0.9</v>
      </c>
      <c r="V54" s="4">
        <v>0.9</v>
      </c>
      <c r="W54" s="4" t="s">
        <v>27</v>
      </c>
    </row>
    <row r="55" spans="1:23" x14ac:dyDescent="0.2">
      <c r="A55" t="s">
        <v>28</v>
      </c>
      <c r="B55">
        <v>0.51</v>
      </c>
      <c r="C55">
        <v>0.5</v>
      </c>
      <c r="D55">
        <v>0.5</v>
      </c>
      <c r="E55" t="s">
        <v>27</v>
      </c>
      <c r="G55" t="s">
        <v>28</v>
      </c>
      <c r="H55">
        <v>0.5</v>
      </c>
      <c r="I55">
        <v>0.5</v>
      </c>
      <c r="J55">
        <v>0.5</v>
      </c>
      <c r="K55" t="s">
        <v>27</v>
      </c>
      <c r="M55" t="s">
        <v>28</v>
      </c>
      <c r="N55">
        <v>0.51</v>
      </c>
      <c r="O55">
        <v>0.5</v>
      </c>
      <c r="P55">
        <v>0.5</v>
      </c>
      <c r="Q55" t="s">
        <v>27</v>
      </c>
      <c r="S55" t="s">
        <v>28</v>
      </c>
      <c r="T55">
        <v>0.48</v>
      </c>
      <c r="U55">
        <v>0.49</v>
      </c>
      <c r="V55">
        <v>0.49</v>
      </c>
      <c r="W55" t="s">
        <v>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9"/>
  <sheetViews>
    <sheetView zoomScale="80" zoomScaleNormal="80" workbookViewId="0">
      <selection activeCell="H3" sqref="H3"/>
    </sheetView>
  </sheetViews>
  <sheetFormatPr defaultRowHeight="12.75" x14ac:dyDescent="0.2"/>
  <cols>
    <col min="1" max="1" width="7.71093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8.7109375" customWidth="1"/>
    <col min="7" max="7" width="7.140625" customWidth="1"/>
    <col min="8" max="12" width="8.7109375" customWidth="1"/>
    <col min="13" max="13" width="6.42578125" customWidth="1"/>
    <col min="14" max="14" width="8.85546875" customWidth="1"/>
    <col min="15" max="15" width="6.42578125" customWidth="1"/>
    <col min="16" max="16" width="5" customWidth="1"/>
    <col min="17" max="17" width="8.140625" customWidth="1"/>
    <col min="18" max="18" width="8.7109375" customWidth="1"/>
    <col min="19" max="19" width="6.7109375" customWidth="1"/>
    <col min="20" max="24" width="8.7109375" customWidth="1"/>
    <col min="25" max="25" width="6.5703125" customWidth="1"/>
    <col min="26" max="1025" width="8.7109375" customWidth="1"/>
  </cols>
  <sheetData>
    <row r="1" spans="1:29" s="3" customFormat="1" x14ac:dyDescent="0.2">
      <c r="A1" s="2" t="s">
        <v>32</v>
      </c>
      <c r="G1" s="2" t="s">
        <v>33</v>
      </c>
      <c r="H1" s="2"/>
      <c r="I1" s="2"/>
      <c r="J1" s="2"/>
      <c r="K1" s="2"/>
      <c r="M1" s="2" t="s">
        <v>34</v>
      </c>
      <c r="N1" s="2"/>
      <c r="O1" s="2"/>
      <c r="P1" s="2"/>
      <c r="Q1" s="2"/>
      <c r="S1" s="2" t="s">
        <v>35</v>
      </c>
      <c r="T1" s="2"/>
      <c r="U1" s="2"/>
      <c r="V1" s="2"/>
      <c r="W1" s="2"/>
      <c r="Y1" s="3" t="s">
        <v>36</v>
      </c>
    </row>
    <row r="2" spans="1:29" x14ac:dyDescent="0.2">
      <c r="B2" t="s">
        <v>5</v>
      </c>
      <c r="C2" t="s">
        <v>6</v>
      </c>
      <c r="D2" t="s">
        <v>7</v>
      </c>
      <c r="E2" t="s">
        <v>8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  <c r="T2" t="s">
        <v>5</v>
      </c>
      <c r="U2" t="s">
        <v>6</v>
      </c>
      <c r="V2" t="s">
        <v>7</v>
      </c>
      <c r="W2" t="s">
        <v>8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0</v>
      </c>
      <c r="B3">
        <v>0.17</v>
      </c>
      <c r="C3">
        <v>0.32</v>
      </c>
      <c r="D3">
        <v>0.22</v>
      </c>
      <c r="E3">
        <v>38</v>
      </c>
      <c r="G3">
        <v>0</v>
      </c>
      <c r="H3">
        <v>0.17</v>
      </c>
      <c r="I3">
        <v>0.28999999999999998</v>
      </c>
      <c r="J3">
        <v>0.22</v>
      </c>
      <c r="K3">
        <v>38</v>
      </c>
      <c r="M3">
        <v>0</v>
      </c>
      <c r="N3">
        <v>0.15</v>
      </c>
      <c r="O3">
        <v>0.24</v>
      </c>
      <c r="P3">
        <v>0.19</v>
      </c>
      <c r="Q3">
        <v>38</v>
      </c>
      <c r="S3">
        <v>0</v>
      </c>
      <c r="T3">
        <v>0.2</v>
      </c>
      <c r="U3">
        <v>0.28999999999999998</v>
      </c>
      <c r="V3">
        <v>0.24</v>
      </c>
      <c r="W3">
        <v>38</v>
      </c>
      <c r="Y3">
        <v>0</v>
      </c>
      <c r="Z3">
        <v>0.22</v>
      </c>
      <c r="AA3">
        <v>0.37</v>
      </c>
      <c r="AB3">
        <v>0.28000000000000003</v>
      </c>
      <c r="AC3">
        <v>38</v>
      </c>
    </row>
    <row r="4" spans="1:29" x14ac:dyDescent="0.2">
      <c r="A4">
        <v>2</v>
      </c>
      <c r="B4">
        <v>0.96</v>
      </c>
      <c r="C4">
        <v>0.91</v>
      </c>
      <c r="D4">
        <v>0.93</v>
      </c>
      <c r="E4">
        <v>632</v>
      </c>
      <c r="G4">
        <v>2</v>
      </c>
      <c r="H4">
        <v>0.96</v>
      </c>
      <c r="I4">
        <v>0.92</v>
      </c>
      <c r="J4">
        <v>0.94</v>
      </c>
      <c r="K4">
        <v>632</v>
      </c>
      <c r="M4">
        <v>2</v>
      </c>
      <c r="N4">
        <v>0.95</v>
      </c>
      <c r="O4">
        <v>0.92</v>
      </c>
      <c r="P4">
        <v>0.94</v>
      </c>
      <c r="Q4">
        <v>632</v>
      </c>
      <c r="S4">
        <v>2</v>
      </c>
      <c r="T4">
        <v>0.96</v>
      </c>
      <c r="U4">
        <v>0.93</v>
      </c>
      <c r="V4">
        <v>0.94</v>
      </c>
      <c r="W4">
        <v>632</v>
      </c>
      <c r="Y4">
        <v>2</v>
      </c>
      <c r="Z4">
        <v>0.96</v>
      </c>
      <c r="AA4">
        <v>0.92</v>
      </c>
      <c r="AB4">
        <v>0.94</v>
      </c>
      <c r="AC4">
        <v>632</v>
      </c>
    </row>
    <row r="5" spans="1:29" s="4" customFormat="1" x14ac:dyDescent="0.2">
      <c r="A5" s="4" t="s">
        <v>9</v>
      </c>
      <c r="B5" s="4">
        <v>0.56000000000000005</v>
      </c>
      <c r="C5" s="4">
        <v>0.61</v>
      </c>
      <c r="D5" s="4">
        <v>0.57999999999999996</v>
      </c>
      <c r="E5" s="4">
        <v>670</v>
      </c>
      <c r="G5" s="4" t="s">
        <v>9</v>
      </c>
      <c r="H5" s="4">
        <v>0.56000000000000005</v>
      </c>
      <c r="I5" s="4">
        <v>0.6</v>
      </c>
      <c r="J5" s="4">
        <v>0.57999999999999996</v>
      </c>
      <c r="K5" s="4">
        <v>670</v>
      </c>
      <c r="M5" s="4" t="s">
        <v>9</v>
      </c>
      <c r="N5" s="4">
        <v>0.55000000000000004</v>
      </c>
      <c r="O5" s="4">
        <v>0.57999999999999996</v>
      </c>
      <c r="P5" s="4">
        <v>0.56000000000000005</v>
      </c>
      <c r="Q5" s="4">
        <v>670</v>
      </c>
      <c r="S5" s="4" t="s">
        <v>9</v>
      </c>
      <c r="T5" s="4">
        <v>0.57999999999999996</v>
      </c>
      <c r="U5" s="4">
        <v>0.61</v>
      </c>
      <c r="V5" s="4">
        <v>0.59</v>
      </c>
      <c r="W5" s="4">
        <v>670</v>
      </c>
      <c r="Y5" s="4" t="s">
        <v>9</v>
      </c>
      <c r="Z5" s="4">
        <v>0.59</v>
      </c>
      <c r="AA5" s="4">
        <v>0.65</v>
      </c>
      <c r="AB5" s="4">
        <v>0.61</v>
      </c>
      <c r="AC5" s="4">
        <v>670</v>
      </c>
    </row>
    <row r="8" spans="1:29" s="3" customFormat="1" x14ac:dyDescent="0.2">
      <c r="A8" s="2" t="s">
        <v>18</v>
      </c>
      <c r="B8" s="2"/>
      <c r="C8" s="2"/>
      <c r="D8" s="2"/>
      <c r="E8" s="2"/>
    </row>
    <row r="9" spans="1:29" x14ac:dyDescent="0.2">
      <c r="B9" t="s">
        <v>5</v>
      </c>
      <c r="C9" t="s">
        <v>6</v>
      </c>
      <c r="D9" t="s">
        <v>7</v>
      </c>
      <c r="E9" t="s">
        <v>8</v>
      </c>
      <c r="H9" t="s">
        <v>5</v>
      </c>
      <c r="I9" t="s">
        <v>6</v>
      </c>
      <c r="J9" t="s">
        <v>7</v>
      </c>
      <c r="K9" t="s">
        <v>8</v>
      </c>
      <c r="N9" t="s">
        <v>5</v>
      </c>
      <c r="O9" t="s">
        <v>6</v>
      </c>
      <c r="P9" t="s">
        <v>7</v>
      </c>
      <c r="Q9" t="s">
        <v>8</v>
      </c>
      <c r="T9" t="s">
        <v>5</v>
      </c>
      <c r="U9" t="s">
        <v>6</v>
      </c>
      <c r="V9" t="s">
        <v>7</v>
      </c>
      <c r="W9" t="s">
        <v>8</v>
      </c>
      <c r="Z9" t="s">
        <v>5</v>
      </c>
      <c r="AA9" t="s">
        <v>6</v>
      </c>
      <c r="AB9" t="s">
        <v>7</v>
      </c>
      <c r="AC9" t="s">
        <v>8</v>
      </c>
    </row>
    <row r="10" spans="1:29" x14ac:dyDescent="0.2">
      <c r="A10">
        <v>0</v>
      </c>
      <c r="B10">
        <v>0.25</v>
      </c>
      <c r="C10">
        <v>0.42</v>
      </c>
      <c r="D10">
        <v>0.32</v>
      </c>
      <c r="E10">
        <v>38</v>
      </c>
      <c r="G10">
        <v>0</v>
      </c>
      <c r="H10">
        <v>0.25</v>
      </c>
      <c r="I10">
        <v>0.42</v>
      </c>
      <c r="J10">
        <v>0.31</v>
      </c>
      <c r="K10">
        <v>38</v>
      </c>
      <c r="M10">
        <v>0</v>
      </c>
      <c r="N10">
        <v>0.21</v>
      </c>
      <c r="O10">
        <v>0.42</v>
      </c>
      <c r="P10">
        <v>0.28000000000000003</v>
      </c>
      <c r="Q10">
        <v>38</v>
      </c>
      <c r="S10">
        <v>0</v>
      </c>
      <c r="T10">
        <v>0.2</v>
      </c>
      <c r="U10">
        <v>0.42</v>
      </c>
      <c r="V10">
        <v>0.27</v>
      </c>
      <c r="W10">
        <v>38</v>
      </c>
      <c r="Y10">
        <v>0</v>
      </c>
      <c r="Z10">
        <v>0.24</v>
      </c>
      <c r="AA10">
        <v>0.53</v>
      </c>
      <c r="AB10">
        <v>0.33</v>
      </c>
      <c r="AC10">
        <v>38</v>
      </c>
    </row>
    <row r="11" spans="1:29" x14ac:dyDescent="0.2">
      <c r="A11">
        <v>2</v>
      </c>
      <c r="B11">
        <v>0.96</v>
      </c>
      <c r="C11">
        <v>0.93</v>
      </c>
      <c r="D11">
        <v>0.94</v>
      </c>
      <c r="E11">
        <v>632</v>
      </c>
      <c r="G11">
        <v>2</v>
      </c>
      <c r="H11">
        <v>0.96</v>
      </c>
      <c r="I11">
        <v>0.92</v>
      </c>
      <c r="J11">
        <v>0.94</v>
      </c>
      <c r="K11">
        <v>632</v>
      </c>
      <c r="M11">
        <v>2</v>
      </c>
      <c r="N11">
        <v>0.96</v>
      </c>
      <c r="O11">
        <v>0.9</v>
      </c>
      <c r="P11">
        <v>0.93</v>
      </c>
      <c r="Q11">
        <v>632</v>
      </c>
      <c r="S11">
        <v>2</v>
      </c>
      <c r="T11">
        <v>0.96</v>
      </c>
      <c r="U11">
        <v>0.9</v>
      </c>
      <c r="V11">
        <v>0.93</v>
      </c>
      <c r="W11">
        <v>632</v>
      </c>
      <c r="Y11">
        <v>2</v>
      </c>
      <c r="Z11">
        <v>0.97</v>
      </c>
      <c r="AA11">
        <v>0.9</v>
      </c>
      <c r="AB11">
        <v>0.93</v>
      </c>
      <c r="AC11">
        <v>632</v>
      </c>
    </row>
    <row r="12" spans="1:29" s="4" customFormat="1" x14ac:dyDescent="0.2">
      <c r="A12" s="4" t="s">
        <v>9</v>
      </c>
      <c r="B12" s="4">
        <v>0.61</v>
      </c>
      <c r="C12" s="4">
        <v>0.67</v>
      </c>
      <c r="D12" s="4">
        <v>0.63</v>
      </c>
      <c r="E12" s="4">
        <v>670</v>
      </c>
      <c r="G12" s="4" t="s">
        <v>9</v>
      </c>
      <c r="H12" s="4">
        <v>0.61</v>
      </c>
      <c r="I12" s="4">
        <v>0.67</v>
      </c>
      <c r="J12" s="4">
        <v>0.63</v>
      </c>
      <c r="K12" s="4">
        <v>670</v>
      </c>
      <c r="M12" s="4" t="s">
        <v>9</v>
      </c>
      <c r="N12" s="4">
        <v>0.57999999999999996</v>
      </c>
      <c r="O12" s="4">
        <v>0.66</v>
      </c>
      <c r="P12" s="4">
        <v>0.6</v>
      </c>
      <c r="Q12" s="4">
        <v>670</v>
      </c>
      <c r="S12" s="4" t="s">
        <v>9</v>
      </c>
      <c r="T12" s="4">
        <v>0.57999999999999996</v>
      </c>
      <c r="U12" s="4">
        <v>0.66</v>
      </c>
      <c r="V12" s="4">
        <v>0.6</v>
      </c>
      <c r="W12" s="4">
        <v>670</v>
      </c>
      <c r="Y12" s="4" t="s">
        <v>9</v>
      </c>
      <c r="Z12" s="4">
        <v>0.6</v>
      </c>
      <c r="AA12" s="4">
        <v>0.71</v>
      </c>
      <c r="AB12" s="4">
        <v>0.63</v>
      </c>
      <c r="AC12" s="4">
        <v>670</v>
      </c>
    </row>
    <row r="15" spans="1:29" s="3" customFormat="1" x14ac:dyDescent="0.2">
      <c r="A15" s="2" t="s">
        <v>22</v>
      </c>
      <c r="B15" s="2"/>
      <c r="C15" s="2"/>
      <c r="D15" s="2"/>
      <c r="E15" s="2"/>
    </row>
    <row r="16" spans="1:29" x14ac:dyDescent="0.2">
      <c r="B16" t="s">
        <v>5</v>
      </c>
      <c r="C16" t="s">
        <v>6</v>
      </c>
      <c r="D16" t="s">
        <v>7</v>
      </c>
      <c r="E16" t="s">
        <v>8</v>
      </c>
      <c r="H16" t="s">
        <v>5</v>
      </c>
      <c r="I16" t="s">
        <v>6</v>
      </c>
      <c r="J16" t="s">
        <v>7</v>
      </c>
      <c r="K16" t="s">
        <v>8</v>
      </c>
      <c r="N16" t="s">
        <v>5</v>
      </c>
      <c r="O16" t="s">
        <v>6</v>
      </c>
      <c r="P16" t="s">
        <v>7</v>
      </c>
      <c r="Q16" t="s">
        <v>8</v>
      </c>
      <c r="T16" t="s">
        <v>5</v>
      </c>
      <c r="U16" t="s">
        <v>6</v>
      </c>
      <c r="V16" t="s">
        <v>7</v>
      </c>
      <c r="W16" t="s">
        <v>8</v>
      </c>
      <c r="Z16" t="s">
        <v>5</v>
      </c>
      <c r="AA16" t="s">
        <v>6</v>
      </c>
      <c r="AB16" t="s">
        <v>7</v>
      </c>
      <c r="AC16" t="s">
        <v>8</v>
      </c>
    </row>
    <row r="17" spans="1:29" x14ac:dyDescent="0.2">
      <c r="A17">
        <v>0</v>
      </c>
      <c r="B17">
        <v>0.26</v>
      </c>
      <c r="C17">
        <v>0.47</v>
      </c>
      <c r="D17">
        <v>0.33</v>
      </c>
      <c r="E17">
        <v>38</v>
      </c>
      <c r="G17">
        <v>0</v>
      </c>
      <c r="H17">
        <v>0.25</v>
      </c>
      <c r="I17">
        <v>0.47</v>
      </c>
      <c r="J17">
        <v>0.33</v>
      </c>
      <c r="K17">
        <v>38</v>
      </c>
      <c r="M17">
        <v>0</v>
      </c>
      <c r="N17">
        <v>0.23</v>
      </c>
      <c r="O17">
        <v>0.42</v>
      </c>
      <c r="P17">
        <v>0.28999999999999998</v>
      </c>
      <c r="Q17">
        <v>38</v>
      </c>
      <c r="S17">
        <v>0</v>
      </c>
      <c r="T17">
        <v>0.24</v>
      </c>
      <c r="U17">
        <v>0.42</v>
      </c>
      <c r="V17">
        <v>0.31</v>
      </c>
      <c r="W17">
        <v>38</v>
      </c>
      <c r="Y17">
        <v>0</v>
      </c>
      <c r="Z17">
        <v>0.25</v>
      </c>
      <c r="AA17">
        <v>0.53</v>
      </c>
      <c r="AB17">
        <v>0.34</v>
      </c>
      <c r="AC17">
        <v>38</v>
      </c>
    </row>
    <row r="18" spans="1:29" x14ac:dyDescent="0.2">
      <c r="A18">
        <v>2</v>
      </c>
      <c r="B18">
        <v>0.97</v>
      </c>
      <c r="C18">
        <v>0.92</v>
      </c>
      <c r="D18">
        <v>0.94</v>
      </c>
      <c r="E18">
        <v>632</v>
      </c>
      <c r="G18">
        <v>2</v>
      </c>
      <c r="H18">
        <v>0.97</v>
      </c>
      <c r="I18">
        <v>0.92</v>
      </c>
      <c r="J18">
        <v>0.94</v>
      </c>
      <c r="K18">
        <v>632</v>
      </c>
      <c r="M18">
        <v>2</v>
      </c>
      <c r="N18">
        <v>0.96</v>
      </c>
      <c r="O18">
        <v>0.91</v>
      </c>
      <c r="P18">
        <v>0.94</v>
      </c>
      <c r="Q18">
        <v>632</v>
      </c>
      <c r="S18">
        <v>2</v>
      </c>
      <c r="T18">
        <v>0.96</v>
      </c>
      <c r="U18">
        <v>0.92</v>
      </c>
      <c r="V18">
        <v>0.94</v>
      </c>
      <c r="W18">
        <v>632</v>
      </c>
      <c r="Y18">
        <v>2</v>
      </c>
      <c r="Z18">
        <v>0.97</v>
      </c>
      <c r="AA18">
        <v>0.91</v>
      </c>
      <c r="AB18">
        <v>0.94</v>
      </c>
      <c r="AC18">
        <v>632</v>
      </c>
    </row>
    <row r="19" spans="1:29" s="4" customFormat="1" x14ac:dyDescent="0.2">
      <c r="A19" s="4" t="s">
        <v>9</v>
      </c>
      <c r="B19" s="4">
        <v>0.61</v>
      </c>
      <c r="C19" s="4">
        <v>0.7</v>
      </c>
      <c r="D19" s="4">
        <v>0.64</v>
      </c>
      <c r="E19" s="4">
        <v>670</v>
      </c>
      <c r="G19" s="4" t="s">
        <v>9</v>
      </c>
      <c r="H19" s="4">
        <v>0.61</v>
      </c>
      <c r="I19" s="4">
        <v>0.69</v>
      </c>
      <c r="J19" s="4">
        <v>0.64</v>
      </c>
      <c r="K19" s="4">
        <v>670</v>
      </c>
      <c r="M19" s="4" t="s">
        <v>9</v>
      </c>
      <c r="N19" s="4">
        <v>0.59</v>
      </c>
      <c r="O19" s="4">
        <v>0.67</v>
      </c>
      <c r="P19" s="4">
        <v>0.62</v>
      </c>
      <c r="Q19" s="4">
        <v>670</v>
      </c>
      <c r="S19" s="4" t="s">
        <v>9</v>
      </c>
      <c r="T19" s="4">
        <v>0.6</v>
      </c>
      <c r="U19" s="4">
        <v>0.67</v>
      </c>
      <c r="V19" s="4">
        <v>0.62</v>
      </c>
      <c r="W19" s="4">
        <v>670</v>
      </c>
      <c r="Y19" s="4" t="s">
        <v>9</v>
      </c>
      <c r="Z19" s="4">
        <v>0.61</v>
      </c>
      <c r="AA19" s="4">
        <v>0.72</v>
      </c>
      <c r="AB19" s="4">
        <v>0.64</v>
      </c>
      <c r="AC19" s="4">
        <v>670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67"/>
  <sheetViews>
    <sheetView topLeftCell="H1" zoomScale="80" zoomScaleNormal="80" workbookViewId="0">
      <selection activeCell="Y1" sqref="Y1"/>
    </sheetView>
  </sheetViews>
  <sheetFormatPr defaultRowHeight="12.75" x14ac:dyDescent="0.2"/>
  <cols>
    <col min="1" max="1" width="24.140625" customWidth="1"/>
    <col min="2" max="3" width="6.28515625" customWidth="1"/>
    <col min="4" max="4" width="7.140625" customWidth="1"/>
    <col min="5" max="5" width="5" customWidth="1"/>
    <col min="6" max="6" width="8.7109375" customWidth="1"/>
    <col min="7" max="7" width="17.7109375" customWidth="1"/>
    <col min="8" max="9" width="5.140625" customWidth="1"/>
    <col min="10" max="10" width="7.140625" customWidth="1"/>
    <col min="11" max="11" width="5.140625" customWidth="1"/>
    <col min="12" max="12" width="8.7109375" customWidth="1"/>
    <col min="13" max="13" width="19.140625" customWidth="1"/>
    <col min="14" max="15" width="5.5703125" customWidth="1"/>
    <col min="16" max="16" width="7.140625" customWidth="1"/>
    <col min="17" max="17" width="5.5703125" customWidth="1"/>
    <col min="18" max="18" width="8.7109375" customWidth="1"/>
    <col min="19" max="19" width="12.7109375" customWidth="1"/>
    <col min="20" max="21" width="5.42578125" customWidth="1"/>
    <col min="22" max="22" width="7.140625" customWidth="1"/>
    <col min="23" max="23" width="5.42578125" customWidth="1"/>
    <col min="24" max="24" width="8.7109375" customWidth="1"/>
    <col min="25" max="25" width="15.28515625" customWidth="1"/>
    <col min="26" max="26" width="8.85546875" customWidth="1"/>
    <col min="27" max="27" width="6.42578125" customWidth="1"/>
    <col min="28" max="28" width="7.140625" customWidth="1"/>
    <col min="29" max="29" width="8.140625" customWidth="1"/>
    <col min="30" max="30" width="8.7109375" customWidth="1"/>
    <col min="31" max="31" width="26.42578125" customWidth="1"/>
    <col min="32" max="32" width="8.85546875" customWidth="1"/>
    <col min="33" max="33" width="6.42578125" customWidth="1"/>
    <col min="34" max="34" width="5" customWidth="1"/>
    <col min="35" max="35" width="8.140625" customWidth="1"/>
    <col min="36" max="1025" width="8.7109375" customWidth="1"/>
  </cols>
  <sheetData>
    <row r="1" spans="1:46" s="3" customFormat="1" x14ac:dyDescent="0.2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  <c r="Y1" s="2" t="s">
        <v>4</v>
      </c>
      <c r="Z1" s="2"/>
      <c r="AA1" s="2"/>
      <c r="AB1" s="2"/>
      <c r="AC1" s="2"/>
    </row>
    <row r="2" spans="1:46" s="6" customFormat="1" x14ac:dyDescent="0.2">
      <c r="B2" s="6" t="s">
        <v>5</v>
      </c>
      <c r="C2" s="6" t="s">
        <v>6</v>
      </c>
      <c r="D2" s="6" t="s">
        <v>7</v>
      </c>
      <c r="E2" s="6" t="s">
        <v>8</v>
      </c>
      <c r="H2" s="6" t="s">
        <v>5</v>
      </c>
      <c r="I2" s="6" t="s">
        <v>6</v>
      </c>
      <c r="J2" t="s">
        <v>7</v>
      </c>
      <c r="K2" s="6" t="s">
        <v>8</v>
      </c>
      <c r="N2" s="6" t="s">
        <v>5</v>
      </c>
      <c r="O2" s="6" t="s">
        <v>6</v>
      </c>
      <c r="P2" t="s">
        <v>7</v>
      </c>
      <c r="Q2" s="6" t="s">
        <v>8</v>
      </c>
      <c r="T2" s="6" t="s">
        <v>5</v>
      </c>
      <c r="U2" s="6" t="s">
        <v>6</v>
      </c>
      <c r="V2" t="s">
        <v>7</v>
      </c>
      <c r="W2" s="6" t="s">
        <v>8</v>
      </c>
      <c r="Z2" s="6" t="s">
        <v>5</v>
      </c>
      <c r="AA2" s="6" t="s">
        <v>6</v>
      </c>
      <c r="AB2" t="s">
        <v>7</v>
      </c>
      <c r="AC2" s="6" t="s">
        <v>8</v>
      </c>
    </row>
    <row r="3" spans="1:46" s="6" customFormat="1" x14ac:dyDescent="0.2">
      <c r="A3" s="6">
        <v>0</v>
      </c>
      <c r="B3" s="6">
        <v>0.22666666666666699</v>
      </c>
      <c r="C3" s="6">
        <v>0.44333333333333302</v>
      </c>
      <c r="D3" s="6">
        <f>2*B3*C3/(B3+C3)</f>
        <v>0.29996683250414613</v>
      </c>
      <c r="E3" s="6">
        <v>152.333333333333</v>
      </c>
      <c r="G3" s="6">
        <v>0</v>
      </c>
      <c r="H3" s="6">
        <v>0.22666666666666699</v>
      </c>
      <c r="I3" s="6">
        <v>0.456666666666667</v>
      </c>
      <c r="J3">
        <f>2*H3*I3/(H3+I3)</f>
        <v>0.3029593495934963</v>
      </c>
      <c r="K3" s="6">
        <v>152.333333333333</v>
      </c>
      <c r="M3" s="6">
        <v>0</v>
      </c>
      <c r="N3" s="6">
        <v>0.22666666666666699</v>
      </c>
      <c r="O3" s="6">
        <v>0.473333333333333</v>
      </c>
      <c r="P3">
        <f>2*N3*O3/(N3+O3)</f>
        <v>0.30653968253968278</v>
      </c>
      <c r="Q3" s="6">
        <v>152.333333333333</v>
      </c>
      <c r="S3" s="6">
        <v>0</v>
      </c>
      <c r="T3" s="6">
        <v>0.27333333333333298</v>
      </c>
      <c r="U3" s="6">
        <v>0.52666666666666695</v>
      </c>
      <c r="V3">
        <f>2*T3*U3/(T3+U3)</f>
        <v>0.35988888888888865</v>
      </c>
      <c r="W3" s="6">
        <v>152.333333333333</v>
      </c>
      <c r="Y3" s="6">
        <v>0</v>
      </c>
      <c r="Z3" s="6">
        <v>0.23</v>
      </c>
      <c r="AA3" s="6">
        <v>0.52</v>
      </c>
      <c r="AB3">
        <f>2*Z3*AA3/(Z3+AA3)</f>
        <v>0.31893333333333335</v>
      </c>
      <c r="AC3" s="6">
        <v>152.333333333333</v>
      </c>
    </row>
    <row r="4" spans="1:46" s="6" customFormat="1" x14ac:dyDescent="0.2">
      <c r="A4" s="6">
        <v>2</v>
      </c>
      <c r="B4" s="6">
        <v>0.96</v>
      </c>
      <c r="C4" s="6">
        <v>0.89</v>
      </c>
      <c r="D4">
        <f>2*B4*C4/(B4+C4)</f>
        <v>0.92367567567567554</v>
      </c>
      <c r="E4" s="6">
        <v>2115.6666666666702</v>
      </c>
      <c r="G4" s="6">
        <v>2</v>
      </c>
      <c r="H4" s="6">
        <v>0.96</v>
      </c>
      <c r="I4" s="6">
        <v>0.88666666666666705</v>
      </c>
      <c r="J4">
        <f>2*H4*I4/(H4+I4)</f>
        <v>0.92187725631768958</v>
      </c>
      <c r="K4" s="6">
        <v>2115.6666666666702</v>
      </c>
      <c r="M4" s="6">
        <v>2</v>
      </c>
      <c r="N4" s="6">
        <v>0.96</v>
      </c>
      <c r="O4" s="6">
        <v>0.88333333333333297</v>
      </c>
      <c r="P4">
        <f>2*N4*O4/(N4+O4)</f>
        <v>0.92007233273056044</v>
      </c>
      <c r="Q4" s="6">
        <v>2115.6666666666702</v>
      </c>
      <c r="S4" s="6">
        <v>2</v>
      </c>
      <c r="T4" s="6">
        <v>0.96333333333333304</v>
      </c>
      <c r="U4" s="6">
        <v>0.9</v>
      </c>
      <c r="V4">
        <f>2*T4*U4/(T4+U4)</f>
        <v>0.93059033989266537</v>
      </c>
      <c r="W4" s="6">
        <v>2115.6666666666702</v>
      </c>
      <c r="Y4" s="6">
        <v>2</v>
      </c>
      <c r="Z4" s="6">
        <v>0.96</v>
      </c>
      <c r="AA4" s="6">
        <v>0.87666666666666704</v>
      </c>
      <c r="AB4">
        <f>2*Z4*AA4/(Z4+AA4)</f>
        <v>0.91644283121597125</v>
      </c>
      <c r="AC4" s="6">
        <v>2115.6666666666702</v>
      </c>
    </row>
    <row r="5" spans="1:46" s="7" customFormat="1" x14ac:dyDescent="0.2">
      <c r="A5" s="4" t="s">
        <v>9</v>
      </c>
      <c r="B5" s="4">
        <v>0.59333333333333305</v>
      </c>
      <c r="C5" s="4">
        <v>0.67</v>
      </c>
      <c r="D5">
        <f>2*B5*C5/(B5+C5)</f>
        <v>0.62934036939313964</v>
      </c>
      <c r="E5" s="4">
        <v>2268</v>
      </c>
      <c r="F5" s="4"/>
      <c r="G5" s="4" t="s">
        <v>9</v>
      </c>
      <c r="H5" s="4">
        <v>0.59333333333333305</v>
      </c>
      <c r="I5" s="4">
        <v>0.67333333333333301</v>
      </c>
      <c r="J5">
        <f>2*H5*I5/(H5+I5)</f>
        <v>0.63080701754385926</v>
      </c>
      <c r="K5" s="4">
        <v>2268</v>
      </c>
      <c r="M5" s="4" t="s">
        <v>9</v>
      </c>
      <c r="N5" s="4">
        <v>0.59333333333333305</v>
      </c>
      <c r="O5" s="4">
        <v>0.67666666666666697</v>
      </c>
      <c r="P5">
        <f>2*N5*O5/(N5+O5)</f>
        <v>0.63226596675415569</v>
      </c>
      <c r="Q5" s="4">
        <v>2268</v>
      </c>
      <c r="S5" s="4" t="s">
        <v>9</v>
      </c>
      <c r="T5" s="4">
        <v>0.61666666666666703</v>
      </c>
      <c r="U5" s="4">
        <v>0.71333333333333304</v>
      </c>
      <c r="V5">
        <f>2*T5*U5/(T5+U5)</f>
        <v>0.66148705096073523</v>
      </c>
      <c r="W5" s="4">
        <v>2268</v>
      </c>
      <c r="Y5" s="4" t="s">
        <v>9</v>
      </c>
      <c r="Z5" s="4">
        <v>0.59666666666666701</v>
      </c>
      <c r="AA5" s="4">
        <v>0.7</v>
      </c>
      <c r="AB5">
        <f>2*Z5*AA5/(Z5+AA5)</f>
        <v>0.64421593830334223</v>
      </c>
      <c r="AC5" s="4">
        <v>2268</v>
      </c>
    </row>
    <row r="6" spans="1:46" s="6" customFormat="1" x14ac:dyDescent="0.2">
      <c r="J6"/>
      <c r="P6"/>
      <c r="V6"/>
      <c r="AB6"/>
    </row>
    <row r="7" spans="1:46" s="6" customFormat="1" x14ac:dyDescent="0.2">
      <c r="J7"/>
      <c r="P7"/>
      <c r="V7"/>
      <c r="AB7"/>
    </row>
    <row r="8" spans="1:46" s="6" customFormat="1" x14ac:dyDescent="0.2">
      <c r="A8" s="6" t="s">
        <v>37</v>
      </c>
      <c r="G8" s="6" t="s">
        <v>37</v>
      </c>
      <c r="J8"/>
      <c r="M8" s="6" t="s">
        <v>37</v>
      </c>
      <c r="P8"/>
      <c r="S8" s="6" t="s">
        <v>37</v>
      </c>
      <c r="V8"/>
      <c r="Y8" s="6" t="s">
        <v>37</v>
      </c>
      <c r="AB8"/>
    </row>
    <row r="9" spans="1:46" s="6" customFormat="1" x14ac:dyDescent="0.2">
      <c r="B9" s="6" t="s">
        <v>5</v>
      </c>
      <c r="C9" s="6" t="s">
        <v>6</v>
      </c>
      <c r="D9" s="6" t="s">
        <v>7</v>
      </c>
      <c r="E9" s="6" t="s">
        <v>8</v>
      </c>
      <c r="H9" s="6" t="s">
        <v>5</v>
      </c>
      <c r="I9" s="6" t="s">
        <v>6</v>
      </c>
      <c r="J9" t="s">
        <v>7</v>
      </c>
      <c r="K9" s="6" t="s">
        <v>8</v>
      </c>
      <c r="N9" s="6" t="s">
        <v>5</v>
      </c>
      <c r="O9" s="6" t="s">
        <v>6</v>
      </c>
      <c r="P9" t="s">
        <v>7</v>
      </c>
      <c r="Q9" s="6" t="s">
        <v>8</v>
      </c>
      <c r="T9" s="6" t="s">
        <v>5</v>
      </c>
      <c r="U9" s="6" t="s">
        <v>6</v>
      </c>
      <c r="V9" t="s">
        <v>7</v>
      </c>
      <c r="W9" s="6" t="s">
        <v>8</v>
      </c>
      <c r="Z9" s="6" t="s">
        <v>5</v>
      </c>
      <c r="AA9" s="6" t="s">
        <v>6</v>
      </c>
      <c r="AB9" t="s">
        <v>7</v>
      </c>
      <c r="AC9" s="6" t="s">
        <v>8</v>
      </c>
    </row>
    <row r="10" spans="1:46" s="6" customFormat="1" x14ac:dyDescent="0.2">
      <c r="A10" s="6">
        <v>0</v>
      </c>
      <c r="B10" s="6">
        <v>0.4</v>
      </c>
      <c r="C10" s="6">
        <v>0.57999999999999996</v>
      </c>
      <c r="D10">
        <f>2*B10*C10/(B10+C10)</f>
        <v>0.473469387755102</v>
      </c>
      <c r="E10" s="6">
        <v>34</v>
      </c>
      <c r="G10" s="6">
        <v>0</v>
      </c>
      <c r="H10" s="6">
        <v>0.396666666666667</v>
      </c>
      <c r="I10" s="6">
        <v>0.61</v>
      </c>
      <c r="J10">
        <f>2*H10*I10/(H10+I10)</f>
        <v>0.48072847682119224</v>
      </c>
      <c r="K10" s="6">
        <v>34</v>
      </c>
      <c r="M10" s="6">
        <v>0</v>
      </c>
      <c r="N10" s="6">
        <v>0.40666666666666701</v>
      </c>
      <c r="O10" s="6">
        <v>0.68666666666666698</v>
      </c>
      <c r="P10">
        <f>2*N10*O10/(N10+O10)</f>
        <v>0.51081300813008168</v>
      </c>
      <c r="Q10" s="6">
        <v>34</v>
      </c>
      <c r="S10" s="6">
        <v>0</v>
      </c>
      <c r="T10" s="6">
        <v>0.51</v>
      </c>
      <c r="U10" s="6">
        <v>0.83</v>
      </c>
      <c r="V10">
        <f>2*T10*U10/(T10+U10)</f>
        <v>0.63179104477611947</v>
      </c>
      <c r="W10" s="6">
        <v>34</v>
      </c>
      <c r="Y10" s="6">
        <v>0</v>
      </c>
      <c r="Z10" s="6">
        <v>0.456666666666667</v>
      </c>
      <c r="AA10" s="6">
        <v>0.76333333333333298</v>
      </c>
      <c r="AB10">
        <f>2*Z10*AA10/(Z10+AA10)</f>
        <v>0.57145719489981806</v>
      </c>
      <c r="AC10" s="6">
        <v>34</v>
      </c>
    </row>
    <row r="11" spans="1:46" s="6" customFormat="1" x14ac:dyDescent="0.2">
      <c r="A11" s="6">
        <v>2</v>
      </c>
      <c r="B11" s="6">
        <v>0.90666666666666695</v>
      </c>
      <c r="C11" s="6">
        <v>0.82</v>
      </c>
      <c r="D11">
        <f>2*B11*C11/(B11+C11)</f>
        <v>0.86115830115830116</v>
      </c>
      <c r="E11" s="6">
        <v>168.666666666667</v>
      </c>
      <c r="G11" s="6">
        <v>2</v>
      </c>
      <c r="H11" s="6">
        <v>0.91</v>
      </c>
      <c r="I11" s="6">
        <v>0.81333333333333302</v>
      </c>
      <c r="J11">
        <f>2*H11*I11/(H11+I11)</f>
        <v>0.85895551257253366</v>
      </c>
      <c r="K11" s="6">
        <v>168.666666666667</v>
      </c>
      <c r="M11" s="6">
        <v>2</v>
      </c>
      <c r="N11" s="6">
        <v>0.92666666666666697</v>
      </c>
      <c r="O11" s="6">
        <v>0.79666666666666697</v>
      </c>
      <c r="P11">
        <f>2*N11*O11/(N11+O11)</f>
        <v>0.85676337846550632</v>
      </c>
      <c r="Q11" s="6">
        <v>168.666666666667</v>
      </c>
      <c r="S11" s="6">
        <v>2</v>
      </c>
      <c r="T11" s="6">
        <v>0.96333333333333304</v>
      </c>
      <c r="U11" s="6">
        <v>0.836666666666667</v>
      </c>
      <c r="V11">
        <f>2*T11*U11/(T11+U11)</f>
        <v>0.89554320987654323</v>
      </c>
      <c r="W11" s="6">
        <v>168.666666666667</v>
      </c>
      <c r="Y11" s="6">
        <v>2</v>
      </c>
      <c r="Z11" s="6">
        <v>0.94333333333333302</v>
      </c>
      <c r="AA11" s="6">
        <v>0.81333333333333302</v>
      </c>
      <c r="AB11">
        <f>2*Z11*AA11/(Z11+AA11)</f>
        <v>0.87352308665401623</v>
      </c>
      <c r="AC11" s="6">
        <v>168.666666666667</v>
      </c>
    </row>
    <row r="12" spans="1:46" s="7" customFormat="1" x14ac:dyDescent="0.2">
      <c r="A12" s="4" t="s">
        <v>9</v>
      </c>
      <c r="B12" s="4">
        <v>0.65333333333333299</v>
      </c>
      <c r="C12" s="4">
        <v>0.7</v>
      </c>
      <c r="D12">
        <f>2*B12*C12/(B12+C12)</f>
        <v>0.67586206896551693</v>
      </c>
      <c r="E12" s="4">
        <v>202.666666666667</v>
      </c>
      <c r="F12" s="4"/>
      <c r="G12" s="4" t="s">
        <v>9</v>
      </c>
      <c r="H12" s="4">
        <v>0.65</v>
      </c>
      <c r="I12" s="4">
        <v>0.71</v>
      </c>
      <c r="J12">
        <f>2*H12*I12/(H12+I12)</f>
        <v>0.67867647058823533</v>
      </c>
      <c r="K12" s="4">
        <v>202.666666666667</v>
      </c>
      <c r="M12" s="4" t="s">
        <v>9</v>
      </c>
      <c r="N12" s="4">
        <v>0.66666666666666696</v>
      </c>
      <c r="O12" s="4">
        <v>0.74</v>
      </c>
      <c r="P12">
        <f>2*N12*O12/(N12+O12)</f>
        <v>0.70142180094786744</v>
      </c>
      <c r="Q12" s="4">
        <v>202.666666666667</v>
      </c>
      <c r="S12" s="4" t="s">
        <v>9</v>
      </c>
      <c r="T12" s="4">
        <v>0.73333333333333295</v>
      </c>
      <c r="U12" s="4">
        <v>0.836666666666667</v>
      </c>
      <c r="V12">
        <f>2*T12*U12/(T12+U12)</f>
        <v>0.7815994338287332</v>
      </c>
      <c r="W12" s="4">
        <v>202.666666666667</v>
      </c>
      <c r="Y12" s="4" t="s">
        <v>9</v>
      </c>
      <c r="Z12" s="4">
        <v>0.7</v>
      </c>
      <c r="AA12" s="4">
        <v>0.79</v>
      </c>
      <c r="AB12">
        <f>2*Z12*AA12/(Z12+AA12)</f>
        <v>0.74228187919463084</v>
      </c>
      <c r="AC12" s="4">
        <v>202.666666666667</v>
      </c>
    </row>
    <row r="13" spans="1:46" s="7" customFormat="1" x14ac:dyDescent="0.2">
      <c r="F13" s="5"/>
      <c r="J13"/>
      <c r="L13" s="6"/>
      <c r="P13"/>
      <c r="R13" s="6"/>
      <c r="V13"/>
      <c r="X13" s="6"/>
      <c r="AB13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5" spans="1:46" x14ac:dyDescent="0.2">
      <c r="A15" t="s">
        <v>38</v>
      </c>
      <c r="G15" t="s">
        <v>38</v>
      </c>
      <c r="M15" t="s">
        <v>38</v>
      </c>
      <c r="S15" t="s">
        <v>38</v>
      </c>
      <c r="Y15" t="s">
        <v>38</v>
      </c>
    </row>
    <row r="16" spans="1:46" s="3" customFormat="1" x14ac:dyDescent="0.2">
      <c r="B16" s="3" t="s">
        <v>5</v>
      </c>
      <c r="C16" s="3" t="s">
        <v>6</v>
      </c>
      <c r="D16" s="3" t="s">
        <v>7</v>
      </c>
      <c r="E16" s="3" t="s">
        <v>8</v>
      </c>
      <c r="H16" s="3" t="s">
        <v>5</v>
      </c>
      <c r="I16" s="3" t="s">
        <v>6</v>
      </c>
      <c r="J16" t="s">
        <v>7</v>
      </c>
      <c r="K16" s="3" t="s">
        <v>8</v>
      </c>
      <c r="N16" s="3" t="s">
        <v>5</v>
      </c>
      <c r="O16" s="3" t="s">
        <v>6</v>
      </c>
      <c r="P16" t="s">
        <v>7</v>
      </c>
      <c r="Q16" s="3" t="s">
        <v>8</v>
      </c>
      <c r="T16" s="3" t="s">
        <v>5</v>
      </c>
      <c r="U16" s="3" t="s">
        <v>6</v>
      </c>
      <c r="V16" t="s">
        <v>7</v>
      </c>
      <c r="W16" s="3" t="s">
        <v>8</v>
      </c>
      <c r="Z16" s="3" t="s">
        <v>5</v>
      </c>
      <c r="AA16" s="3" t="s">
        <v>6</v>
      </c>
      <c r="AB16" t="s">
        <v>7</v>
      </c>
      <c r="AC16" s="3" t="s">
        <v>8</v>
      </c>
    </row>
    <row r="17" spans="1:46" x14ac:dyDescent="0.2">
      <c r="A17">
        <v>0</v>
      </c>
      <c r="B17">
        <v>0.19666666666666699</v>
      </c>
      <c r="C17">
        <v>0.41</v>
      </c>
      <c r="D17">
        <f>2*B17*C17/(B17+C17)</f>
        <v>0.26582417582417611</v>
      </c>
      <c r="E17">
        <v>118.333333333333</v>
      </c>
      <c r="G17">
        <v>0</v>
      </c>
      <c r="H17">
        <v>0.19</v>
      </c>
      <c r="I17">
        <v>0.413333333333333</v>
      </c>
      <c r="J17">
        <f>2*H17*I17/(H17+I17)</f>
        <v>0.26033149171270709</v>
      </c>
      <c r="K17">
        <v>118.333333333333</v>
      </c>
      <c r="M17">
        <v>0</v>
      </c>
      <c r="N17">
        <v>0.18666666666666701</v>
      </c>
      <c r="O17">
        <v>0.41666666666666702</v>
      </c>
      <c r="P17">
        <f>2*N17*O17/(N17+O17)</f>
        <v>0.2578268876611422</v>
      </c>
      <c r="Q17">
        <v>118.333333333333</v>
      </c>
      <c r="S17">
        <v>0</v>
      </c>
      <c r="T17">
        <v>0.21666666666666701</v>
      </c>
      <c r="U17">
        <v>0.43666666666666698</v>
      </c>
      <c r="V17">
        <f>2*T17*U17/(T17+U17)</f>
        <v>0.28962585034013644</v>
      </c>
      <c r="W17">
        <v>118.333333333333</v>
      </c>
      <c r="Y17">
        <v>0</v>
      </c>
      <c r="Z17">
        <v>0.18666666666666701</v>
      </c>
      <c r="AA17">
        <v>0.45</v>
      </c>
      <c r="AB17">
        <f>2*Z17*AA17/(Z17+AA17)</f>
        <v>0.26387434554973854</v>
      </c>
      <c r="AC17">
        <v>118.333333333333</v>
      </c>
    </row>
    <row r="18" spans="1:46" x14ac:dyDescent="0.2">
      <c r="A18">
        <v>2</v>
      </c>
      <c r="B18">
        <v>0.96333333333333304</v>
      </c>
      <c r="C18">
        <v>0.89666666666666694</v>
      </c>
      <c r="D18">
        <f>2*B18*C18/(B18+C18)</f>
        <v>0.92880525686977311</v>
      </c>
      <c r="E18">
        <v>1947</v>
      </c>
      <c r="G18">
        <v>2</v>
      </c>
      <c r="H18">
        <v>0.96333333333333304</v>
      </c>
      <c r="I18">
        <v>0.89333333333333298</v>
      </c>
      <c r="J18">
        <f>2*H18*I18/(H18+I18)</f>
        <v>0.92701376421304582</v>
      </c>
      <c r="K18">
        <v>1947</v>
      </c>
      <c r="M18">
        <v>2</v>
      </c>
      <c r="N18">
        <v>0.96333333333333304</v>
      </c>
      <c r="O18">
        <v>0.89333333333333298</v>
      </c>
      <c r="P18">
        <f>2*N18*O18/(N18+O18)</f>
        <v>0.92701376421304582</v>
      </c>
      <c r="Q18">
        <v>1947</v>
      </c>
      <c r="S18">
        <v>2</v>
      </c>
      <c r="T18">
        <v>0.96333333333333304</v>
      </c>
      <c r="U18">
        <v>0.90333333333333299</v>
      </c>
      <c r="V18">
        <f>2*T18*U18/(T18+U18)</f>
        <v>0.93236904761904726</v>
      </c>
      <c r="W18">
        <v>1947</v>
      </c>
      <c r="Y18">
        <v>2</v>
      </c>
      <c r="Z18">
        <v>0.96333333333333304</v>
      </c>
      <c r="AA18">
        <v>0.88333333333333297</v>
      </c>
      <c r="AB18">
        <f>2*Z18*AA18/(Z18+AA18)</f>
        <v>0.92160048134777339</v>
      </c>
      <c r="AC18">
        <v>1947</v>
      </c>
    </row>
    <row r="19" spans="1:46" s="4" customFormat="1" x14ac:dyDescent="0.2">
      <c r="A19" s="4" t="s">
        <v>9</v>
      </c>
      <c r="B19" s="4">
        <v>0.57999999999999996</v>
      </c>
      <c r="C19" s="4">
        <v>0.65333333333333299</v>
      </c>
      <c r="D19">
        <f>2*B19*C19/(B19+C19)</f>
        <v>0.61448648648648629</v>
      </c>
      <c r="E19" s="4">
        <v>2065.3333333333298</v>
      </c>
      <c r="G19" s="4" t="s">
        <v>9</v>
      </c>
      <c r="H19" s="4">
        <v>0.57666666666666699</v>
      </c>
      <c r="I19" s="4">
        <v>0.65333333333333299</v>
      </c>
      <c r="J19">
        <f>2*H19*I19/(H19+I19)</f>
        <v>0.61261065943992776</v>
      </c>
      <c r="K19" s="4">
        <v>2065.3333333333298</v>
      </c>
      <c r="M19" s="4" t="s">
        <v>9</v>
      </c>
      <c r="N19" s="4">
        <v>0.57666666666666699</v>
      </c>
      <c r="O19" s="4">
        <v>0.65333333333333299</v>
      </c>
      <c r="P19">
        <f>2*N19*O19/(N19+O19)</f>
        <v>0.61261065943992776</v>
      </c>
      <c r="Q19" s="4">
        <v>2065.3333333333298</v>
      </c>
      <c r="S19" s="4" t="s">
        <v>9</v>
      </c>
      <c r="T19" s="4">
        <v>0.59</v>
      </c>
      <c r="U19" s="4">
        <v>0.67</v>
      </c>
      <c r="V19">
        <f>2*T19*U19/(T19+U19)</f>
        <v>0.62746031746031738</v>
      </c>
      <c r="W19" s="4">
        <v>2065.3333333333298</v>
      </c>
      <c r="Y19" s="4" t="s">
        <v>9</v>
      </c>
      <c r="Z19" s="4">
        <v>0.57666666666666699</v>
      </c>
      <c r="AA19" s="4">
        <v>0.66666666666666696</v>
      </c>
      <c r="AB19">
        <f>2*Z19*AA19/(Z19+AA19)</f>
        <v>0.61840929401251143</v>
      </c>
      <c r="AC19" s="4">
        <v>2065.3333333333298</v>
      </c>
    </row>
    <row r="22" spans="1:46" x14ac:dyDescent="0.2">
      <c r="A22" s="5"/>
      <c r="B22" s="5"/>
      <c r="C22" s="5"/>
      <c r="D22" s="5"/>
      <c r="E22" s="5"/>
      <c r="G22" s="5"/>
      <c r="H22" s="5"/>
      <c r="I22" s="5"/>
      <c r="J22" s="5"/>
      <c r="K22" s="5"/>
      <c r="P22" s="5"/>
      <c r="S22" s="5"/>
      <c r="T22" s="5"/>
      <c r="U22" s="5"/>
      <c r="V22" s="5"/>
      <c r="W22" s="5"/>
      <c r="Y22" s="5"/>
      <c r="Z22" s="5"/>
      <c r="AA22" s="5"/>
      <c r="AB22" s="5"/>
      <c r="AC22" s="5"/>
    </row>
    <row r="23" spans="1:46" s="3" customFormat="1" x14ac:dyDescent="0.2">
      <c r="A23" s="3" t="s">
        <v>39</v>
      </c>
    </row>
    <row r="24" spans="1:46" s="4" customFormat="1" x14ac:dyDescent="0.2">
      <c r="B24" s="4" t="s">
        <v>5</v>
      </c>
      <c r="C24" s="4" t="s">
        <v>6</v>
      </c>
      <c r="D24" s="4" t="s">
        <v>7</v>
      </c>
      <c r="E24" s="4" t="s">
        <v>8</v>
      </c>
      <c r="F24" s="5"/>
      <c r="H24" s="4" t="s">
        <v>5</v>
      </c>
      <c r="I24" s="4" t="s">
        <v>6</v>
      </c>
      <c r="J24" t="s">
        <v>7</v>
      </c>
      <c r="K24" s="4" t="s">
        <v>8</v>
      </c>
      <c r="N24" s="4" t="s">
        <v>5</v>
      </c>
      <c r="O24" s="4" t="s">
        <v>6</v>
      </c>
      <c r="P24" t="s">
        <v>7</v>
      </c>
      <c r="Q24" s="4" t="s">
        <v>8</v>
      </c>
      <c r="T24" s="4" t="s">
        <v>5</v>
      </c>
      <c r="U24" s="4" t="s">
        <v>6</v>
      </c>
      <c r="V24" t="s">
        <v>7</v>
      </c>
      <c r="W24" s="4" t="s">
        <v>8</v>
      </c>
      <c r="Z24" s="4" t="s">
        <v>5</v>
      </c>
      <c r="AA24" s="4" t="s">
        <v>6</v>
      </c>
      <c r="AB24" t="s">
        <v>7</v>
      </c>
      <c r="AC24" s="4" t="s">
        <v>8</v>
      </c>
    </row>
    <row r="25" spans="1:46" x14ac:dyDescent="0.2">
      <c r="A25">
        <v>0</v>
      </c>
      <c r="B25">
        <v>0.33</v>
      </c>
      <c r="C25">
        <v>0.59333333333333305</v>
      </c>
      <c r="D25">
        <f>2*B25*C25/(B25+C25)</f>
        <v>0.42411552346570391</v>
      </c>
      <c r="E25">
        <v>152.333333333333</v>
      </c>
      <c r="G25">
        <v>0</v>
      </c>
      <c r="H25">
        <v>0.336666666666667</v>
      </c>
      <c r="I25">
        <v>0.59666666666666701</v>
      </c>
      <c r="J25">
        <f>2*H25*I25/(H25+I25)</f>
        <v>0.43045238095238131</v>
      </c>
      <c r="K25">
        <v>152.333333333333</v>
      </c>
      <c r="M25">
        <v>0</v>
      </c>
      <c r="N25">
        <v>0.36</v>
      </c>
      <c r="O25">
        <v>0.57333333333333303</v>
      </c>
      <c r="P25">
        <f>2*N25*O25/(N25+O25)</f>
        <v>0.44228571428571423</v>
      </c>
      <c r="Q25">
        <v>152.333333333333</v>
      </c>
      <c r="S25">
        <v>0</v>
      </c>
      <c r="T25">
        <v>0.43</v>
      </c>
      <c r="U25">
        <v>0.53333333333333299</v>
      </c>
      <c r="V25">
        <f>2*T25*U25/(T25+U25)</f>
        <v>0.47612456747404835</v>
      </c>
      <c r="W25">
        <v>152.333333333333</v>
      </c>
      <c r="Y25">
        <v>0</v>
      </c>
      <c r="Z25">
        <v>0.35666666666666702</v>
      </c>
      <c r="AA25">
        <v>0.59333333333333305</v>
      </c>
      <c r="AB25">
        <f>2*Z25*AA25/(Z25+AA25)</f>
        <v>0.44552046783625748</v>
      </c>
      <c r="AC25">
        <v>152.333333333333</v>
      </c>
    </row>
    <row r="26" spans="1:46" x14ac:dyDescent="0.2">
      <c r="A26" s="5">
        <v>2</v>
      </c>
      <c r="B26" s="5">
        <v>0.97</v>
      </c>
      <c r="C26" s="5">
        <v>0.91666666666666696</v>
      </c>
      <c r="D26">
        <f>2*B26*C26/(B26+C26)</f>
        <v>0.9425795053003535</v>
      </c>
      <c r="E26" s="5">
        <v>2115.6666666666702</v>
      </c>
      <c r="G26" s="5">
        <v>2</v>
      </c>
      <c r="H26" s="5">
        <v>0.97</v>
      </c>
      <c r="I26" s="5">
        <v>0.913333333333333</v>
      </c>
      <c r="J26">
        <f>2*H26*I26/(H26+I26)</f>
        <v>0.94081415929203527</v>
      </c>
      <c r="K26" s="5">
        <v>2115.6666666666702</v>
      </c>
      <c r="M26" s="5">
        <v>2</v>
      </c>
      <c r="N26" s="5">
        <v>0.97</v>
      </c>
      <c r="O26" s="5">
        <v>0.92666666666666697</v>
      </c>
      <c r="P26">
        <f>2*N26*O26/(N26+O26)</f>
        <v>0.94783831282952558</v>
      </c>
      <c r="Q26" s="5">
        <v>2115.6666666666702</v>
      </c>
      <c r="S26" s="5">
        <v>2</v>
      </c>
      <c r="T26" s="5">
        <v>0.96666666666666701</v>
      </c>
      <c r="U26" s="5">
        <v>0.95</v>
      </c>
      <c r="V26">
        <f>2*T26*U26/(T26+U26)</f>
        <v>0.95826086956521761</v>
      </c>
      <c r="W26" s="5">
        <v>2115.6666666666702</v>
      </c>
      <c r="Y26" s="5">
        <v>2</v>
      </c>
      <c r="Z26" s="5">
        <v>0.97</v>
      </c>
      <c r="AA26" s="5">
        <v>0.92333333333333301</v>
      </c>
      <c r="AB26">
        <f>2*Z26*AA26/(Z26+AA26)</f>
        <v>0.94609154929577433</v>
      </c>
      <c r="AC26" s="5">
        <v>2115.6666666666702</v>
      </c>
    </row>
    <row r="27" spans="1:46" s="4" customFormat="1" x14ac:dyDescent="0.2">
      <c r="A27" s="4" t="s">
        <v>9</v>
      </c>
      <c r="B27" s="4">
        <v>0.65</v>
      </c>
      <c r="C27" s="4">
        <v>0.75333333333333297</v>
      </c>
      <c r="D27">
        <f>2*B27*C27/(B27+C27)</f>
        <v>0.69786223277909731</v>
      </c>
      <c r="E27" s="4">
        <v>2268</v>
      </c>
      <c r="G27" s="4" t="s">
        <v>9</v>
      </c>
      <c r="H27" s="4">
        <v>0.65333333333333299</v>
      </c>
      <c r="I27" s="4">
        <v>0.75666666666666704</v>
      </c>
      <c r="J27">
        <f>2*H27*I27/(H27+I27)</f>
        <v>0.70121355397951135</v>
      </c>
      <c r="K27" s="4">
        <v>2268</v>
      </c>
      <c r="M27" s="4" t="s">
        <v>9</v>
      </c>
      <c r="N27" s="4">
        <v>0.663333333333333</v>
      </c>
      <c r="O27" s="4">
        <v>0.75333333333333297</v>
      </c>
      <c r="P27">
        <f>2*N27*O27/(N27+O27)</f>
        <v>0.70547450980392112</v>
      </c>
      <c r="Q27" s="4">
        <v>2268</v>
      </c>
      <c r="S27" s="4" t="s">
        <v>9</v>
      </c>
      <c r="T27" s="4">
        <v>0.69666666666666699</v>
      </c>
      <c r="U27" s="4">
        <v>0.74</v>
      </c>
      <c r="V27">
        <f>2*T27*U27/(T27+U27)</f>
        <v>0.71767981438515105</v>
      </c>
      <c r="W27" s="4">
        <v>2268</v>
      </c>
      <c r="Y27" s="4" t="s">
        <v>9</v>
      </c>
      <c r="Z27" s="4">
        <v>0.663333333333333</v>
      </c>
      <c r="AA27" s="4">
        <v>0.75666666666666704</v>
      </c>
      <c r="AB27">
        <f>2*Z27*AA27/(Z27+AA27)</f>
        <v>0.70693270735524272</v>
      </c>
      <c r="AC27" s="4">
        <v>2268</v>
      </c>
    </row>
    <row r="28" spans="1:46" s="6" customFormat="1" x14ac:dyDescent="0.2">
      <c r="J28"/>
      <c r="P28"/>
      <c r="V28"/>
      <c r="AB28"/>
    </row>
    <row r="29" spans="1:46" s="6" customFormat="1" x14ac:dyDescent="0.2">
      <c r="J29"/>
      <c r="P29"/>
      <c r="V29"/>
      <c r="AB29"/>
    </row>
    <row r="30" spans="1:46" s="6" customFormat="1" x14ac:dyDescent="0.2">
      <c r="A30" s="6" t="s">
        <v>37</v>
      </c>
      <c r="G30" s="6" t="s">
        <v>37</v>
      </c>
      <c r="J30"/>
      <c r="M30" s="6" t="s">
        <v>37</v>
      </c>
      <c r="P30"/>
      <c r="S30" s="6" t="s">
        <v>37</v>
      </c>
      <c r="V30"/>
      <c r="Y30" s="6" t="s">
        <v>37</v>
      </c>
      <c r="AB30"/>
    </row>
    <row r="31" spans="1:46" s="6" customFormat="1" x14ac:dyDescent="0.2">
      <c r="B31" s="6" t="s">
        <v>5</v>
      </c>
      <c r="C31" s="6" t="s">
        <v>6</v>
      </c>
      <c r="D31" s="6" t="s">
        <v>7</v>
      </c>
      <c r="E31" s="6" t="s">
        <v>8</v>
      </c>
      <c r="H31" s="6" t="s">
        <v>5</v>
      </c>
      <c r="I31" s="6" t="s">
        <v>6</v>
      </c>
      <c r="J31" t="s">
        <v>7</v>
      </c>
      <c r="K31" s="6" t="s">
        <v>8</v>
      </c>
      <c r="N31" s="6" t="s">
        <v>5</v>
      </c>
      <c r="O31" s="6" t="s">
        <v>6</v>
      </c>
      <c r="P31" t="s">
        <v>7</v>
      </c>
      <c r="Q31" s="6" t="s">
        <v>8</v>
      </c>
      <c r="T31" s="6" t="s">
        <v>5</v>
      </c>
      <c r="U31" s="6" t="s">
        <v>6</v>
      </c>
      <c r="V31" t="s">
        <v>7</v>
      </c>
      <c r="W31" s="6" t="s">
        <v>8</v>
      </c>
      <c r="Z31" s="6" t="s">
        <v>5</v>
      </c>
      <c r="AA31" s="6" t="s">
        <v>6</v>
      </c>
      <c r="AB31" t="s">
        <v>7</v>
      </c>
      <c r="AC31" s="6" t="s">
        <v>8</v>
      </c>
    </row>
    <row r="32" spans="1:46" s="7" customFormat="1" x14ac:dyDescent="0.2">
      <c r="A32" s="7">
        <v>0</v>
      </c>
      <c r="B32" s="7">
        <v>0.43333333333333302</v>
      </c>
      <c r="C32" s="7">
        <v>0.87</v>
      </c>
      <c r="D32">
        <f>2*B32*C32/(B32+C32)</f>
        <v>0.57851662404092041</v>
      </c>
      <c r="E32" s="7">
        <v>34</v>
      </c>
      <c r="F32" s="5"/>
      <c r="G32" s="7">
        <v>0</v>
      </c>
      <c r="H32" s="7">
        <v>0.4</v>
      </c>
      <c r="I32" s="7">
        <v>0.9</v>
      </c>
      <c r="J32">
        <f>2*H32*I32/(H32+I32)</f>
        <v>0.55384615384615388</v>
      </c>
      <c r="K32" s="7">
        <v>34</v>
      </c>
      <c r="L32" s="6"/>
      <c r="M32" s="7">
        <v>0</v>
      </c>
      <c r="N32" s="7">
        <v>0.413333333333333</v>
      </c>
      <c r="O32" s="7">
        <v>0.88</v>
      </c>
      <c r="P32">
        <f>2*N32*O32/(N32+O32)</f>
        <v>0.5624742268041234</v>
      </c>
      <c r="Q32" s="7">
        <v>34</v>
      </c>
      <c r="R32" s="6"/>
      <c r="S32" s="7">
        <v>0</v>
      </c>
      <c r="T32" s="7">
        <v>0.5</v>
      </c>
      <c r="U32" s="7">
        <v>0.92</v>
      </c>
      <c r="V32">
        <f>2*T32*U32/(T32+U32)</f>
        <v>0.647887323943662</v>
      </c>
      <c r="W32" s="7">
        <v>34</v>
      </c>
      <c r="X32" s="6"/>
      <c r="Y32" s="7">
        <v>0</v>
      </c>
      <c r="Z32" s="7">
        <v>0.43</v>
      </c>
      <c r="AA32" s="7">
        <v>0.92</v>
      </c>
      <c r="AB32">
        <f>2*Z32*AA32/(Z32+AA32)</f>
        <v>0.58607407407407408</v>
      </c>
      <c r="AC32" s="7">
        <v>34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29" s="6" customFormat="1" x14ac:dyDescent="0.2">
      <c r="A33" s="5">
        <v>2</v>
      </c>
      <c r="B33" s="5">
        <v>0.97</v>
      </c>
      <c r="C33" s="5">
        <v>0.76666666666666705</v>
      </c>
      <c r="D33">
        <f>2*B33*C33/(B33+C33)</f>
        <v>0.85642994241842629</v>
      </c>
      <c r="E33" s="5">
        <v>168.666666666667</v>
      </c>
      <c r="F33"/>
      <c r="G33" s="5">
        <v>2</v>
      </c>
      <c r="H33" s="5">
        <v>0.97333333333333305</v>
      </c>
      <c r="I33" s="5">
        <v>0.71666666666666701</v>
      </c>
      <c r="J33">
        <f>2*H33*I33/(H33+I33)</f>
        <v>0.82550953320184106</v>
      </c>
      <c r="K33" s="5">
        <v>168.666666666667</v>
      </c>
      <c r="M33" s="5">
        <v>2</v>
      </c>
      <c r="N33" s="5">
        <v>0.97333333333333305</v>
      </c>
      <c r="O33" s="5">
        <v>0.73666666666666702</v>
      </c>
      <c r="P33">
        <f>2*N33*O33/(N33+O33)</f>
        <v>0.83862248213125423</v>
      </c>
      <c r="Q33" s="5">
        <v>168.666666666667</v>
      </c>
      <c r="S33" s="5">
        <v>2</v>
      </c>
      <c r="T33" s="5">
        <v>0.98</v>
      </c>
      <c r="U33" s="5">
        <v>0.80666666666666698</v>
      </c>
      <c r="V33">
        <f>2*T33*U33/(T33+U33)</f>
        <v>0.88492537313432851</v>
      </c>
      <c r="W33" s="5">
        <v>168.666666666667</v>
      </c>
      <c r="Y33" s="5">
        <v>2</v>
      </c>
      <c r="Z33" s="5">
        <v>0.98</v>
      </c>
      <c r="AA33" s="5">
        <v>0.74</v>
      </c>
      <c r="AB33">
        <f>2*Z33*AA33/(Z33+AA33)</f>
        <v>0.84325581395348836</v>
      </c>
      <c r="AC33" s="5">
        <v>168.666666666667</v>
      </c>
    </row>
    <row r="34" spans="1:29" s="7" customFormat="1" x14ac:dyDescent="0.2">
      <c r="A34" s="4" t="s">
        <v>9</v>
      </c>
      <c r="B34" s="4">
        <v>0.7</v>
      </c>
      <c r="C34" s="4">
        <v>0.81666666666666698</v>
      </c>
      <c r="D34">
        <f>2*B34*C34/(B34+C34)</f>
        <v>0.75384615384615394</v>
      </c>
      <c r="E34" s="4">
        <v>202.666666666667</v>
      </c>
      <c r="F34" s="4"/>
      <c r="G34" s="4" t="s">
        <v>9</v>
      </c>
      <c r="H34" s="4">
        <v>0.69</v>
      </c>
      <c r="I34" s="4">
        <v>0.81</v>
      </c>
      <c r="J34">
        <f>2*H34*I34/(H34+I34)</f>
        <v>0.74519999999999997</v>
      </c>
      <c r="K34" s="4">
        <v>202.666666666667</v>
      </c>
      <c r="M34" s="4" t="s">
        <v>9</v>
      </c>
      <c r="N34" s="4">
        <v>0.69333333333333302</v>
      </c>
      <c r="O34" s="4">
        <v>0.80666666666666698</v>
      </c>
      <c r="P34">
        <f>2*N34*O34/(N34+O34)</f>
        <v>0.74571851851851845</v>
      </c>
      <c r="Q34" s="4">
        <v>202.666666666667</v>
      </c>
      <c r="S34" s="4" t="s">
        <v>9</v>
      </c>
      <c r="T34" s="4">
        <v>0.74</v>
      </c>
      <c r="U34" s="4">
        <v>0.86333333333333295</v>
      </c>
      <c r="V34">
        <f>2*T34*U34/(T34+U34)</f>
        <v>0.79692307692307673</v>
      </c>
      <c r="W34" s="4">
        <v>202.666666666667</v>
      </c>
      <c r="Y34" s="4" t="s">
        <v>9</v>
      </c>
      <c r="Z34" s="4">
        <v>0.70333333333333303</v>
      </c>
      <c r="AA34" s="4">
        <v>0.83333333333333304</v>
      </c>
      <c r="AB34">
        <f>2*Z34*AA34/(Z34+AA34)</f>
        <v>0.76283441793203155</v>
      </c>
      <c r="AC34" s="4">
        <v>202.666666666667</v>
      </c>
    </row>
    <row r="35" spans="1:29" s="6" customFormat="1" x14ac:dyDescent="0.2">
      <c r="J35"/>
      <c r="P35"/>
      <c r="V35"/>
      <c r="AB35"/>
    </row>
    <row r="36" spans="1:29" s="6" customFormat="1" x14ac:dyDescent="0.2">
      <c r="J36"/>
      <c r="P36"/>
      <c r="V36"/>
      <c r="AB36"/>
    </row>
    <row r="37" spans="1:29" s="6" customFormat="1" x14ac:dyDescent="0.2">
      <c r="A37" s="6" t="s">
        <v>38</v>
      </c>
      <c r="G37" s="6" t="s">
        <v>38</v>
      </c>
      <c r="J37"/>
      <c r="M37" s="6" t="s">
        <v>38</v>
      </c>
      <c r="P37"/>
      <c r="S37" s="6" t="s">
        <v>38</v>
      </c>
      <c r="V37"/>
      <c r="Y37" s="6" t="s">
        <v>38</v>
      </c>
      <c r="AB37"/>
    </row>
    <row r="38" spans="1:29" s="6" customFormat="1" x14ac:dyDescent="0.2">
      <c r="B38" s="6" t="s">
        <v>5</v>
      </c>
      <c r="C38" s="6" t="s">
        <v>6</v>
      </c>
      <c r="D38" s="6" t="s">
        <v>7</v>
      </c>
      <c r="E38" s="6" t="s">
        <v>8</v>
      </c>
      <c r="H38" s="6" t="s">
        <v>5</v>
      </c>
      <c r="I38" s="6" t="s">
        <v>6</v>
      </c>
      <c r="J38" t="s">
        <v>7</v>
      </c>
      <c r="K38" s="6" t="s">
        <v>8</v>
      </c>
      <c r="N38" s="6" t="s">
        <v>5</v>
      </c>
      <c r="O38" s="6" t="s">
        <v>6</v>
      </c>
      <c r="P38" t="s">
        <v>7</v>
      </c>
      <c r="Q38" s="6" t="s">
        <v>8</v>
      </c>
      <c r="T38" s="6" t="s">
        <v>5</v>
      </c>
      <c r="U38" s="6" t="s">
        <v>6</v>
      </c>
      <c r="V38" t="s">
        <v>7</v>
      </c>
      <c r="W38" s="6" t="s">
        <v>8</v>
      </c>
      <c r="Z38" s="6" t="s">
        <v>5</v>
      </c>
      <c r="AA38" s="6" t="s">
        <v>6</v>
      </c>
      <c r="AB38" t="s">
        <v>7</v>
      </c>
      <c r="AC38" s="6" t="s">
        <v>8</v>
      </c>
    </row>
    <row r="39" spans="1:29" s="6" customFormat="1" x14ac:dyDescent="0.2">
      <c r="A39" s="6">
        <v>0</v>
      </c>
      <c r="B39" s="6">
        <v>0.29666666666666702</v>
      </c>
      <c r="C39" s="6">
        <v>0.52</v>
      </c>
      <c r="D39">
        <f>2*B39*C39/(B39+C39)</f>
        <v>0.37779591836734722</v>
      </c>
      <c r="E39" s="6">
        <v>118.333333333333</v>
      </c>
      <c r="G39" s="6">
        <v>0</v>
      </c>
      <c r="H39" s="6">
        <v>0.31333333333333302</v>
      </c>
      <c r="I39" s="6">
        <v>0.51</v>
      </c>
      <c r="J39">
        <f>2*H39*I39/(H39+I39)</f>
        <v>0.38817813765182158</v>
      </c>
      <c r="K39" s="6">
        <v>118.333333333333</v>
      </c>
      <c r="M39" s="6">
        <v>0</v>
      </c>
      <c r="N39" s="6">
        <v>0.34</v>
      </c>
      <c r="O39" s="6">
        <v>0.49</v>
      </c>
      <c r="P39">
        <f>2*N39*O39/(N39+O39)</f>
        <v>0.4014457831325301</v>
      </c>
      <c r="Q39" s="6">
        <v>118.333333333333</v>
      </c>
      <c r="S39" s="6">
        <v>0</v>
      </c>
      <c r="T39" s="6">
        <v>0.4</v>
      </c>
      <c r="U39" s="6">
        <v>0.42</v>
      </c>
      <c r="V39">
        <f>2*T39*U39/(T39+U39)</f>
        <v>0.40975609756097559</v>
      </c>
      <c r="W39" s="6">
        <v>118.333333333333</v>
      </c>
      <c r="Y39" s="6">
        <v>0</v>
      </c>
      <c r="Z39" s="6">
        <v>0.32666666666666699</v>
      </c>
      <c r="AA39" s="6">
        <v>0.49666666666666698</v>
      </c>
      <c r="AB39">
        <f>2*Z39*AA39/(Z39+AA39)</f>
        <v>0.39411605937921768</v>
      </c>
      <c r="AC39" s="6">
        <v>118.333333333333</v>
      </c>
    </row>
    <row r="40" spans="1:29" s="6" customFormat="1" x14ac:dyDescent="0.2">
      <c r="A40" s="5">
        <v>2</v>
      </c>
      <c r="B40" s="5">
        <v>0.97</v>
      </c>
      <c r="C40" s="5">
        <v>0.92666666666666697</v>
      </c>
      <c r="D40">
        <f>2*B40*C40/(B40+C40)</f>
        <v>0.94783831282952558</v>
      </c>
      <c r="E40" s="5">
        <v>1947</v>
      </c>
      <c r="F40" s="5"/>
      <c r="G40" s="5">
        <v>2</v>
      </c>
      <c r="H40" s="5">
        <v>0.97</v>
      </c>
      <c r="I40" s="5">
        <v>0.93333333333333302</v>
      </c>
      <c r="J40">
        <f>2*H40*I40/(H40+I40)</f>
        <v>0.95131348511383529</v>
      </c>
      <c r="K40" s="5">
        <v>1947</v>
      </c>
      <c r="M40" s="5">
        <v>2</v>
      </c>
      <c r="N40" s="5">
        <v>0.97</v>
      </c>
      <c r="O40" s="5">
        <v>0.94666666666666699</v>
      </c>
      <c r="P40">
        <f>2*N40*O40/(N40+O40)</f>
        <v>0.95819130434782629</v>
      </c>
      <c r="Q40" s="5">
        <v>1947</v>
      </c>
      <c r="S40" s="5">
        <v>2</v>
      </c>
      <c r="T40" s="5">
        <v>0.96333333333333304</v>
      </c>
      <c r="U40" s="5">
        <v>0.96333333333333304</v>
      </c>
      <c r="V40">
        <f>2*T40*U40/(T40+U40)</f>
        <v>0.96333333333333304</v>
      </c>
      <c r="W40" s="5">
        <v>1947</v>
      </c>
      <c r="Y40" s="5">
        <v>2</v>
      </c>
      <c r="Z40" s="5">
        <v>0.97</v>
      </c>
      <c r="AA40" s="5">
        <v>0.93666666666666698</v>
      </c>
      <c r="AB40">
        <f>2*Z40*AA40/(Z40+AA40)</f>
        <v>0.95304195804195824</v>
      </c>
      <c r="AC40" s="5">
        <v>1947</v>
      </c>
    </row>
    <row r="41" spans="1:29" s="4" customFormat="1" x14ac:dyDescent="0.2">
      <c r="A41" s="4" t="s">
        <v>9</v>
      </c>
      <c r="B41" s="4">
        <v>0.63666666666666705</v>
      </c>
      <c r="C41" s="4">
        <v>0.72</v>
      </c>
      <c r="D41">
        <f>2*B41*C41/(B41+C41)</f>
        <v>0.67577395577395605</v>
      </c>
      <c r="E41" s="4">
        <v>2065.3333333333298</v>
      </c>
      <c r="G41" s="4" t="s">
        <v>9</v>
      </c>
      <c r="H41" s="4">
        <v>0.64333333333333298</v>
      </c>
      <c r="I41" s="4">
        <v>0.72333333333333305</v>
      </c>
      <c r="J41">
        <f>2*H41*I41/(H41+I41)</f>
        <v>0.68099186991869887</v>
      </c>
      <c r="K41" s="4">
        <v>2065.3333333333298</v>
      </c>
      <c r="M41" s="4" t="s">
        <v>9</v>
      </c>
      <c r="N41" s="4">
        <v>0.65333333333333299</v>
      </c>
      <c r="O41" s="4">
        <v>0.71333333333333304</v>
      </c>
      <c r="P41">
        <f>2*N41*O41/(N41+O41)</f>
        <v>0.68201626016260131</v>
      </c>
      <c r="Q41" s="4">
        <v>2065.3333333333298</v>
      </c>
      <c r="S41" s="4" t="s">
        <v>9</v>
      </c>
      <c r="T41" s="4">
        <v>0.68333333333333302</v>
      </c>
      <c r="U41" s="4">
        <v>0.69</v>
      </c>
      <c r="V41">
        <f>2*T41*U41/(T41+U41)</f>
        <v>0.686650485436893</v>
      </c>
      <c r="W41" s="4">
        <v>2065.3333333333298</v>
      </c>
      <c r="Y41" s="4" t="s">
        <v>9</v>
      </c>
      <c r="Z41" s="4">
        <v>0.65</v>
      </c>
      <c r="AA41" s="4">
        <v>0.71666666666666701</v>
      </c>
      <c r="AB41">
        <f>2*Z41*AA41/(Z41+AA41)</f>
        <v>0.68170731707317078</v>
      </c>
      <c r="AC41" s="4">
        <v>2065.3333333333298</v>
      </c>
    </row>
    <row r="43" spans="1:29" x14ac:dyDescent="0.2">
      <c r="A43" s="5"/>
      <c r="B43" s="5"/>
      <c r="C43" s="5"/>
      <c r="D43" s="5"/>
      <c r="E43" s="5"/>
      <c r="J43" s="5"/>
      <c r="M43" s="5"/>
      <c r="N43" s="5"/>
      <c r="O43" s="5"/>
      <c r="P43" s="5"/>
      <c r="Q43" s="5"/>
      <c r="S43" s="5"/>
      <c r="T43" s="5"/>
      <c r="U43" s="5"/>
      <c r="V43" s="5"/>
      <c r="W43" s="5"/>
      <c r="Y43" s="5"/>
      <c r="Z43" s="5"/>
      <c r="AA43" s="5"/>
      <c r="AB43" s="5"/>
      <c r="AC43" s="5"/>
    </row>
    <row r="44" spans="1:29" s="3" customFormat="1" x14ac:dyDescent="0.2">
      <c r="A44" s="3" t="s">
        <v>40</v>
      </c>
    </row>
    <row r="45" spans="1:29" x14ac:dyDescent="0.2">
      <c r="B45" t="s">
        <v>5</v>
      </c>
      <c r="C45" t="s">
        <v>6</v>
      </c>
      <c r="D45" t="s">
        <v>7</v>
      </c>
      <c r="E45" t="s">
        <v>8</v>
      </c>
      <c r="H45" t="s">
        <v>5</v>
      </c>
      <c r="I45" t="s">
        <v>6</v>
      </c>
      <c r="J45" t="s">
        <v>7</v>
      </c>
      <c r="K45" t="s">
        <v>8</v>
      </c>
      <c r="N45" t="s">
        <v>5</v>
      </c>
      <c r="O45" t="s">
        <v>6</v>
      </c>
      <c r="P45" t="s">
        <v>7</v>
      </c>
      <c r="Q45" t="s">
        <v>8</v>
      </c>
      <c r="T45" t="s">
        <v>5</v>
      </c>
      <c r="U45" t="s">
        <v>6</v>
      </c>
      <c r="V45" t="s">
        <v>7</v>
      </c>
      <c r="W45" t="s">
        <v>8</v>
      </c>
      <c r="Z45" t="s">
        <v>5</v>
      </c>
      <c r="AA45" t="s">
        <v>6</v>
      </c>
      <c r="AB45" t="s">
        <v>7</v>
      </c>
      <c r="AC45" t="s">
        <v>8</v>
      </c>
    </row>
    <row r="46" spans="1:29" x14ac:dyDescent="0.2">
      <c r="A46">
        <v>0</v>
      </c>
      <c r="B46">
        <v>0.32333333333333297</v>
      </c>
      <c r="C46">
        <v>0.62</v>
      </c>
      <c r="D46">
        <f>2*B46*C46/(B46+C46)</f>
        <v>0.42501766784452266</v>
      </c>
      <c r="E46">
        <v>152.333333333333</v>
      </c>
      <c r="G46">
        <v>0</v>
      </c>
      <c r="H46">
        <v>0.32666666666666699</v>
      </c>
      <c r="I46">
        <v>0.61333333333333295</v>
      </c>
      <c r="J46">
        <f>2*H46*I46/(H46+I46)</f>
        <v>0.42628841607565027</v>
      </c>
      <c r="K46">
        <v>152.333333333333</v>
      </c>
      <c r="M46">
        <v>0</v>
      </c>
      <c r="N46">
        <v>0.34</v>
      </c>
      <c r="O46">
        <v>0.61</v>
      </c>
      <c r="P46">
        <f>2*N46*O46/(N46+O46)</f>
        <v>0.43663157894736843</v>
      </c>
      <c r="Q46">
        <v>152.333333333333</v>
      </c>
      <c r="S46">
        <v>0</v>
      </c>
      <c r="T46">
        <v>0.37</v>
      </c>
      <c r="U46">
        <v>0.55000000000000004</v>
      </c>
      <c r="V46">
        <f>2*T46*U46/(T46+U46)</f>
        <v>0.44239130434782609</v>
      </c>
      <c r="W46">
        <v>152.333333333333</v>
      </c>
      <c r="Y46">
        <v>0</v>
      </c>
      <c r="Z46">
        <v>0.34333333333333299</v>
      </c>
      <c r="AA46">
        <v>0.6</v>
      </c>
      <c r="AB46">
        <f>2*Z46*AA46/(Z46+AA46)</f>
        <v>0.4367491166077736</v>
      </c>
      <c r="AC46">
        <v>152.333333333333</v>
      </c>
    </row>
    <row r="47" spans="1:29" x14ac:dyDescent="0.2">
      <c r="A47" s="5">
        <v>2</v>
      </c>
      <c r="B47" s="5">
        <v>0.97333333333333305</v>
      </c>
      <c r="C47" s="5">
        <v>0.90666666666666695</v>
      </c>
      <c r="D47">
        <f>2*B47*C47/(B47+C47)</f>
        <v>0.93881796690307329</v>
      </c>
      <c r="E47" s="5">
        <v>2115.6666666666702</v>
      </c>
      <c r="G47" s="5">
        <v>2</v>
      </c>
      <c r="H47" s="5">
        <v>0.97</v>
      </c>
      <c r="I47" s="5">
        <v>0.91</v>
      </c>
      <c r="J47">
        <f>2*H47*I47/(H47+I47)</f>
        <v>0.93904255319148944</v>
      </c>
      <c r="K47" s="5">
        <v>2115.6666666666702</v>
      </c>
      <c r="M47" s="5">
        <v>2</v>
      </c>
      <c r="N47" s="5">
        <v>0.97</v>
      </c>
      <c r="O47" s="5">
        <v>0.913333333333333</v>
      </c>
      <c r="P47">
        <f>2*N47*O47/(N47+O47)</f>
        <v>0.94081415929203527</v>
      </c>
      <c r="Q47" s="5">
        <v>2115.6666666666702</v>
      </c>
      <c r="S47" s="5">
        <v>2</v>
      </c>
      <c r="T47" s="5">
        <v>0.97</v>
      </c>
      <c r="U47" s="5">
        <v>0.93333333333333302</v>
      </c>
      <c r="V47">
        <f>2*T47*U47/(T47+U47)</f>
        <v>0.95131348511383529</v>
      </c>
      <c r="W47" s="5">
        <v>2115.6666666666702</v>
      </c>
      <c r="Y47" s="5">
        <v>2</v>
      </c>
      <c r="Z47" s="5">
        <v>0.97</v>
      </c>
      <c r="AA47" s="5">
        <v>0.91666666666666696</v>
      </c>
      <c r="AB47">
        <f>2*Z47*AA47/(Z47+AA47)</f>
        <v>0.9425795053003535</v>
      </c>
      <c r="AC47" s="5">
        <v>2115.6666666666702</v>
      </c>
    </row>
    <row r="48" spans="1:29" s="4" customFormat="1" x14ac:dyDescent="0.2">
      <c r="A48" s="4" t="s">
        <v>9</v>
      </c>
      <c r="B48" s="4">
        <v>0.64666666666666694</v>
      </c>
      <c r="C48" s="4">
        <v>0.76</v>
      </c>
      <c r="D48">
        <f>2*B48*C48/(B48+C48)</f>
        <v>0.69876777251184852</v>
      </c>
      <c r="E48" s="4">
        <v>2268</v>
      </c>
      <c r="G48" s="4" t="s">
        <v>9</v>
      </c>
      <c r="H48" s="4">
        <v>0.65</v>
      </c>
      <c r="I48" s="4">
        <v>0.76333333333333298</v>
      </c>
      <c r="J48">
        <f>2*H48*I48/(H48+I48)</f>
        <v>0.70212264150943382</v>
      </c>
      <c r="K48" s="4">
        <v>2268</v>
      </c>
      <c r="M48" s="4" t="s">
        <v>9</v>
      </c>
      <c r="N48" s="4">
        <v>0.65666666666666695</v>
      </c>
      <c r="O48" s="4">
        <v>0.76333333333333298</v>
      </c>
      <c r="P48">
        <f>2*N48*O48/(N48+O48)</f>
        <v>0.70599374021909234</v>
      </c>
      <c r="Q48" s="4">
        <v>2268</v>
      </c>
      <c r="S48" s="4" t="s">
        <v>9</v>
      </c>
      <c r="T48" s="4">
        <v>0.66666666666666696</v>
      </c>
      <c r="U48" s="4">
        <v>0.74333333333333296</v>
      </c>
      <c r="V48">
        <f>2*T48*U48/(T48+U48)</f>
        <v>0.70291568163908591</v>
      </c>
      <c r="W48" s="4">
        <v>2268</v>
      </c>
      <c r="Y48" s="4" t="s">
        <v>9</v>
      </c>
      <c r="Z48" s="4">
        <v>0.65333333333333299</v>
      </c>
      <c r="AA48" s="4">
        <v>0.76</v>
      </c>
      <c r="AB48">
        <f>2*Z48*AA48/(Z48+AA48)</f>
        <v>0.70264150943396209</v>
      </c>
      <c r="AC48" s="4">
        <v>2268</v>
      </c>
    </row>
    <row r="51" spans="1:29" s="4" customFormat="1" x14ac:dyDescent="0.2">
      <c r="A51" s="4" t="s">
        <v>37</v>
      </c>
      <c r="F51" s="5"/>
      <c r="G51" s="4" t="s">
        <v>37</v>
      </c>
      <c r="J51"/>
      <c r="M51" s="4" t="s">
        <v>37</v>
      </c>
      <c r="P51"/>
      <c r="S51" s="4" t="s">
        <v>37</v>
      </c>
      <c r="V51"/>
      <c r="Y51" s="4" t="s">
        <v>37</v>
      </c>
      <c r="AB51"/>
    </row>
    <row r="52" spans="1:29" x14ac:dyDescent="0.2">
      <c r="B52" t="s">
        <v>5</v>
      </c>
      <c r="C52" t="s">
        <v>6</v>
      </c>
      <c r="D52" t="s">
        <v>7</v>
      </c>
      <c r="E52" t="s">
        <v>8</v>
      </c>
      <c r="H52" t="s">
        <v>5</v>
      </c>
      <c r="I52" t="s">
        <v>6</v>
      </c>
      <c r="J52" t="s">
        <v>7</v>
      </c>
      <c r="K52" t="s">
        <v>8</v>
      </c>
      <c r="N52" t="s">
        <v>5</v>
      </c>
      <c r="O52" t="s">
        <v>6</v>
      </c>
      <c r="P52" t="s">
        <v>7</v>
      </c>
      <c r="Q52" t="s">
        <v>8</v>
      </c>
      <c r="T52" t="s">
        <v>5</v>
      </c>
      <c r="U52" t="s">
        <v>6</v>
      </c>
      <c r="V52" t="s">
        <v>7</v>
      </c>
      <c r="W52" t="s">
        <v>8</v>
      </c>
      <c r="Z52" t="s">
        <v>5</v>
      </c>
      <c r="AA52" t="s">
        <v>6</v>
      </c>
      <c r="AB52" t="s">
        <v>7</v>
      </c>
      <c r="AC52" t="s">
        <v>8</v>
      </c>
    </row>
    <row r="53" spans="1:29" x14ac:dyDescent="0.2">
      <c r="A53">
        <v>0</v>
      </c>
      <c r="B53">
        <v>0.52</v>
      </c>
      <c r="C53">
        <v>0.86</v>
      </c>
      <c r="D53">
        <f>2*B53*C53/(B53+C53)</f>
        <v>0.64811594202898559</v>
      </c>
      <c r="E53">
        <v>34</v>
      </c>
      <c r="G53">
        <v>0</v>
      </c>
      <c r="H53">
        <v>0.54666666666666697</v>
      </c>
      <c r="I53">
        <v>0.88</v>
      </c>
      <c r="J53">
        <f>2*H53*I53/(H53+I53)</f>
        <v>0.67439252336448618</v>
      </c>
      <c r="K53">
        <v>34</v>
      </c>
      <c r="M53">
        <v>0</v>
      </c>
      <c r="N53">
        <v>0.56999999999999995</v>
      </c>
      <c r="O53">
        <v>0.87</v>
      </c>
      <c r="P53">
        <f>2*N53*O53/(N53+O53)</f>
        <v>0.68874999999999997</v>
      </c>
      <c r="Q53">
        <v>34</v>
      </c>
      <c r="S53">
        <v>0</v>
      </c>
      <c r="T53">
        <v>0.57666666666666699</v>
      </c>
      <c r="U53">
        <v>0.78333333333333299</v>
      </c>
      <c r="V53">
        <f>2*T53*U53/(T53+U53)</f>
        <v>0.66429738562091523</v>
      </c>
      <c r="W53">
        <v>34</v>
      </c>
      <c r="Y53">
        <v>0</v>
      </c>
      <c r="Z53">
        <v>0.55333333333333301</v>
      </c>
      <c r="AA53">
        <v>0.82</v>
      </c>
      <c r="AB53">
        <f>2*Z53*AA53/(Z53+AA53)</f>
        <v>0.66077669902912595</v>
      </c>
      <c r="AC53">
        <v>34</v>
      </c>
    </row>
    <row r="54" spans="1:29" x14ac:dyDescent="0.2">
      <c r="A54" s="5">
        <v>2</v>
      </c>
      <c r="B54" s="5">
        <v>0.97</v>
      </c>
      <c r="C54" s="5">
        <v>0.84</v>
      </c>
      <c r="D54">
        <f>2*B54*C54/(B54+C54)</f>
        <v>0.9003314917127071</v>
      </c>
      <c r="E54" s="5">
        <v>168.666666666667</v>
      </c>
      <c r="G54" s="5">
        <v>2</v>
      </c>
      <c r="H54" s="5">
        <v>0.97666666666666702</v>
      </c>
      <c r="I54" s="5">
        <v>0.85333333333333306</v>
      </c>
      <c r="J54">
        <f>2*H54*I54/(H54+I54)</f>
        <v>0.91084395871281121</v>
      </c>
      <c r="K54" s="5">
        <v>168.666666666667</v>
      </c>
      <c r="M54" s="5">
        <v>2</v>
      </c>
      <c r="N54" s="5">
        <v>0.97333333333333305</v>
      </c>
      <c r="O54" s="5">
        <v>0.86666666666666703</v>
      </c>
      <c r="P54">
        <f>2*N54*O54/(N54+O54)</f>
        <v>0.91690821256038646</v>
      </c>
      <c r="Q54" s="5">
        <v>168.666666666667</v>
      </c>
      <c r="S54" s="5">
        <v>2</v>
      </c>
      <c r="T54" s="5">
        <v>0.95333333333333403</v>
      </c>
      <c r="U54" s="5">
        <v>0.88</v>
      </c>
      <c r="V54">
        <f>2*T54*U54/(T54+U54)</f>
        <v>0.91520000000000046</v>
      </c>
      <c r="W54" s="5">
        <v>168.666666666667</v>
      </c>
      <c r="Y54" s="5">
        <v>2</v>
      </c>
      <c r="Z54" s="5">
        <v>0.956666666666667</v>
      </c>
      <c r="AA54" s="5">
        <v>0.86333333333333295</v>
      </c>
      <c r="AB54">
        <f>2*Z54*AA54/(Z54+AA54)</f>
        <v>0.90760683760683758</v>
      </c>
      <c r="AC54" s="5">
        <v>168.666666666667</v>
      </c>
    </row>
    <row r="55" spans="1:29" s="4" customFormat="1" x14ac:dyDescent="0.2">
      <c r="A55" s="4" t="s">
        <v>9</v>
      </c>
      <c r="B55" s="4">
        <v>0.74333333333333296</v>
      </c>
      <c r="C55" s="4">
        <v>0.85</v>
      </c>
      <c r="D55">
        <f>2*B55*C55/(B55+C55)</f>
        <v>0.79309623430962328</v>
      </c>
      <c r="E55" s="4">
        <v>202.666666666667</v>
      </c>
      <c r="G55" s="4" t="s">
        <v>9</v>
      </c>
      <c r="H55" s="4">
        <v>0.76</v>
      </c>
      <c r="I55" s="4">
        <v>0.86666666666666703</v>
      </c>
      <c r="J55">
        <f>2*H55*I55/(H55+I55)</f>
        <v>0.80983606557377075</v>
      </c>
      <c r="K55" s="4">
        <v>202.666666666667</v>
      </c>
      <c r="M55" s="4" t="s">
        <v>9</v>
      </c>
      <c r="N55" s="4">
        <v>0.77</v>
      </c>
      <c r="O55" s="4">
        <v>0.87333333333333296</v>
      </c>
      <c r="P55">
        <f>2*N55*O55/(N55+O55)</f>
        <v>0.81841784989857991</v>
      </c>
      <c r="Q55" s="4">
        <v>202.666666666667</v>
      </c>
      <c r="S55" s="4" t="s">
        <v>9</v>
      </c>
      <c r="T55" s="4">
        <v>0.76666666666666705</v>
      </c>
      <c r="U55" s="4">
        <v>0.83333333333333304</v>
      </c>
      <c r="V55">
        <f>2*T55*U55/(T55+U55)</f>
        <v>0.79861111111111116</v>
      </c>
      <c r="W55" s="4">
        <v>202.666666666667</v>
      </c>
      <c r="Y55" s="4" t="s">
        <v>9</v>
      </c>
      <c r="Z55" s="4">
        <v>0.75666666666666704</v>
      </c>
      <c r="AA55" s="4">
        <v>0.84333333333333305</v>
      </c>
      <c r="AB55">
        <f>2*Z55*AA55/(Z55+AA55)</f>
        <v>0.79765277777777788</v>
      </c>
      <c r="AC55" s="4">
        <v>202.666666666667</v>
      </c>
    </row>
    <row r="58" spans="1:29" x14ac:dyDescent="0.2">
      <c r="A58" t="s">
        <v>38</v>
      </c>
      <c r="G58" t="s">
        <v>38</v>
      </c>
      <c r="M58" t="s">
        <v>38</v>
      </c>
      <c r="S58" t="s">
        <v>38</v>
      </c>
      <c r="Y58" t="s">
        <v>38</v>
      </c>
    </row>
    <row r="59" spans="1:29" s="4" customFormat="1" x14ac:dyDescent="0.2">
      <c r="B59" s="4" t="s">
        <v>5</v>
      </c>
      <c r="C59" s="4" t="s">
        <v>6</v>
      </c>
      <c r="D59" s="4" t="s">
        <v>7</v>
      </c>
      <c r="E59" s="4" t="s">
        <v>8</v>
      </c>
      <c r="F59" s="5"/>
      <c r="H59" s="4" t="s">
        <v>5</v>
      </c>
      <c r="I59" s="4" t="s">
        <v>6</v>
      </c>
      <c r="J59" t="s">
        <v>7</v>
      </c>
      <c r="K59" s="4" t="s">
        <v>8</v>
      </c>
      <c r="N59" s="4" t="s">
        <v>5</v>
      </c>
      <c r="O59" s="4" t="s">
        <v>6</v>
      </c>
      <c r="P59" t="s">
        <v>7</v>
      </c>
      <c r="Q59" s="4" t="s">
        <v>8</v>
      </c>
      <c r="T59" s="4" t="s">
        <v>5</v>
      </c>
      <c r="U59" s="4" t="s">
        <v>6</v>
      </c>
      <c r="V59" t="s">
        <v>7</v>
      </c>
      <c r="W59" s="4" t="s">
        <v>8</v>
      </c>
      <c r="Z59" s="4" t="s">
        <v>5</v>
      </c>
      <c r="AA59" s="4" t="s">
        <v>6</v>
      </c>
      <c r="AB59" t="s">
        <v>7</v>
      </c>
      <c r="AC59" s="4" t="s">
        <v>8</v>
      </c>
    </row>
    <row r="60" spans="1:29" x14ac:dyDescent="0.2">
      <c r="A60">
        <v>0</v>
      </c>
      <c r="B60">
        <v>0.276666666666667</v>
      </c>
      <c r="C60">
        <v>0.54666666666666697</v>
      </c>
      <c r="D60">
        <f>2*B60*C60/(B60+C60)</f>
        <v>0.3673954116059383</v>
      </c>
      <c r="E60">
        <v>118.333333333333</v>
      </c>
      <c r="G60">
        <v>0</v>
      </c>
      <c r="H60">
        <v>0.28000000000000003</v>
      </c>
      <c r="I60">
        <v>0.53666666666666696</v>
      </c>
      <c r="J60">
        <f>2*H60*I60/(H60+I60)</f>
        <v>0.3680000000000001</v>
      </c>
      <c r="K60">
        <v>118.333333333333</v>
      </c>
      <c r="M60">
        <v>0</v>
      </c>
      <c r="N60">
        <v>0.28666666666666701</v>
      </c>
      <c r="O60">
        <v>0.53666666666666696</v>
      </c>
      <c r="P60">
        <f>2*N60*O60/(N60+O60)</f>
        <v>0.37371120107962258</v>
      </c>
      <c r="Q60">
        <v>118.333333333333</v>
      </c>
      <c r="S60">
        <v>0</v>
      </c>
      <c r="T60">
        <v>0.31666666666666698</v>
      </c>
      <c r="U60">
        <v>0.483333333333333</v>
      </c>
      <c r="V60">
        <f>2*T60*U60/(T60+U60)</f>
        <v>0.38263888888888903</v>
      </c>
      <c r="W60">
        <v>118.333333333333</v>
      </c>
      <c r="Y60">
        <v>0</v>
      </c>
      <c r="Z60">
        <v>0.28999999999999998</v>
      </c>
      <c r="AA60">
        <v>0.53666666666666696</v>
      </c>
      <c r="AB60">
        <f>2*Z60*AA60/(Z60+AA60)</f>
        <v>0.37653225806451618</v>
      </c>
      <c r="AC60">
        <v>118.333333333333</v>
      </c>
    </row>
    <row r="61" spans="1:29" x14ac:dyDescent="0.2">
      <c r="A61" s="5">
        <v>2</v>
      </c>
      <c r="B61" s="5">
        <v>0.97333333333333305</v>
      </c>
      <c r="C61" s="5">
        <v>0.913333333333333</v>
      </c>
      <c r="D61">
        <f>2*B61*C61/(B61+C61)</f>
        <v>0.94237926972909269</v>
      </c>
      <c r="E61" s="5">
        <v>1947</v>
      </c>
      <c r="G61" s="5">
        <v>2</v>
      </c>
      <c r="H61" s="5">
        <v>0.97</v>
      </c>
      <c r="I61" s="5">
        <v>0.913333333333333</v>
      </c>
      <c r="J61">
        <f>2*H61*I61/(H61+I61)</f>
        <v>0.94081415929203527</v>
      </c>
      <c r="K61" s="5">
        <v>1947</v>
      </c>
      <c r="M61" s="5">
        <v>2</v>
      </c>
      <c r="N61" s="5">
        <v>0.97</v>
      </c>
      <c r="O61" s="5">
        <v>0.92</v>
      </c>
      <c r="P61">
        <f>2*N61*O61/(N61+O61)</f>
        <v>0.94433862433862426</v>
      </c>
      <c r="Q61" s="5">
        <v>1947</v>
      </c>
      <c r="S61" s="5">
        <v>2</v>
      </c>
      <c r="T61" s="5">
        <v>0.97</v>
      </c>
      <c r="U61" s="5">
        <v>0.93666666666666698</v>
      </c>
      <c r="V61">
        <f>2*T61*U61/(T61+U61)</f>
        <v>0.95304195804195824</v>
      </c>
      <c r="W61" s="5">
        <v>1947</v>
      </c>
      <c r="Y61" s="5">
        <v>2</v>
      </c>
      <c r="Z61" s="5">
        <v>0.97</v>
      </c>
      <c r="AA61" s="5">
        <v>0.92333333333333301</v>
      </c>
      <c r="AB61">
        <f>2*Z61*AA61/(Z61+AA61)</f>
        <v>0.94609154929577433</v>
      </c>
      <c r="AC61" s="5">
        <v>1947</v>
      </c>
    </row>
    <row r="62" spans="1:29" s="4" customFormat="1" x14ac:dyDescent="0.2">
      <c r="A62" s="4" t="s">
        <v>9</v>
      </c>
      <c r="B62" s="4">
        <v>0.62666666666666704</v>
      </c>
      <c r="C62" s="4">
        <v>0.72666666666666702</v>
      </c>
      <c r="D62">
        <f>2*B62*C62/(B62+C62)</f>
        <v>0.67297208538587894</v>
      </c>
      <c r="E62" s="4">
        <v>2065.3333333333298</v>
      </c>
      <c r="G62" s="4" t="s">
        <v>9</v>
      </c>
      <c r="H62" s="4">
        <v>0.62</v>
      </c>
      <c r="I62" s="4">
        <v>0.72333333333333305</v>
      </c>
      <c r="J62">
        <f>2*H62*I62/(H62+I62)</f>
        <v>0.66769230769230759</v>
      </c>
      <c r="K62" s="4">
        <v>2065.3333333333298</v>
      </c>
      <c r="M62" s="4" t="s">
        <v>9</v>
      </c>
      <c r="N62" s="4">
        <v>0.63</v>
      </c>
      <c r="O62" s="4">
        <v>0.73</v>
      </c>
      <c r="P62">
        <f>2*N62*O62/(N62+O62)</f>
        <v>0.67632352941176477</v>
      </c>
      <c r="Q62" s="4">
        <v>2065.3333333333298</v>
      </c>
      <c r="S62" s="4" t="s">
        <v>9</v>
      </c>
      <c r="T62" s="4">
        <v>0.64333333333333298</v>
      </c>
      <c r="U62" s="4">
        <v>0.71</v>
      </c>
      <c r="V62">
        <f>2*T62*U62/(T62+U62)</f>
        <v>0.67502463054187167</v>
      </c>
      <c r="W62" s="4">
        <v>2065.3333333333298</v>
      </c>
      <c r="Y62" s="4" t="s">
        <v>9</v>
      </c>
      <c r="Z62" s="4">
        <v>0.63333333333333297</v>
      </c>
      <c r="AA62" s="4">
        <v>0.72666666666666702</v>
      </c>
      <c r="AB62">
        <f>2*Z62*AA62/(Z62+AA62)</f>
        <v>0.67679738562091507</v>
      </c>
      <c r="AC62" s="4">
        <v>2065.3333333333298</v>
      </c>
    </row>
    <row r="67" spans="6:28" s="4" customFormat="1" x14ac:dyDescent="0.2">
      <c r="F67" s="5"/>
      <c r="G67" s="5"/>
      <c r="H67" s="5"/>
      <c r="I67" s="5"/>
      <c r="J67"/>
      <c r="K67" s="5"/>
      <c r="M67" s="5"/>
      <c r="N67" s="5"/>
      <c r="O67" s="5"/>
      <c r="P67"/>
      <c r="Q67" s="5"/>
      <c r="V67"/>
      <c r="AB6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67"/>
  <sheetViews>
    <sheetView topLeftCell="A8" zoomScale="80" zoomScaleNormal="80" workbookViewId="0">
      <selection activeCell="H17" sqref="H17"/>
    </sheetView>
  </sheetViews>
  <sheetFormatPr defaultRowHeight="12.75" x14ac:dyDescent="0.2"/>
  <cols>
    <col min="1" max="1" width="6.7109375" customWidth="1"/>
    <col min="2" max="2" width="8.85546875" customWidth="1"/>
    <col min="3" max="3" width="6.42578125" customWidth="1"/>
    <col min="4" max="4" width="5" customWidth="1"/>
    <col min="5" max="5" width="8.140625" customWidth="1"/>
    <col min="6" max="6" width="4.28515625" customWidth="1"/>
    <col min="7" max="7" width="13.42578125" customWidth="1"/>
    <col min="8" max="8" width="8.85546875" customWidth="1"/>
    <col min="9" max="9" width="6.42578125" customWidth="1"/>
    <col min="10" max="10" width="5" customWidth="1"/>
    <col min="11" max="11" width="8.140625" customWidth="1"/>
    <col min="12" max="12" width="6" customWidth="1"/>
    <col min="13" max="13" width="13.140625" customWidth="1"/>
    <col min="14" max="14" width="8.85546875" customWidth="1"/>
    <col min="15" max="15" width="6.42578125" customWidth="1"/>
    <col min="16" max="16" width="5" customWidth="1"/>
    <col min="17" max="17" width="8.140625" customWidth="1"/>
    <col min="18" max="18" width="5.140625" customWidth="1"/>
    <col min="19" max="19" width="9.42578125" customWidth="1"/>
    <col min="20" max="20" width="8.85546875" customWidth="1"/>
    <col min="21" max="21" width="6.42578125" customWidth="1"/>
    <col min="22" max="22" width="5" customWidth="1"/>
    <col min="23" max="23" width="8.140625" customWidth="1"/>
    <col min="24" max="24" width="6.7109375" customWidth="1"/>
    <col min="25" max="25" width="10.42578125" customWidth="1"/>
    <col min="26" max="26" width="8.85546875" customWidth="1"/>
    <col min="27" max="27" width="6.42578125" customWidth="1"/>
    <col min="28" max="28" width="5" customWidth="1"/>
    <col min="29" max="29" width="8.140625" customWidth="1"/>
    <col min="30" max="30" width="8.7109375" customWidth="1"/>
    <col min="31" max="31" width="26.42578125" customWidth="1"/>
    <col min="32" max="32" width="8.85546875" customWidth="1"/>
    <col min="33" max="33" width="6.42578125" customWidth="1"/>
    <col min="34" max="34" width="5" customWidth="1"/>
    <col min="35" max="35" width="8.140625" customWidth="1"/>
    <col min="36" max="1025" width="8.7109375" customWidth="1"/>
  </cols>
  <sheetData>
    <row r="1" spans="1:46" s="3" customFormat="1" x14ac:dyDescent="0.2">
      <c r="A1" s="2" t="s">
        <v>41</v>
      </c>
      <c r="B1" s="2"/>
      <c r="C1" s="2"/>
      <c r="D1" s="2"/>
      <c r="E1" s="2"/>
      <c r="G1" s="2" t="s">
        <v>42</v>
      </c>
      <c r="H1" s="2"/>
      <c r="I1" s="2"/>
      <c r="J1" s="2"/>
      <c r="K1" s="2"/>
      <c r="M1" s="2" t="s">
        <v>43</v>
      </c>
      <c r="N1" s="2"/>
      <c r="O1" s="2"/>
      <c r="P1" s="2"/>
      <c r="Q1" s="2"/>
      <c r="S1" s="2" t="s">
        <v>44</v>
      </c>
      <c r="T1" s="2"/>
      <c r="U1" s="2"/>
      <c r="V1" s="2"/>
      <c r="W1" s="2"/>
      <c r="Y1" s="2" t="s">
        <v>45</v>
      </c>
      <c r="Z1" s="2"/>
      <c r="AA1" s="2"/>
      <c r="AB1" s="2"/>
      <c r="AC1" s="2"/>
    </row>
    <row r="2" spans="1:46" s="6" customFormat="1" x14ac:dyDescent="0.2">
      <c r="B2" s="6" t="s">
        <v>5</v>
      </c>
      <c r="C2" s="6" t="s">
        <v>6</v>
      </c>
      <c r="D2" s="6" t="s">
        <v>7</v>
      </c>
      <c r="E2" s="6" t="s">
        <v>8</v>
      </c>
      <c r="H2" s="6" t="s">
        <v>5</v>
      </c>
      <c r="I2" s="6" t="s">
        <v>6</v>
      </c>
      <c r="J2" s="6" t="s">
        <v>7</v>
      </c>
      <c r="K2" s="6" t="s">
        <v>8</v>
      </c>
      <c r="N2" s="6" t="s">
        <v>5</v>
      </c>
      <c r="O2" s="6" t="s">
        <v>6</v>
      </c>
      <c r="P2" s="6" t="s">
        <v>7</v>
      </c>
      <c r="Q2" s="6" t="s">
        <v>8</v>
      </c>
      <c r="T2" s="6" t="s">
        <v>5</v>
      </c>
      <c r="U2" s="6" t="s">
        <v>6</v>
      </c>
      <c r="V2" s="6" t="s">
        <v>7</v>
      </c>
      <c r="W2" s="6" t="s">
        <v>8</v>
      </c>
      <c r="Z2" s="6" t="s">
        <v>5</v>
      </c>
      <c r="AA2" s="6" t="s">
        <v>6</v>
      </c>
      <c r="AB2" s="6" t="s">
        <v>7</v>
      </c>
      <c r="AC2" s="6" t="s">
        <v>8</v>
      </c>
    </row>
    <row r="3" spans="1:46" s="6" customFormat="1" x14ac:dyDescent="0.2">
      <c r="A3" s="6">
        <v>0</v>
      </c>
      <c r="B3" s="6">
        <v>0.47</v>
      </c>
      <c r="C3" s="6">
        <v>0.54</v>
      </c>
      <c r="D3" s="6">
        <v>0.5</v>
      </c>
      <c r="E3" s="6">
        <v>165</v>
      </c>
      <c r="G3" s="6">
        <v>0</v>
      </c>
      <c r="H3" s="6">
        <v>0.51</v>
      </c>
      <c r="I3" s="6">
        <v>0.59</v>
      </c>
      <c r="J3" s="6">
        <v>0.55000000000000004</v>
      </c>
      <c r="K3" s="6">
        <v>165</v>
      </c>
      <c r="M3" s="6">
        <v>0</v>
      </c>
      <c r="N3" s="6">
        <v>0.5</v>
      </c>
      <c r="O3" s="6">
        <v>0.6</v>
      </c>
      <c r="P3" s="6">
        <v>0.55000000000000004</v>
      </c>
      <c r="Q3" s="6">
        <v>165</v>
      </c>
      <c r="S3" s="6">
        <v>0</v>
      </c>
      <c r="T3" s="6">
        <v>0.51</v>
      </c>
      <c r="U3" s="6">
        <v>0.67</v>
      </c>
      <c r="V3" s="6">
        <v>0.57999999999999996</v>
      </c>
      <c r="W3" s="6">
        <v>165</v>
      </c>
      <c r="Y3" s="6">
        <v>0</v>
      </c>
      <c r="Z3" s="6">
        <v>0.5</v>
      </c>
      <c r="AA3" s="6">
        <v>0.62</v>
      </c>
      <c r="AB3" s="6">
        <v>0.55000000000000004</v>
      </c>
      <c r="AC3" s="6">
        <v>165</v>
      </c>
    </row>
    <row r="4" spans="1:46" s="6" customFormat="1" x14ac:dyDescent="0.2">
      <c r="A4" s="6">
        <v>2</v>
      </c>
      <c r="B4" s="6">
        <v>0.93</v>
      </c>
      <c r="C4" s="6">
        <v>0.91</v>
      </c>
      <c r="D4" s="6">
        <v>0.92</v>
      </c>
      <c r="E4" s="6">
        <v>1113</v>
      </c>
      <c r="G4" s="6">
        <v>2</v>
      </c>
      <c r="H4" s="6">
        <v>0.94</v>
      </c>
      <c r="I4" s="6">
        <v>0.91</v>
      </c>
      <c r="J4" s="6">
        <v>0.93</v>
      </c>
      <c r="K4" s="6">
        <v>1113</v>
      </c>
      <c r="M4" s="6">
        <v>2</v>
      </c>
      <c r="N4" s="6">
        <v>0.94</v>
      </c>
      <c r="O4" s="6">
        <v>0.91</v>
      </c>
      <c r="P4" s="6">
        <v>0.92</v>
      </c>
      <c r="Q4" s="6">
        <v>1113</v>
      </c>
      <c r="S4" s="6">
        <v>2</v>
      </c>
      <c r="T4" s="6">
        <v>0.95</v>
      </c>
      <c r="U4" s="6">
        <v>0.9</v>
      </c>
      <c r="V4" s="6">
        <v>0.93</v>
      </c>
      <c r="W4" s="6">
        <v>1113</v>
      </c>
      <c r="Y4" s="6">
        <v>2</v>
      </c>
      <c r="Z4" s="6">
        <v>0.94</v>
      </c>
      <c r="AA4" s="6">
        <v>0.91</v>
      </c>
      <c r="AB4" s="6">
        <v>0.92</v>
      </c>
      <c r="AC4" s="6">
        <v>1113</v>
      </c>
    </row>
    <row r="5" spans="1:46" s="7" customFormat="1" x14ac:dyDescent="0.2">
      <c r="A5" s="4" t="s">
        <v>9</v>
      </c>
      <c r="B5" s="4">
        <v>0.7</v>
      </c>
      <c r="C5" s="4">
        <v>0.72</v>
      </c>
      <c r="D5" s="4">
        <v>0.71</v>
      </c>
      <c r="E5" s="4">
        <v>1278</v>
      </c>
      <c r="F5" s="4"/>
      <c r="G5" s="4" t="s">
        <v>9</v>
      </c>
      <c r="H5" s="4">
        <v>0.72</v>
      </c>
      <c r="I5" s="4">
        <v>0.75</v>
      </c>
      <c r="J5" s="4">
        <v>0.74</v>
      </c>
      <c r="K5" s="4">
        <v>1278</v>
      </c>
      <c r="M5" s="4" t="s">
        <v>9</v>
      </c>
      <c r="N5" s="4">
        <v>0.72</v>
      </c>
      <c r="O5" s="4">
        <v>0.76</v>
      </c>
      <c r="P5" s="4">
        <v>0.74</v>
      </c>
      <c r="Q5" s="4">
        <v>1278</v>
      </c>
      <c r="S5" s="4" t="s">
        <v>9</v>
      </c>
      <c r="T5" s="4">
        <v>0.73</v>
      </c>
      <c r="U5" s="4">
        <v>0.79</v>
      </c>
      <c r="V5" s="4">
        <v>0.75</v>
      </c>
      <c r="W5" s="4">
        <v>1278</v>
      </c>
      <c r="Y5" s="4" t="s">
        <v>9</v>
      </c>
      <c r="Z5" s="4">
        <v>0.72</v>
      </c>
      <c r="AA5" s="4">
        <v>0.77</v>
      </c>
      <c r="AB5" s="4">
        <v>0.74</v>
      </c>
      <c r="AC5" s="4">
        <v>1278</v>
      </c>
    </row>
    <row r="6" spans="1:46" s="6" customFormat="1" x14ac:dyDescent="0.2"/>
    <row r="7" spans="1:46" s="6" customFormat="1" x14ac:dyDescent="0.2"/>
    <row r="8" spans="1:46" s="6" customFormat="1" x14ac:dyDescent="0.2">
      <c r="A8" s="6" t="s">
        <v>37</v>
      </c>
      <c r="G8" s="6" t="s">
        <v>37</v>
      </c>
      <c r="M8" s="6" t="s">
        <v>37</v>
      </c>
      <c r="S8" s="6" t="s">
        <v>37</v>
      </c>
      <c r="Y8" s="6" t="s">
        <v>37</v>
      </c>
    </row>
    <row r="9" spans="1:46" s="6" customFormat="1" x14ac:dyDescent="0.2">
      <c r="B9" s="6" t="s">
        <v>5</v>
      </c>
      <c r="C9" s="6" t="s">
        <v>6</v>
      </c>
      <c r="D9" s="6" t="s">
        <v>7</v>
      </c>
      <c r="E9" s="6" t="s">
        <v>8</v>
      </c>
      <c r="H9" s="6" t="s">
        <v>5</v>
      </c>
      <c r="I9" s="6" t="s">
        <v>6</v>
      </c>
      <c r="J9" s="6" t="s">
        <v>7</v>
      </c>
      <c r="K9" s="6" t="s">
        <v>8</v>
      </c>
      <c r="N9" s="6" t="s">
        <v>5</v>
      </c>
      <c r="O9" s="6" t="s">
        <v>6</v>
      </c>
      <c r="P9" s="6" t="s">
        <v>7</v>
      </c>
      <c r="Q9" s="6" t="s">
        <v>8</v>
      </c>
      <c r="T9" s="6" t="s">
        <v>5</v>
      </c>
      <c r="U9" s="6" t="s">
        <v>6</v>
      </c>
      <c r="V9" s="6" t="s">
        <v>7</v>
      </c>
      <c r="W9" s="6" t="s">
        <v>8</v>
      </c>
      <c r="Z9" s="6" t="s">
        <v>5</v>
      </c>
      <c r="AA9" s="6" t="s">
        <v>6</v>
      </c>
      <c r="AB9" s="6" t="s">
        <v>7</v>
      </c>
      <c r="AC9" s="6" t="s">
        <v>8</v>
      </c>
    </row>
    <row r="10" spans="1:46" s="6" customFormat="1" x14ac:dyDescent="0.2">
      <c r="A10" s="6">
        <v>0</v>
      </c>
      <c r="B10" s="6">
        <v>0.6</v>
      </c>
      <c r="C10" s="6">
        <v>0.59</v>
      </c>
      <c r="D10" s="6">
        <v>0.6</v>
      </c>
      <c r="E10" s="6">
        <v>129</v>
      </c>
      <c r="G10" s="6">
        <v>0</v>
      </c>
      <c r="H10" s="6">
        <v>0.64</v>
      </c>
      <c r="I10" s="6">
        <v>0.65</v>
      </c>
      <c r="J10" s="6">
        <v>0.64</v>
      </c>
      <c r="K10" s="6">
        <v>129</v>
      </c>
      <c r="M10" s="6">
        <v>0</v>
      </c>
      <c r="N10" s="6">
        <v>0.66</v>
      </c>
      <c r="O10" s="6">
        <v>0.67</v>
      </c>
      <c r="P10" s="6">
        <v>0.66</v>
      </c>
      <c r="Q10" s="6">
        <v>129</v>
      </c>
      <c r="S10" s="6">
        <v>0</v>
      </c>
      <c r="T10" s="6">
        <v>0.65</v>
      </c>
      <c r="U10" s="6">
        <v>0.76</v>
      </c>
      <c r="V10" s="6">
        <v>0.7</v>
      </c>
      <c r="W10" s="6">
        <v>129</v>
      </c>
      <c r="Y10" s="6">
        <v>0</v>
      </c>
      <c r="Z10" s="6">
        <v>0.65</v>
      </c>
      <c r="AA10" s="6">
        <v>0.69</v>
      </c>
      <c r="AB10" s="6">
        <v>0.67</v>
      </c>
      <c r="AC10" s="6">
        <v>129</v>
      </c>
    </row>
    <row r="11" spans="1:46" s="6" customFormat="1" x14ac:dyDescent="0.2">
      <c r="A11" s="6">
        <v>2</v>
      </c>
      <c r="B11" s="6">
        <v>0.89</v>
      </c>
      <c r="C11" s="6">
        <v>0.9</v>
      </c>
      <c r="D11" s="6">
        <v>0.9</v>
      </c>
      <c r="E11" s="6">
        <v>499</v>
      </c>
      <c r="G11" s="6">
        <v>2</v>
      </c>
      <c r="H11" s="6">
        <v>0.91</v>
      </c>
      <c r="I11" s="6">
        <v>0.9</v>
      </c>
      <c r="J11" s="6">
        <v>0.91</v>
      </c>
      <c r="K11" s="6">
        <v>499</v>
      </c>
      <c r="M11" s="6">
        <v>2</v>
      </c>
      <c r="N11" s="6">
        <v>0.91</v>
      </c>
      <c r="O11" s="6">
        <v>0.91</v>
      </c>
      <c r="P11" s="6">
        <v>0.91</v>
      </c>
      <c r="Q11" s="6">
        <v>499</v>
      </c>
      <c r="S11" s="6">
        <v>2</v>
      </c>
      <c r="T11" s="6">
        <v>0.94</v>
      </c>
      <c r="U11" s="6">
        <v>0.9</v>
      </c>
      <c r="V11" s="6">
        <v>0.92</v>
      </c>
      <c r="W11" s="6">
        <v>499</v>
      </c>
      <c r="Y11" s="6">
        <v>2</v>
      </c>
      <c r="Z11" s="6">
        <v>0.92</v>
      </c>
      <c r="AA11" s="6">
        <v>0.9</v>
      </c>
      <c r="AB11" s="6">
        <v>0.91</v>
      </c>
      <c r="AC11" s="6">
        <v>499</v>
      </c>
    </row>
    <row r="12" spans="1:46" s="7" customFormat="1" x14ac:dyDescent="0.2">
      <c r="A12" s="4" t="s">
        <v>9</v>
      </c>
      <c r="B12" s="4">
        <v>0.75</v>
      </c>
      <c r="C12" s="4">
        <v>0.74</v>
      </c>
      <c r="D12" s="4">
        <v>0.75</v>
      </c>
      <c r="E12" s="4">
        <v>628</v>
      </c>
      <c r="F12" s="4"/>
      <c r="G12" s="4" t="s">
        <v>9</v>
      </c>
      <c r="H12" s="4">
        <v>0.77</v>
      </c>
      <c r="I12" s="4">
        <v>0.78</v>
      </c>
      <c r="J12" s="4">
        <v>0.78</v>
      </c>
      <c r="K12" s="4">
        <v>628</v>
      </c>
      <c r="M12" s="4" t="s">
        <v>9</v>
      </c>
      <c r="N12" s="4">
        <v>0.79</v>
      </c>
      <c r="O12" s="4">
        <v>0.79</v>
      </c>
      <c r="P12" s="4">
        <v>0.79</v>
      </c>
      <c r="Q12" s="4">
        <v>628</v>
      </c>
      <c r="S12" s="4" t="s">
        <v>9</v>
      </c>
      <c r="T12" s="4">
        <v>0.79</v>
      </c>
      <c r="U12" s="4">
        <v>0.83</v>
      </c>
      <c r="V12" s="4">
        <v>0.81</v>
      </c>
      <c r="W12" s="4">
        <v>628</v>
      </c>
      <c r="Y12" s="4" t="s">
        <v>9</v>
      </c>
      <c r="Z12" s="4">
        <v>0.78</v>
      </c>
      <c r="AA12" s="4">
        <v>0.8</v>
      </c>
      <c r="AB12" s="4">
        <v>0.79</v>
      </c>
      <c r="AC12" s="4">
        <v>628</v>
      </c>
    </row>
    <row r="13" spans="1:46" s="7" customFormat="1" x14ac:dyDescent="0.2">
      <c r="F13" s="5"/>
      <c r="L13" s="6"/>
      <c r="R13" s="6"/>
      <c r="X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5" spans="1:46" x14ac:dyDescent="0.2">
      <c r="A15" t="s">
        <v>38</v>
      </c>
      <c r="G15" t="s">
        <v>38</v>
      </c>
      <c r="M15" t="s">
        <v>38</v>
      </c>
      <c r="S15" t="s">
        <v>38</v>
      </c>
      <c r="Y15" t="s">
        <v>38</v>
      </c>
    </row>
    <row r="16" spans="1:46" s="3" customFormat="1" x14ac:dyDescent="0.2">
      <c r="B16" s="3" t="s">
        <v>5</v>
      </c>
      <c r="C16" s="3" t="s">
        <v>6</v>
      </c>
      <c r="D16" s="3" t="s">
        <v>7</v>
      </c>
      <c r="E16" s="3" t="s">
        <v>8</v>
      </c>
      <c r="H16" s="3" t="s">
        <v>5</v>
      </c>
      <c r="I16" s="3" t="s">
        <v>6</v>
      </c>
      <c r="J16" s="3" t="s">
        <v>7</v>
      </c>
      <c r="K16" s="3" t="s">
        <v>8</v>
      </c>
      <c r="N16" s="3" t="s">
        <v>5</v>
      </c>
      <c r="O16" s="3" t="s">
        <v>6</v>
      </c>
      <c r="P16" s="3" t="s">
        <v>7</v>
      </c>
      <c r="Q16" s="3" t="s">
        <v>8</v>
      </c>
      <c r="T16" s="3" t="s">
        <v>5</v>
      </c>
      <c r="U16" s="3" t="s">
        <v>6</v>
      </c>
      <c r="V16" s="3" t="s">
        <v>7</v>
      </c>
      <c r="W16" s="3" t="s">
        <v>8</v>
      </c>
      <c r="Z16" s="3" t="s">
        <v>5</v>
      </c>
      <c r="AA16" s="3" t="s">
        <v>6</v>
      </c>
      <c r="AB16" s="3" t="s">
        <v>7</v>
      </c>
      <c r="AC16" s="3" t="s">
        <v>8</v>
      </c>
    </row>
    <row r="17" spans="1:46" x14ac:dyDescent="0.2">
      <c r="A17">
        <v>0</v>
      </c>
      <c r="B17">
        <v>0.2</v>
      </c>
      <c r="C17">
        <v>0.36</v>
      </c>
      <c r="D17">
        <v>0.26</v>
      </c>
      <c r="E17">
        <v>36</v>
      </c>
      <c r="G17">
        <v>0</v>
      </c>
      <c r="H17">
        <v>0.23</v>
      </c>
      <c r="I17">
        <v>0.39</v>
      </c>
      <c r="J17">
        <v>0.28999999999999998</v>
      </c>
      <c r="K17">
        <v>36</v>
      </c>
      <c r="M17">
        <v>0</v>
      </c>
      <c r="N17">
        <v>0.19</v>
      </c>
      <c r="O17">
        <v>0.36</v>
      </c>
      <c r="P17">
        <v>0.25</v>
      </c>
      <c r="Q17">
        <v>36</v>
      </c>
      <c r="S17">
        <v>0</v>
      </c>
      <c r="T17">
        <v>0.19</v>
      </c>
      <c r="U17">
        <v>0.36</v>
      </c>
      <c r="V17">
        <v>0.25</v>
      </c>
      <c r="W17">
        <v>36</v>
      </c>
      <c r="Y17">
        <v>0</v>
      </c>
      <c r="Z17">
        <v>0.2</v>
      </c>
      <c r="AA17">
        <v>0.39</v>
      </c>
      <c r="AB17">
        <v>0.26</v>
      </c>
      <c r="AC17">
        <v>36</v>
      </c>
    </row>
    <row r="18" spans="1:46" x14ac:dyDescent="0.2">
      <c r="A18">
        <v>2</v>
      </c>
      <c r="B18">
        <v>0.96</v>
      </c>
      <c r="C18">
        <v>0.92</v>
      </c>
      <c r="D18">
        <v>0.94</v>
      </c>
      <c r="E18">
        <v>614</v>
      </c>
      <c r="G18">
        <v>2</v>
      </c>
      <c r="H18">
        <v>0.96</v>
      </c>
      <c r="I18">
        <v>0.92</v>
      </c>
      <c r="J18">
        <v>0.94</v>
      </c>
      <c r="K18">
        <v>614</v>
      </c>
      <c r="M18">
        <v>2</v>
      </c>
      <c r="N18">
        <v>0.96</v>
      </c>
      <c r="O18">
        <v>0.91</v>
      </c>
      <c r="P18">
        <v>0.93</v>
      </c>
      <c r="Q18">
        <v>614</v>
      </c>
      <c r="S18">
        <v>2</v>
      </c>
      <c r="T18">
        <v>0.96</v>
      </c>
      <c r="U18">
        <v>0.91</v>
      </c>
      <c r="V18">
        <v>0.94</v>
      </c>
      <c r="W18">
        <v>614</v>
      </c>
      <c r="Y18">
        <v>2</v>
      </c>
      <c r="Z18">
        <v>0.96</v>
      </c>
      <c r="AA18">
        <v>0.91</v>
      </c>
      <c r="AB18">
        <v>0.93</v>
      </c>
      <c r="AC18">
        <v>614</v>
      </c>
    </row>
    <row r="19" spans="1:46" s="4" customFormat="1" x14ac:dyDescent="0.2">
      <c r="A19" s="4" t="s">
        <v>9</v>
      </c>
      <c r="B19" s="4">
        <v>0.57999999999999996</v>
      </c>
      <c r="C19" s="4">
        <v>0.64</v>
      </c>
      <c r="D19" s="4">
        <v>0.6</v>
      </c>
      <c r="E19" s="4">
        <v>650</v>
      </c>
      <c r="G19" s="4" t="s">
        <v>9</v>
      </c>
      <c r="H19" s="4">
        <v>0.6</v>
      </c>
      <c r="I19" s="4">
        <v>0.66</v>
      </c>
      <c r="J19" s="4">
        <v>0.62</v>
      </c>
      <c r="K19" s="4">
        <v>650</v>
      </c>
      <c r="M19" s="4" t="s">
        <v>9</v>
      </c>
      <c r="N19" s="4">
        <v>0.57999999999999996</v>
      </c>
      <c r="O19" s="4">
        <v>0.64</v>
      </c>
      <c r="P19" s="4">
        <v>0.59</v>
      </c>
      <c r="Q19" s="4">
        <v>650</v>
      </c>
      <c r="S19" s="4" t="s">
        <v>9</v>
      </c>
      <c r="T19" s="4">
        <v>0.57999999999999996</v>
      </c>
      <c r="U19" s="4">
        <v>0.64</v>
      </c>
      <c r="V19" s="4">
        <v>0.59</v>
      </c>
      <c r="W19" s="4">
        <v>650</v>
      </c>
      <c r="Y19" s="4" t="s">
        <v>9</v>
      </c>
      <c r="Z19" s="4">
        <v>0.57999999999999996</v>
      </c>
      <c r="AA19" s="4">
        <v>0.65</v>
      </c>
      <c r="AB19" s="4">
        <v>0.6</v>
      </c>
      <c r="AC19" s="4">
        <v>650</v>
      </c>
    </row>
    <row r="22" spans="1:46" s="3" customFormat="1" x14ac:dyDescent="0.2">
      <c r="A22" s="2" t="s">
        <v>46</v>
      </c>
      <c r="B22" s="2"/>
      <c r="C22" s="2"/>
      <c r="D22" s="2"/>
      <c r="E22" s="2"/>
      <c r="G22" s="2"/>
      <c r="H22" s="2"/>
      <c r="I22" s="2"/>
      <c r="J22" s="2"/>
      <c r="K22" s="2"/>
      <c r="S22" s="2"/>
      <c r="T22" s="2"/>
      <c r="U22" s="2"/>
      <c r="V22" s="2"/>
      <c r="W22" s="2"/>
      <c r="Y22" s="2"/>
      <c r="Z22" s="2"/>
      <c r="AA22" s="2"/>
      <c r="AB22" s="2"/>
      <c r="AC22" s="2"/>
    </row>
    <row r="23" spans="1:46" x14ac:dyDescent="0.2">
      <c r="B23" t="s">
        <v>5</v>
      </c>
      <c r="C23" t="s">
        <v>6</v>
      </c>
      <c r="D23" t="s">
        <v>7</v>
      </c>
      <c r="E23" t="s">
        <v>8</v>
      </c>
      <c r="H23" t="s">
        <v>5</v>
      </c>
      <c r="I23" t="s">
        <v>6</v>
      </c>
      <c r="J23" t="s">
        <v>7</v>
      </c>
      <c r="K23" t="s">
        <v>8</v>
      </c>
      <c r="N23" t="s">
        <v>5</v>
      </c>
      <c r="O23" t="s">
        <v>6</v>
      </c>
      <c r="P23" t="s">
        <v>7</v>
      </c>
      <c r="Q23" t="s">
        <v>8</v>
      </c>
      <c r="T23" t="s">
        <v>5</v>
      </c>
      <c r="U23" t="s">
        <v>6</v>
      </c>
      <c r="V23" t="s">
        <v>7</v>
      </c>
      <c r="W23" t="s">
        <v>8</v>
      </c>
      <c r="Z23" t="s">
        <v>5</v>
      </c>
      <c r="AA23" t="s">
        <v>6</v>
      </c>
      <c r="AB23" t="s">
        <v>7</v>
      </c>
      <c r="AC23" t="s">
        <v>8</v>
      </c>
    </row>
    <row r="24" spans="1:46" s="4" customFormat="1" x14ac:dyDescent="0.2">
      <c r="A24" s="4">
        <v>0</v>
      </c>
      <c r="B24" s="4">
        <v>0.6</v>
      </c>
      <c r="C24" s="4">
        <v>0.75</v>
      </c>
      <c r="D24" s="4">
        <v>0.67</v>
      </c>
      <c r="E24" s="4">
        <v>165</v>
      </c>
      <c r="F24" s="5"/>
      <c r="G24" s="4">
        <v>0</v>
      </c>
      <c r="H24" s="4">
        <v>0.61</v>
      </c>
      <c r="I24" s="4">
        <v>0.72</v>
      </c>
      <c r="J24" s="4">
        <v>0.66</v>
      </c>
      <c r="K24" s="4">
        <v>165</v>
      </c>
      <c r="M24" s="4">
        <v>0</v>
      </c>
      <c r="N24" s="4">
        <v>0.64</v>
      </c>
      <c r="O24" s="4">
        <v>0.73</v>
      </c>
      <c r="P24" s="4">
        <v>0.68</v>
      </c>
      <c r="Q24" s="4">
        <v>165</v>
      </c>
      <c r="S24" s="4">
        <v>0</v>
      </c>
      <c r="T24" s="4">
        <v>0.66</v>
      </c>
      <c r="U24" s="4">
        <v>0.69</v>
      </c>
      <c r="V24" s="4">
        <v>0.67</v>
      </c>
      <c r="W24" s="4">
        <v>165</v>
      </c>
      <c r="Y24" s="4">
        <v>0</v>
      </c>
      <c r="Z24" s="4">
        <v>0.61</v>
      </c>
      <c r="AA24" s="4">
        <v>0.74</v>
      </c>
      <c r="AB24" s="4">
        <v>0.67</v>
      </c>
      <c r="AC24" s="4">
        <v>165</v>
      </c>
    </row>
    <row r="25" spans="1:46" x14ac:dyDescent="0.2">
      <c r="A25">
        <v>2</v>
      </c>
      <c r="B25">
        <v>0.96</v>
      </c>
      <c r="C25">
        <v>0.93</v>
      </c>
      <c r="D25">
        <v>0.94</v>
      </c>
      <c r="E25">
        <v>1113</v>
      </c>
      <c r="G25">
        <v>2</v>
      </c>
      <c r="H25">
        <v>0.96</v>
      </c>
      <c r="I25">
        <v>0.93</v>
      </c>
      <c r="J25">
        <v>0.94</v>
      </c>
      <c r="K25">
        <v>1113</v>
      </c>
      <c r="M25">
        <v>2</v>
      </c>
      <c r="N25">
        <v>0.96</v>
      </c>
      <c r="O25">
        <v>0.94</v>
      </c>
      <c r="P25">
        <v>0.95</v>
      </c>
      <c r="Q25">
        <v>1113</v>
      </c>
      <c r="S25">
        <v>2</v>
      </c>
      <c r="T25">
        <v>0.95</v>
      </c>
      <c r="U25">
        <v>0.95</v>
      </c>
      <c r="V25">
        <v>0.95</v>
      </c>
      <c r="W25">
        <v>1113</v>
      </c>
      <c r="Y25">
        <v>2</v>
      </c>
      <c r="Z25">
        <v>0.96</v>
      </c>
      <c r="AA25">
        <v>0.93</v>
      </c>
      <c r="AB25">
        <v>0.95</v>
      </c>
      <c r="AC25">
        <v>1113</v>
      </c>
    </row>
    <row r="26" spans="1:46" s="4" customFormat="1" x14ac:dyDescent="0.2">
      <c r="A26" s="4" t="s">
        <v>9</v>
      </c>
      <c r="B26" s="4">
        <v>0.78</v>
      </c>
      <c r="C26" s="4">
        <v>0.84</v>
      </c>
      <c r="D26" s="4">
        <v>0.81</v>
      </c>
      <c r="E26" s="4">
        <v>1278</v>
      </c>
      <c r="G26" s="4" t="s">
        <v>9</v>
      </c>
      <c r="H26" s="4">
        <v>0.78</v>
      </c>
      <c r="I26" s="4">
        <v>0.83</v>
      </c>
      <c r="J26" s="4">
        <v>0.8</v>
      </c>
      <c r="K26" s="4">
        <v>1278</v>
      </c>
      <c r="M26" s="4" t="s">
        <v>9</v>
      </c>
      <c r="N26" s="4">
        <v>0.8</v>
      </c>
      <c r="O26" s="4">
        <v>0.84</v>
      </c>
      <c r="P26" s="4">
        <v>0.82</v>
      </c>
      <c r="Q26" s="4">
        <v>1278</v>
      </c>
      <c r="S26" s="4" t="s">
        <v>9</v>
      </c>
      <c r="T26" s="4">
        <v>0.81</v>
      </c>
      <c r="U26" s="4">
        <v>0.82</v>
      </c>
      <c r="V26" s="4">
        <v>0.81</v>
      </c>
      <c r="W26" s="4">
        <v>1278</v>
      </c>
      <c r="Y26" s="4" t="s">
        <v>9</v>
      </c>
      <c r="Z26" s="4">
        <v>0.79</v>
      </c>
      <c r="AA26" s="4">
        <v>0.84</v>
      </c>
      <c r="AB26" s="4">
        <v>0.81</v>
      </c>
      <c r="AC26" s="4">
        <v>1278</v>
      </c>
    </row>
    <row r="28" spans="1:46" s="6" customFormat="1" x14ac:dyDescent="0.2"/>
    <row r="29" spans="1:46" s="6" customFormat="1" x14ac:dyDescent="0.2">
      <c r="A29" s="6" t="s">
        <v>37</v>
      </c>
      <c r="G29" s="6" t="s">
        <v>37</v>
      </c>
      <c r="M29" s="6" t="s">
        <v>37</v>
      </c>
      <c r="S29" s="6" t="s">
        <v>37</v>
      </c>
      <c r="Y29" s="6" t="s">
        <v>37</v>
      </c>
    </row>
    <row r="30" spans="1:46" s="6" customFormat="1" x14ac:dyDescent="0.2">
      <c r="B30" s="6" t="s">
        <v>5</v>
      </c>
      <c r="C30" s="6" t="s">
        <v>6</v>
      </c>
      <c r="D30" s="6" t="s">
        <v>7</v>
      </c>
      <c r="E30" s="6" t="s">
        <v>8</v>
      </c>
      <c r="H30" s="6" t="s">
        <v>5</v>
      </c>
      <c r="I30" s="6" t="s">
        <v>6</v>
      </c>
      <c r="J30" s="6" t="s">
        <v>7</v>
      </c>
      <c r="K30" s="6" t="s">
        <v>8</v>
      </c>
      <c r="N30" s="6" t="s">
        <v>5</v>
      </c>
      <c r="O30" s="6" t="s">
        <v>6</v>
      </c>
      <c r="P30" s="6" t="s">
        <v>7</v>
      </c>
      <c r="Q30" s="6" t="s">
        <v>8</v>
      </c>
      <c r="T30" s="6" t="s">
        <v>5</v>
      </c>
      <c r="U30" s="6" t="s">
        <v>6</v>
      </c>
      <c r="V30" s="6" t="s">
        <v>7</v>
      </c>
      <c r="W30" s="6" t="s">
        <v>8</v>
      </c>
      <c r="Z30" s="6" t="s">
        <v>5</v>
      </c>
      <c r="AA30" s="6" t="s">
        <v>6</v>
      </c>
      <c r="AB30" s="6" t="s">
        <v>7</v>
      </c>
      <c r="AC30" s="6" t="s">
        <v>8</v>
      </c>
    </row>
    <row r="31" spans="1:46" s="6" customFormat="1" x14ac:dyDescent="0.2">
      <c r="A31" s="6">
        <v>0</v>
      </c>
      <c r="B31" s="6">
        <v>0.67</v>
      </c>
      <c r="C31" s="6">
        <v>0.85</v>
      </c>
      <c r="D31" s="6">
        <v>0.75</v>
      </c>
      <c r="E31" s="6">
        <v>129</v>
      </c>
      <c r="G31" s="6">
        <v>0</v>
      </c>
      <c r="H31" s="6">
        <v>0.64</v>
      </c>
      <c r="I31" s="6">
        <v>0.84</v>
      </c>
      <c r="J31" s="6">
        <v>0.73</v>
      </c>
      <c r="K31" s="6">
        <v>129</v>
      </c>
      <c r="M31" s="6">
        <v>0</v>
      </c>
      <c r="N31" s="6">
        <v>0.67</v>
      </c>
      <c r="O31" s="6">
        <v>0.86</v>
      </c>
      <c r="P31" s="6">
        <v>0.76</v>
      </c>
      <c r="Q31" s="6">
        <v>129</v>
      </c>
      <c r="S31" s="6">
        <v>0</v>
      </c>
      <c r="T31" s="6">
        <v>0.67</v>
      </c>
      <c r="U31" s="6">
        <v>0.85</v>
      </c>
      <c r="V31" s="6">
        <v>0.75</v>
      </c>
      <c r="W31" s="6">
        <v>129</v>
      </c>
      <c r="Y31" s="6">
        <v>0</v>
      </c>
      <c r="Z31" s="6">
        <v>0.65</v>
      </c>
      <c r="AA31" s="6">
        <v>0.87</v>
      </c>
      <c r="AB31" s="6">
        <v>0.74</v>
      </c>
      <c r="AC31" s="6">
        <v>129</v>
      </c>
    </row>
    <row r="32" spans="1:46" s="7" customFormat="1" x14ac:dyDescent="0.2">
      <c r="A32" s="7">
        <v>2</v>
      </c>
      <c r="B32" s="7">
        <v>0.96</v>
      </c>
      <c r="C32" s="7">
        <v>0.89</v>
      </c>
      <c r="D32" s="7">
        <v>0.92</v>
      </c>
      <c r="E32" s="7">
        <v>499</v>
      </c>
      <c r="F32" s="5"/>
      <c r="G32" s="7">
        <v>2</v>
      </c>
      <c r="H32" s="7">
        <v>0.96</v>
      </c>
      <c r="I32" s="7">
        <v>0.88</v>
      </c>
      <c r="J32" s="7">
        <v>0.92</v>
      </c>
      <c r="K32" s="7">
        <v>499</v>
      </c>
      <c r="L32" s="6"/>
      <c r="M32" s="7">
        <v>2</v>
      </c>
      <c r="N32" s="7">
        <v>0.96</v>
      </c>
      <c r="O32" s="7">
        <v>0.89</v>
      </c>
      <c r="P32" s="7">
        <v>0.93</v>
      </c>
      <c r="Q32" s="7">
        <v>499</v>
      </c>
      <c r="R32" s="6"/>
      <c r="S32" s="7">
        <v>2</v>
      </c>
      <c r="T32" s="7">
        <v>0.96</v>
      </c>
      <c r="U32" s="7">
        <v>0.89</v>
      </c>
      <c r="V32" s="7">
        <v>0.92</v>
      </c>
      <c r="W32" s="7">
        <v>499</v>
      </c>
      <c r="X32" s="6"/>
      <c r="Y32" s="7">
        <v>2</v>
      </c>
      <c r="Z32" s="7">
        <v>0.96</v>
      </c>
      <c r="AA32" s="7">
        <v>0.88</v>
      </c>
      <c r="AB32" s="7">
        <v>0.92</v>
      </c>
      <c r="AC32" s="7">
        <v>499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29" s="7" customFormat="1" x14ac:dyDescent="0.2">
      <c r="A33" s="4" t="s">
        <v>9</v>
      </c>
      <c r="B33" s="4">
        <v>0.81</v>
      </c>
      <c r="C33" s="4">
        <v>0.87</v>
      </c>
      <c r="D33" s="4">
        <v>0.84</v>
      </c>
      <c r="E33" s="4">
        <v>628</v>
      </c>
      <c r="F33" s="4"/>
      <c r="G33" s="4" t="s">
        <v>9</v>
      </c>
      <c r="H33" s="4">
        <v>0.8</v>
      </c>
      <c r="I33" s="4">
        <v>0.86</v>
      </c>
      <c r="J33" s="4">
        <v>0.82</v>
      </c>
      <c r="K33" s="4">
        <v>628</v>
      </c>
      <c r="M33" s="4" t="s">
        <v>9</v>
      </c>
      <c r="N33" s="4">
        <v>0.82</v>
      </c>
      <c r="O33" s="4">
        <v>0.88</v>
      </c>
      <c r="P33" s="4">
        <v>0.84</v>
      </c>
      <c r="Q33" s="4">
        <v>628</v>
      </c>
      <c r="S33" s="4" t="s">
        <v>9</v>
      </c>
      <c r="T33" s="4">
        <v>0.81</v>
      </c>
      <c r="U33" s="4">
        <v>0.87</v>
      </c>
      <c r="V33" s="4">
        <v>0.84</v>
      </c>
      <c r="W33" s="4">
        <v>628</v>
      </c>
      <c r="Y33" s="4" t="s">
        <v>9</v>
      </c>
      <c r="Z33" s="4">
        <v>0.81</v>
      </c>
      <c r="AA33" s="4">
        <v>0.87</v>
      </c>
      <c r="AB33" s="4">
        <v>0.83</v>
      </c>
      <c r="AC33" s="4">
        <v>628</v>
      </c>
    </row>
    <row r="34" spans="1:29" s="6" customFormat="1" x14ac:dyDescent="0.2"/>
    <row r="35" spans="1:29" s="6" customFormat="1" x14ac:dyDescent="0.2"/>
    <row r="36" spans="1:29" s="6" customFormat="1" x14ac:dyDescent="0.2">
      <c r="A36" s="6" t="s">
        <v>38</v>
      </c>
      <c r="G36" s="6" t="s">
        <v>38</v>
      </c>
      <c r="M36" s="6" t="s">
        <v>38</v>
      </c>
      <c r="S36" s="6" t="s">
        <v>38</v>
      </c>
      <c r="Y36" s="6" t="s">
        <v>38</v>
      </c>
    </row>
    <row r="37" spans="1:29" s="6" customFormat="1" x14ac:dyDescent="0.2">
      <c r="B37" s="6" t="s">
        <v>5</v>
      </c>
      <c r="C37" s="6" t="s">
        <v>6</v>
      </c>
      <c r="D37" s="6" t="s">
        <v>7</v>
      </c>
      <c r="E37" s="6" t="s">
        <v>8</v>
      </c>
      <c r="H37" s="6" t="s">
        <v>5</v>
      </c>
      <c r="I37" s="6" t="s">
        <v>6</v>
      </c>
      <c r="J37" s="6" t="s">
        <v>7</v>
      </c>
      <c r="K37" s="6" t="s">
        <v>8</v>
      </c>
      <c r="N37" s="6" t="s">
        <v>5</v>
      </c>
      <c r="O37" s="6" t="s">
        <v>6</v>
      </c>
      <c r="P37" s="6" t="s">
        <v>7</v>
      </c>
      <c r="Q37" s="6" t="s">
        <v>8</v>
      </c>
      <c r="T37" s="6" t="s">
        <v>5</v>
      </c>
      <c r="U37" s="6" t="s">
        <v>6</v>
      </c>
      <c r="V37" s="6" t="s">
        <v>7</v>
      </c>
      <c r="W37" s="6" t="s">
        <v>8</v>
      </c>
      <c r="Z37" s="6" t="s">
        <v>5</v>
      </c>
      <c r="AA37" s="6" t="s">
        <v>6</v>
      </c>
      <c r="AB37" s="6" t="s">
        <v>7</v>
      </c>
      <c r="AC37" s="6" t="s">
        <v>8</v>
      </c>
    </row>
    <row r="38" spans="1:29" s="6" customFormat="1" x14ac:dyDescent="0.2">
      <c r="A38" s="6">
        <v>0</v>
      </c>
      <c r="B38" s="6">
        <v>0.33</v>
      </c>
      <c r="C38" s="6">
        <v>0.36</v>
      </c>
      <c r="D38" s="6">
        <v>0.35</v>
      </c>
      <c r="E38" s="6">
        <v>36</v>
      </c>
      <c r="G38" s="6">
        <v>0</v>
      </c>
      <c r="H38" s="6">
        <v>0.4</v>
      </c>
      <c r="I38" s="6">
        <v>0.28000000000000003</v>
      </c>
      <c r="J38" s="6">
        <v>0.33</v>
      </c>
      <c r="K38" s="6">
        <v>36</v>
      </c>
      <c r="M38" s="6">
        <v>0</v>
      </c>
      <c r="N38" s="6">
        <v>0.4</v>
      </c>
      <c r="O38" s="6">
        <v>0.28000000000000003</v>
      </c>
      <c r="P38" s="6">
        <v>0.33</v>
      </c>
      <c r="Q38" s="6">
        <v>36</v>
      </c>
      <c r="S38" s="6">
        <v>0</v>
      </c>
      <c r="T38" s="6">
        <v>0.44</v>
      </c>
      <c r="U38" s="6">
        <v>0.11</v>
      </c>
      <c r="V38" s="6">
        <v>0.18</v>
      </c>
      <c r="W38" s="6">
        <v>36</v>
      </c>
      <c r="Y38" s="6">
        <v>0</v>
      </c>
      <c r="Z38" s="6">
        <v>0.37</v>
      </c>
      <c r="AA38" s="6">
        <v>0.28000000000000003</v>
      </c>
      <c r="AB38" s="6">
        <v>0.32</v>
      </c>
      <c r="AC38" s="6">
        <v>36</v>
      </c>
    </row>
    <row r="39" spans="1:29" s="6" customFormat="1" x14ac:dyDescent="0.2">
      <c r="A39" s="6">
        <v>2</v>
      </c>
      <c r="B39" s="6">
        <v>0.96</v>
      </c>
      <c r="C39" s="6">
        <v>0.96</v>
      </c>
      <c r="D39" s="6">
        <v>0.96</v>
      </c>
      <c r="E39" s="6">
        <v>614</v>
      </c>
      <c r="G39" s="6">
        <v>2</v>
      </c>
      <c r="H39" s="6">
        <v>0.96</v>
      </c>
      <c r="I39" s="6">
        <v>0.98</v>
      </c>
      <c r="J39" s="6">
        <v>0.97</v>
      </c>
      <c r="K39" s="6">
        <v>614</v>
      </c>
      <c r="M39" s="6">
        <v>2</v>
      </c>
      <c r="N39" s="6">
        <v>0.96</v>
      </c>
      <c r="O39" s="6">
        <v>0.98</v>
      </c>
      <c r="P39" s="6">
        <v>0.97</v>
      </c>
      <c r="Q39" s="6">
        <v>614</v>
      </c>
      <c r="S39" s="6">
        <v>2</v>
      </c>
      <c r="T39" s="6">
        <v>0.95</v>
      </c>
      <c r="U39" s="6">
        <v>0.99</v>
      </c>
      <c r="V39" s="6">
        <v>0.97</v>
      </c>
      <c r="W39" s="6">
        <v>614</v>
      </c>
      <c r="Y39" s="6">
        <v>2</v>
      </c>
      <c r="Z39" s="6">
        <v>0.96</v>
      </c>
      <c r="AA39" s="6">
        <v>0.97</v>
      </c>
      <c r="AB39" s="6">
        <v>0.97</v>
      </c>
      <c r="AC39" s="6">
        <v>614</v>
      </c>
    </row>
    <row r="40" spans="1:29" s="7" customFormat="1" x14ac:dyDescent="0.2">
      <c r="A40" s="4" t="s">
        <v>9</v>
      </c>
      <c r="B40" s="4">
        <v>0.65</v>
      </c>
      <c r="C40" s="4">
        <v>0.66</v>
      </c>
      <c r="D40" s="4">
        <v>0.65</v>
      </c>
      <c r="E40" s="4">
        <v>650</v>
      </c>
      <c r="F40" s="4"/>
      <c r="G40" s="4" t="s">
        <v>9</v>
      </c>
      <c r="H40" s="4">
        <v>0.68</v>
      </c>
      <c r="I40" s="4">
        <v>0.63</v>
      </c>
      <c r="J40" s="4">
        <v>0.65</v>
      </c>
      <c r="K40" s="4">
        <v>650</v>
      </c>
      <c r="M40" s="4" t="s">
        <v>9</v>
      </c>
      <c r="N40" s="4">
        <v>0.68</v>
      </c>
      <c r="O40" s="4">
        <v>0.63</v>
      </c>
      <c r="P40" s="4">
        <v>0.65</v>
      </c>
      <c r="Q40" s="4">
        <v>650</v>
      </c>
      <c r="S40" s="4" t="s">
        <v>9</v>
      </c>
      <c r="T40" s="4">
        <v>0.7</v>
      </c>
      <c r="U40" s="4">
        <v>0.55000000000000004</v>
      </c>
      <c r="V40" s="4">
        <v>0.56999999999999995</v>
      </c>
      <c r="W40" s="4">
        <v>650</v>
      </c>
      <c r="Y40" s="4" t="s">
        <v>9</v>
      </c>
      <c r="Z40" s="4">
        <v>0.66</v>
      </c>
      <c r="AA40" s="4">
        <v>0.63</v>
      </c>
      <c r="AB40" s="4">
        <v>0.64</v>
      </c>
      <c r="AC40" s="4">
        <v>650</v>
      </c>
    </row>
    <row r="43" spans="1:29" s="3" customFormat="1" x14ac:dyDescent="0.2">
      <c r="A43" s="2" t="s">
        <v>47</v>
      </c>
      <c r="B43" s="2"/>
      <c r="C43" s="2"/>
      <c r="D43" s="2"/>
      <c r="E43" s="2"/>
      <c r="M43" s="2"/>
      <c r="N43" s="2"/>
      <c r="O43" s="2"/>
      <c r="P43" s="2"/>
      <c r="Q43" s="2"/>
      <c r="S43" s="2"/>
      <c r="T43" s="2"/>
      <c r="U43" s="2"/>
      <c r="V43" s="2"/>
      <c r="W43" s="2"/>
      <c r="Y43" s="2"/>
      <c r="Z43" s="2"/>
      <c r="AA43" s="2"/>
      <c r="AB43" s="2"/>
      <c r="AC43" s="2"/>
    </row>
    <row r="44" spans="1:29" x14ac:dyDescent="0.2">
      <c r="B44" t="s">
        <v>5</v>
      </c>
      <c r="C44" t="s">
        <v>6</v>
      </c>
      <c r="D44" t="s">
        <v>7</v>
      </c>
      <c r="E44" t="s">
        <v>8</v>
      </c>
      <c r="H44" t="s">
        <v>5</v>
      </c>
      <c r="I44" t="s">
        <v>6</v>
      </c>
      <c r="J44" t="s">
        <v>7</v>
      </c>
      <c r="K44" t="s">
        <v>8</v>
      </c>
      <c r="N44" t="s">
        <v>5</v>
      </c>
      <c r="O44" t="s">
        <v>6</v>
      </c>
      <c r="P44" t="s">
        <v>7</v>
      </c>
      <c r="Q44" t="s">
        <v>8</v>
      </c>
      <c r="T44" t="s">
        <v>5</v>
      </c>
      <c r="U44" t="s">
        <v>6</v>
      </c>
      <c r="V44" t="s">
        <v>7</v>
      </c>
      <c r="W44" t="s">
        <v>8</v>
      </c>
      <c r="Z44" t="s">
        <v>5</v>
      </c>
      <c r="AA44" t="s">
        <v>6</v>
      </c>
      <c r="AB44" t="s">
        <v>7</v>
      </c>
      <c r="AC44" t="s">
        <v>8</v>
      </c>
    </row>
    <row r="45" spans="1:29" x14ac:dyDescent="0.2">
      <c r="A45">
        <v>0</v>
      </c>
      <c r="B45">
        <v>0.51</v>
      </c>
      <c r="C45">
        <v>0.76</v>
      </c>
      <c r="D45">
        <v>0.61</v>
      </c>
      <c r="E45">
        <v>165</v>
      </c>
      <c r="G45">
        <v>0</v>
      </c>
      <c r="H45">
        <v>0.51</v>
      </c>
      <c r="I45">
        <v>0.75</v>
      </c>
      <c r="J45">
        <v>0.61</v>
      </c>
      <c r="K45">
        <v>165</v>
      </c>
      <c r="M45">
        <v>0</v>
      </c>
      <c r="N45">
        <v>0.52</v>
      </c>
      <c r="O45">
        <v>0.76</v>
      </c>
      <c r="P45">
        <v>0.61</v>
      </c>
      <c r="Q45">
        <v>165</v>
      </c>
      <c r="S45">
        <v>0</v>
      </c>
      <c r="T45">
        <v>0.54</v>
      </c>
      <c r="U45">
        <v>0.74</v>
      </c>
      <c r="V45">
        <v>0.62</v>
      </c>
      <c r="W45">
        <v>165</v>
      </c>
      <c r="Y45">
        <v>0</v>
      </c>
      <c r="Z45">
        <v>0.54</v>
      </c>
      <c r="AA45">
        <v>0.78</v>
      </c>
      <c r="AB45">
        <v>0.64</v>
      </c>
      <c r="AC45">
        <v>165</v>
      </c>
    </row>
    <row r="46" spans="1:29" x14ac:dyDescent="0.2">
      <c r="A46">
        <v>2</v>
      </c>
      <c r="B46">
        <v>0.96</v>
      </c>
      <c r="C46">
        <v>0.89</v>
      </c>
      <c r="D46">
        <v>0.93</v>
      </c>
      <c r="E46">
        <v>1113</v>
      </c>
      <c r="G46">
        <v>2</v>
      </c>
      <c r="H46">
        <v>0.96</v>
      </c>
      <c r="I46">
        <v>0.89</v>
      </c>
      <c r="J46">
        <v>0.93</v>
      </c>
      <c r="K46">
        <v>1113</v>
      </c>
      <c r="M46">
        <v>2</v>
      </c>
      <c r="N46">
        <v>0.96</v>
      </c>
      <c r="O46">
        <v>0.89</v>
      </c>
      <c r="P46">
        <v>0.93</v>
      </c>
      <c r="Q46">
        <v>1113</v>
      </c>
      <c r="S46">
        <v>2</v>
      </c>
      <c r="T46">
        <v>0.96</v>
      </c>
      <c r="U46">
        <v>0.9</v>
      </c>
      <c r="V46">
        <v>0.93</v>
      </c>
      <c r="W46">
        <v>1113</v>
      </c>
      <c r="Y46">
        <v>2</v>
      </c>
      <c r="Z46">
        <v>0.97</v>
      </c>
      <c r="AA46">
        <v>0.9</v>
      </c>
      <c r="AB46">
        <v>0.93</v>
      </c>
      <c r="AC46">
        <v>1113</v>
      </c>
    </row>
    <row r="47" spans="1:29" s="4" customFormat="1" x14ac:dyDescent="0.2">
      <c r="A47" s="4" t="s">
        <v>9</v>
      </c>
      <c r="B47" s="4">
        <v>0.74</v>
      </c>
      <c r="C47" s="4">
        <v>0.83</v>
      </c>
      <c r="D47" s="4">
        <v>0.77</v>
      </c>
      <c r="E47" s="4">
        <v>1278</v>
      </c>
      <c r="G47" s="4" t="s">
        <v>9</v>
      </c>
      <c r="H47" s="4">
        <v>0.74</v>
      </c>
      <c r="I47" s="4">
        <v>0.82</v>
      </c>
      <c r="J47" s="4">
        <v>0.77</v>
      </c>
      <c r="K47" s="4">
        <v>1278</v>
      </c>
      <c r="M47" s="4" t="s">
        <v>9</v>
      </c>
      <c r="N47" s="4">
        <v>0.74</v>
      </c>
      <c r="O47" s="4">
        <v>0.83</v>
      </c>
      <c r="P47" s="4">
        <v>0.77</v>
      </c>
      <c r="Q47" s="4">
        <v>1278</v>
      </c>
      <c r="S47" s="4" t="s">
        <v>9</v>
      </c>
      <c r="T47" s="4">
        <v>0.75</v>
      </c>
      <c r="U47" s="4">
        <v>0.82</v>
      </c>
      <c r="V47" s="4">
        <v>0.78</v>
      </c>
      <c r="W47" s="4">
        <v>1278</v>
      </c>
      <c r="Y47" s="4" t="s">
        <v>9</v>
      </c>
      <c r="Z47" s="4">
        <v>0.75</v>
      </c>
      <c r="AA47" s="4">
        <v>0.84</v>
      </c>
      <c r="AB47" s="4">
        <v>0.79</v>
      </c>
      <c r="AC47" s="4">
        <v>1278</v>
      </c>
    </row>
    <row r="50" spans="1:29" x14ac:dyDescent="0.2">
      <c r="A50" t="s">
        <v>37</v>
      </c>
      <c r="G50" t="s">
        <v>37</v>
      </c>
      <c r="M50" t="s">
        <v>37</v>
      </c>
      <c r="S50" t="s">
        <v>37</v>
      </c>
      <c r="Y50" t="s">
        <v>37</v>
      </c>
    </row>
    <row r="51" spans="1:29" s="4" customFormat="1" x14ac:dyDescent="0.2">
      <c r="B51" s="4" t="s">
        <v>5</v>
      </c>
      <c r="C51" s="4" t="s">
        <v>6</v>
      </c>
      <c r="D51" s="4" t="s">
        <v>7</v>
      </c>
      <c r="E51" s="4" t="s">
        <v>8</v>
      </c>
      <c r="F51" s="5"/>
      <c r="H51" s="4" t="s">
        <v>5</v>
      </c>
      <c r="I51" s="4" t="s">
        <v>6</v>
      </c>
      <c r="J51" s="4" t="s">
        <v>7</v>
      </c>
      <c r="K51" s="4" t="s">
        <v>8</v>
      </c>
      <c r="N51" s="4" t="s">
        <v>5</v>
      </c>
      <c r="O51" s="4" t="s">
        <v>6</v>
      </c>
      <c r="P51" s="4" t="s">
        <v>7</v>
      </c>
      <c r="Q51" s="4" t="s">
        <v>8</v>
      </c>
      <c r="T51" s="4" t="s">
        <v>5</v>
      </c>
      <c r="U51" s="4" t="s">
        <v>6</v>
      </c>
      <c r="V51" s="4" t="s">
        <v>7</v>
      </c>
      <c r="W51" s="4" t="s">
        <v>8</v>
      </c>
      <c r="Z51" s="4" t="s">
        <v>5</v>
      </c>
      <c r="AA51" s="4" t="s">
        <v>6</v>
      </c>
      <c r="AB51" s="4" t="s">
        <v>7</v>
      </c>
      <c r="AC51" s="4" t="s">
        <v>8</v>
      </c>
    </row>
    <row r="52" spans="1:29" x14ac:dyDescent="0.2">
      <c r="A52">
        <v>0</v>
      </c>
      <c r="B52">
        <v>0.62</v>
      </c>
      <c r="C52">
        <v>0.87</v>
      </c>
      <c r="D52">
        <v>0.72</v>
      </c>
      <c r="E52">
        <v>129</v>
      </c>
      <c r="G52">
        <v>0</v>
      </c>
      <c r="H52">
        <v>0.64</v>
      </c>
      <c r="I52">
        <v>0.84</v>
      </c>
      <c r="J52">
        <v>0.72</v>
      </c>
      <c r="K52">
        <v>129</v>
      </c>
      <c r="M52">
        <v>0</v>
      </c>
      <c r="N52">
        <v>0.64</v>
      </c>
      <c r="O52">
        <v>0.86</v>
      </c>
      <c r="P52">
        <v>0.73</v>
      </c>
      <c r="Q52">
        <v>129</v>
      </c>
      <c r="S52">
        <v>0</v>
      </c>
      <c r="T52">
        <v>0.66</v>
      </c>
      <c r="U52">
        <v>0.84</v>
      </c>
      <c r="V52">
        <v>0.74</v>
      </c>
      <c r="W52">
        <v>129</v>
      </c>
      <c r="Y52">
        <v>0</v>
      </c>
      <c r="Z52">
        <v>0.64</v>
      </c>
      <c r="AA52">
        <v>0.89</v>
      </c>
      <c r="AB52">
        <v>0.75</v>
      </c>
      <c r="AC52">
        <v>129</v>
      </c>
    </row>
    <row r="53" spans="1:29" x14ac:dyDescent="0.2">
      <c r="A53">
        <v>2</v>
      </c>
      <c r="B53">
        <v>0.96</v>
      </c>
      <c r="C53">
        <v>0.86</v>
      </c>
      <c r="D53">
        <v>0.91</v>
      </c>
      <c r="E53">
        <v>499</v>
      </c>
      <c r="G53">
        <v>2</v>
      </c>
      <c r="H53">
        <v>0.95</v>
      </c>
      <c r="I53">
        <v>0.88</v>
      </c>
      <c r="J53">
        <v>0.91</v>
      </c>
      <c r="K53">
        <v>499</v>
      </c>
      <c r="M53">
        <v>2</v>
      </c>
      <c r="N53">
        <v>0.96</v>
      </c>
      <c r="O53">
        <v>0.87</v>
      </c>
      <c r="P53">
        <v>0.92</v>
      </c>
      <c r="Q53">
        <v>499</v>
      </c>
      <c r="S53">
        <v>2</v>
      </c>
      <c r="T53">
        <v>0.95</v>
      </c>
      <c r="U53">
        <v>0.89</v>
      </c>
      <c r="V53">
        <v>0.92</v>
      </c>
      <c r="W53">
        <v>499</v>
      </c>
      <c r="Y53">
        <v>2</v>
      </c>
      <c r="Z53">
        <v>0.97</v>
      </c>
      <c r="AA53">
        <v>0.87</v>
      </c>
      <c r="AB53">
        <v>0.92</v>
      </c>
      <c r="AC53">
        <v>499</v>
      </c>
    </row>
    <row r="54" spans="1:29" s="4" customFormat="1" x14ac:dyDescent="0.2">
      <c r="A54" s="4" t="s">
        <v>9</v>
      </c>
      <c r="B54" s="4">
        <v>0.79</v>
      </c>
      <c r="C54" s="4">
        <v>0.87</v>
      </c>
      <c r="D54" s="4">
        <v>0.82</v>
      </c>
      <c r="E54" s="4">
        <v>628</v>
      </c>
      <c r="G54" s="4" t="s">
        <v>9</v>
      </c>
      <c r="H54" s="4">
        <v>0.8</v>
      </c>
      <c r="I54" s="4">
        <v>0.86</v>
      </c>
      <c r="J54" s="4">
        <v>0.82</v>
      </c>
      <c r="K54" s="4">
        <v>628</v>
      </c>
      <c r="M54" s="4" t="s">
        <v>9</v>
      </c>
      <c r="N54" s="4">
        <v>0.8</v>
      </c>
      <c r="O54" s="4">
        <v>0.87</v>
      </c>
      <c r="P54" s="4">
        <v>0.82</v>
      </c>
      <c r="Q54" s="4">
        <v>628</v>
      </c>
      <c r="S54" s="4" t="s">
        <v>9</v>
      </c>
      <c r="T54" s="4">
        <v>0.81</v>
      </c>
      <c r="U54" s="4">
        <v>0.86</v>
      </c>
      <c r="V54" s="4">
        <v>0.83</v>
      </c>
      <c r="W54" s="4">
        <v>628</v>
      </c>
      <c r="Y54" s="4" t="s">
        <v>9</v>
      </c>
      <c r="Z54" s="4">
        <v>0.81</v>
      </c>
      <c r="AA54" s="4">
        <v>0.88</v>
      </c>
      <c r="AB54" s="4">
        <v>0.83</v>
      </c>
      <c r="AC54" s="4">
        <v>628</v>
      </c>
    </row>
    <row r="57" spans="1:29" x14ac:dyDescent="0.2">
      <c r="A57" t="s">
        <v>38</v>
      </c>
      <c r="G57" t="s">
        <v>38</v>
      </c>
      <c r="M57" t="s">
        <v>38</v>
      </c>
      <c r="S57" t="s">
        <v>38</v>
      </c>
      <c r="Y57" t="s">
        <v>38</v>
      </c>
    </row>
    <row r="58" spans="1:29" x14ac:dyDescent="0.2">
      <c r="B58" t="s">
        <v>5</v>
      </c>
      <c r="C58" t="s">
        <v>6</v>
      </c>
      <c r="D58" t="s">
        <v>7</v>
      </c>
      <c r="E58" t="s">
        <v>8</v>
      </c>
      <c r="H58" t="s">
        <v>5</v>
      </c>
      <c r="I58" t="s">
        <v>6</v>
      </c>
      <c r="J58" t="s">
        <v>7</v>
      </c>
      <c r="K58" t="s">
        <v>8</v>
      </c>
      <c r="N58" t="s">
        <v>5</v>
      </c>
      <c r="O58" t="s">
        <v>6</v>
      </c>
      <c r="P58" t="s">
        <v>7</v>
      </c>
      <c r="Q58" t="s">
        <v>8</v>
      </c>
      <c r="T58" t="s">
        <v>5</v>
      </c>
      <c r="U58" t="s">
        <v>6</v>
      </c>
      <c r="V58" t="s">
        <v>7</v>
      </c>
      <c r="W58" t="s">
        <v>8</v>
      </c>
      <c r="Z58" t="s">
        <v>5</v>
      </c>
      <c r="AA58" t="s">
        <v>6</v>
      </c>
      <c r="AB58" t="s">
        <v>7</v>
      </c>
      <c r="AC58" t="s">
        <v>8</v>
      </c>
    </row>
    <row r="59" spans="1:29" s="4" customFormat="1" x14ac:dyDescent="0.2">
      <c r="A59" s="4">
        <v>0</v>
      </c>
      <c r="B59" s="4">
        <v>0.21</v>
      </c>
      <c r="C59" s="4">
        <v>0.39</v>
      </c>
      <c r="D59" s="4">
        <v>0.27</v>
      </c>
      <c r="E59" s="4">
        <v>36</v>
      </c>
      <c r="F59" s="5"/>
      <c r="G59" s="4">
        <v>0</v>
      </c>
      <c r="H59" s="4">
        <v>0.21</v>
      </c>
      <c r="I59" s="4">
        <v>0.42</v>
      </c>
      <c r="J59" s="4">
        <v>0.28000000000000003</v>
      </c>
      <c r="K59" s="4">
        <v>36</v>
      </c>
      <c r="M59" s="4">
        <v>0</v>
      </c>
      <c r="N59" s="4">
        <v>0.21</v>
      </c>
      <c r="O59" s="4">
        <v>0.39</v>
      </c>
      <c r="P59" s="4">
        <v>0.27</v>
      </c>
      <c r="Q59" s="4">
        <v>36</v>
      </c>
      <c r="S59" s="4">
        <v>0</v>
      </c>
      <c r="T59" s="4">
        <v>0.22</v>
      </c>
      <c r="U59" s="4">
        <v>0.39</v>
      </c>
      <c r="V59" s="4">
        <v>0.28000000000000003</v>
      </c>
      <c r="W59" s="4">
        <v>36</v>
      </c>
      <c r="Y59" s="4">
        <v>0</v>
      </c>
      <c r="Z59" s="4">
        <v>0.24</v>
      </c>
      <c r="AA59" s="4">
        <v>0.39</v>
      </c>
      <c r="AB59" s="4">
        <v>0.3</v>
      </c>
      <c r="AC59" s="4">
        <v>36</v>
      </c>
    </row>
    <row r="60" spans="1:29" x14ac:dyDescent="0.2">
      <c r="A60">
        <v>2</v>
      </c>
      <c r="B60">
        <v>0.96</v>
      </c>
      <c r="C60">
        <v>0.91</v>
      </c>
      <c r="D60">
        <v>0.94</v>
      </c>
      <c r="E60">
        <v>614</v>
      </c>
      <c r="G60">
        <v>2</v>
      </c>
      <c r="H60">
        <v>0.96</v>
      </c>
      <c r="I60">
        <v>0.91</v>
      </c>
      <c r="J60">
        <v>0.94</v>
      </c>
      <c r="K60">
        <v>614</v>
      </c>
      <c r="M60">
        <v>2</v>
      </c>
      <c r="N60">
        <v>0.96</v>
      </c>
      <c r="O60">
        <v>0.91</v>
      </c>
      <c r="P60">
        <v>0.94</v>
      </c>
      <c r="Q60">
        <v>614</v>
      </c>
      <c r="S60">
        <v>2</v>
      </c>
      <c r="T60">
        <v>0.96</v>
      </c>
      <c r="U60">
        <v>0.92</v>
      </c>
      <c r="V60">
        <v>0.94</v>
      </c>
      <c r="W60">
        <v>614</v>
      </c>
      <c r="Y60">
        <v>2</v>
      </c>
      <c r="Z60">
        <v>0.96</v>
      </c>
      <c r="AA60">
        <v>0.93</v>
      </c>
      <c r="AB60">
        <v>0.95</v>
      </c>
      <c r="AC60">
        <v>614</v>
      </c>
    </row>
    <row r="61" spans="1:29" s="4" customFormat="1" x14ac:dyDescent="0.2">
      <c r="A61" s="4" t="s">
        <v>9</v>
      </c>
      <c r="B61" s="4">
        <v>0.59</v>
      </c>
      <c r="C61" s="4">
        <v>0.65</v>
      </c>
      <c r="D61" s="4">
        <v>0.6</v>
      </c>
      <c r="E61" s="4">
        <v>650</v>
      </c>
      <c r="G61" s="4" t="s">
        <v>9</v>
      </c>
      <c r="H61" s="4">
        <v>0.59</v>
      </c>
      <c r="I61" s="4">
        <v>0.66</v>
      </c>
      <c r="J61" s="4">
        <v>0.61</v>
      </c>
      <c r="K61" s="4">
        <v>650</v>
      </c>
      <c r="M61" s="4" t="s">
        <v>9</v>
      </c>
      <c r="N61" s="4">
        <v>0.57999999999999996</v>
      </c>
      <c r="O61" s="4">
        <v>0.65</v>
      </c>
      <c r="P61" s="4">
        <v>0.6</v>
      </c>
      <c r="Q61" s="4">
        <v>650</v>
      </c>
      <c r="S61" s="4" t="s">
        <v>9</v>
      </c>
      <c r="T61" s="4">
        <v>0.59</v>
      </c>
      <c r="U61" s="4">
        <v>0.65</v>
      </c>
      <c r="V61" s="4">
        <v>0.61</v>
      </c>
      <c r="W61" s="4">
        <v>650</v>
      </c>
      <c r="Y61" s="4" t="s">
        <v>9</v>
      </c>
      <c r="Z61" s="4">
        <v>0.6</v>
      </c>
      <c r="AA61" s="4">
        <v>0.66</v>
      </c>
      <c r="AB61" s="4">
        <v>0.62</v>
      </c>
      <c r="AC61" s="4">
        <v>650</v>
      </c>
    </row>
    <row r="67" spans="6:17" s="4" customFormat="1" x14ac:dyDescent="0.2">
      <c r="F67" s="5"/>
      <c r="G67" s="5"/>
      <c r="H67" s="5"/>
      <c r="I67" s="5"/>
      <c r="J67" s="5"/>
      <c r="K67" s="5"/>
      <c r="M67" s="5"/>
      <c r="N67" s="5"/>
      <c r="O67" s="5"/>
      <c r="P67" s="5"/>
      <c r="Q67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0"/>
  <sheetViews>
    <sheetView zoomScale="80" zoomScaleNormal="80" workbookViewId="0">
      <selection activeCell="M32" sqref="M32"/>
    </sheetView>
  </sheetViews>
  <sheetFormatPr defaultRowHeight="12.75" x14ac:dyDescent="0.2"/>
  <cols>
    <col min="1" max="1" width="9.140625" customWidth="1"/>
    <col min="2" max="1025" width="8.7109375" customWidth="1"/>
  </cols>
  <sheetData>
    <row r="1" spans="1:19" s="8" customFormat="1" x14ac:dyDescent="0.2">
      <c r="B1" s="8" t="s">
        <v>48</v>
      </c>
    </row>
    <row r="2" spans="1:19" s="8" customFormat="1" x14ac:dyDescent="0.2">
      <c r="B2" s="1" t="s">
        <v>49</v>
      </c>
      <c r="C2" s="1"/>
      <c r="D2" s="1"/>
      <c r="E2" s="1" t="s">
        <v>50</v>
      </c>
      <c r="F2" s="1"/>
      <c r="G2" s="1"/>
      <c r="H2" s="1" t="s">
        <v>51</v>
      </c>
      <c r="I2" s="1"/>
      <c r="J2" s="1"/>
      <c r="M2" s="8" t="s">
        <v>52</v>
      </c>
      <c r="P2" s="8" t="s">
        <v>53</v>
      </c>
    </row>
    <row r="3" spans="1:19" x14ac:dyDescent="0.2">
      <c r="A3" s="2" t="s">
        <v>54</v>
      </c>
      <c r="B3" t="s">
        <v>55</v>
      </c>
      <c r="C3" t="s">
        <v>56</v>
      </c>
      <c r="D3" t="s">
        <v>57</v>
      </c>
      <c r="E3" t="s">
        <v>55</v>
      </c>
      <c r="F3" t="s">
        <v>56</v>
      </c>
      <c r="G3" t="s">
        <v>57</v>
      </c>
      <c r="H3" t="s">
        <v>55</v>
      </c>
      <c r="I3" t="s">
        <v>56</v>
      </c>
      <c r="J3" t="s">
        <v>57</v>
      </c>
      <c r="L3" s="8" t="s">
        <v>54</v>
      </c>
      <c r="M3" t="s">
        <v>55</v>
      </c>
      <c r="N3" t="s">
        <v>56</v>
      </c>
      <c r="O3" t="s">
        <v>57</v>
      </c>
      <c r="P3" s="8" t="s">
        <v>54</v>
      </c>
      <c r="Q3" t="s">
        <v>55</v>
      </c>
      <c r="R3" t="s">
        <v>56</v>
      </c>
      <c r="S3" t="s">
        <v>57</v>
      </c>
    </row>
    <row r="4" spans="1:19" x14ac:dyDescent="0.2">
      <c r="A4" s="2">
        <v>0</v>
      </c>
      <c r="B4">
        <f>'data=td'!H3-'data=td'!B3</f>
        <v>6.6666666666669872E-3</v>
      </c>
      <c r="C4">
        <f>'data=td'!I3-'data=td'!C3</f>
        <v>1.6666666666665997E-2</v>
      </c>
      <c r="D4">
        <f>'data=td'!J3-'data=td'!D3</f>
        <v>9.5855379188714007E-3</v>
      </c>
      <c r="E4">
        <f>'data=tdsmall'!H3-'data=tdsmall'!B3</f>
        <v>0</v>
      </c>
      <c r="F4">
        <f>'data=tdsmall'!I3-'data=tdsmall'!C3</f>
        <v>-3.0000000000000027E-2</v>
      </c>
      <c r="G4">
        <f>'data=tdsmall'!J3-'data=tdsmall'!D3</f>
        <v>0</v>
      </c>
      <c r="H4">
        <f>'data=c'!H3-'data=c'!B3</f>
        <v>6.0000000000000053E-2</v>
      </c>
      <c r="I4">
        <f>'data=c'!I3-'data=c'!C3</f>
        <v>6.9999999999999951E-2</v>
      </c>
      <c r="J4">
        <f>'data=c'!J3-'data=c'!D3</f>
        <v>5.9999999999999942E-2</v>
      </c>
      <c r="L4" s="2">
        <v>0</v>
      </c>
      <c r="M4">
        <f>'data=tdc-a'!H3-'data=tdc-a'!B3</f>
        <v>0</v>
      </c>
      <c r="N4">
        <f>'data=tdc-a'!I3-'data=tdc-a'!C3</f>
        <v>1.3333333333333974E-2</v>
      </c>
      <c r="O4">
        <f>'data=tdc-a'!J3-'data=tdc-a'!D3</f>
        <v>2.9925170893501662E-3</v>
      </c>
      <c r="P4" s="2">
        <v>0</v>
      </c>
      <c r="Q4">
        <f>'data=tdc-b'!H3-'data=tdc-b'!B3</f>
        <v>4.0000000000000036E-2</v>
      </c>
      <c r="R4">
        <f>'data=tdc-b'!I3-'data=tdc-b'!C3</f>
        <v>4.9999999999999933E-2</v>
      </c>
      <c r="S4">
        <f>'data=tdc-b'!J3-'data=tdc-b'!D3</f>
        <v>5.0000000000000044E-2</v>
      </c>
    </row>
    <row r="5" spans="1:19" x14ac:dyDescent="0.2">
      <c r="A5" s="2">
        <v>2</v>
      </c>
      <c r="B5">
        <f>'data=td'!H4-'data=td'!B4</f>
        <v>0</v>
      </c>
      <c r="C5">
        <f>'data=td'!I4-'data=td'!C4</f>
        <v>-3.3333333333329662E-3</v>
      </c>
      <c r="D5">
        <f>'data=td'!J4-'data=td'!D4</f>
        <v>-1.7919502236046769E-3</v>
      </c>
      <c r="E5">
        <f>'data=tdsmall'!H4-'data=tdsmall'!B4</f>
        <v>0</v>
      </c>
      <c r="F5">
        <f>'data=tdsmall'!I4-'data=tdsmall'!C4</f>
        <v>1.0000000000000009E-2</v>
      </c>
      <c r="G5">
        <f>'data=tdsmall'!J4-'data=tdsmall'!D4</f>
        <v>9.9999999999998979E-3</v>
      </c>
      <c r="H5">
        <f>'data=c'!H4-'data=c'!B4</f>
        <v>1.9999999999999907E-2</v>
      </c>
      <c r="I5">
        <f>'data=c'!I4-'data=c'!C4</f>
        <v>2.0000000000000018E-2</v>
      </c>
      <c r="J5">
        <f>'data=c'!J4-'data=c'!D4</f>
        <v>2.0000000000000018E-2</v>
      </c>
      <c r="L5" s="2">
        <v>2</v>
      </c>
      <c r="M5">
        <f>'data=tdc-a'!H4-'data=tdc-a'!B4</f>
        <v>0</v>
      </c>
      <c r="N5">
        <f>'data=tdc-a'!I4-'data=tdc-a'!C4</f>
        <v>-3.3333333333329662E-3</v>
      </c>
      <c r="O5">
        <f>'data=tdc-a'!J4-'data=tdc-a'!D4</f>
        <v>-1.7984193579859697E-3</v>
      </c>
      <c r="P5" s="2">
        <v>2</v>
      </c>
      <c r="Q5">
        <f>'data=tdc-b'!H4-'data=tdc-b'!B4</f>
        <v>9.9999999999998979E-3</v>
      </c>
      <c r="R5">
        <f>'data=tdc-b'!I4-'data=tdc-b'!C4</f>
        <v>0</v>
      </c>
      <c r="S5">
        <f>'data=tdc-b'!J4-'data=tdc-b'!D4</f>
        <v>1.0000000000000009E-2</v>
      </c>
    </row>
    <row r="6" spans="1:19" x14ac:dyDescent="0.2">
      <c r="A6" s="2" t="s">
        <v>9</v>
      </c>
      <c r="B6">
        <f>'data=td'!H5-'data=td'!B5</f>
        <v>0</v>
      </c>
      <c r="C6">
        <f>'data=td'!I5-'data=td'!C5</f>
        <v>1.0000000000000009E-2</v>
      </c>
      <c r="D6">
        <f>'data=td'!J5-'data=td'!D5</f>
        <v>4.3672637042952989E-3</v>
      </c>
      <c r="E6">
        <f>'data=tdsmall'!H5-'data=tdsmall'!B5</f>
        <v>0</v>
      </c>
      <c r="F6">
        <f>'data=tdsmall'!I5-'data=tdsmall'!C5</f>
        <v>-1.0000000000000009E-2</v>
      </c>
      <c r="G6">
        <f>'data=tdsmall'!J5-'data=tdsmall'!D5</f>
        <v>0</v>
      </c>
      <c r="H6">
        <f>'data=c'!H5-'data=c'!B5</f>
        <v>4.0000000000000036E-2</v>
      </c>
      <c r="I6">
        <f>'data=c'!I5-'data=c'!C5</f>
        <v>3.9999999999999925E-2</v>
      </c>
      <c r="J6">
        <f>'data=c'!J5-'data=c'!D5</f>
        <v>4.0000000000000036E-2</v>
      </c>
      <c r="L6" s="2" t="s">
        <v>9</v>
      </c>
      <c r="M6">
        <f>'data=tdc-a'!H5-'data=tdc-a'!B5</f>
        <v>0</v>
      </c>
      <c r="N6">
        <f>'data=tdc-a'!I5-'data=tdc-a'!C5</f>
        <v>3.3333333333329662E-3</v>
      </c>
      <c r="O6">
        <f>'data=tdc-a'!J5-'data=tdc-a'!D5</f>
        <v>1.4666481507196183E-3</v>
      </c>
      <c r="P6" s="2" t="s">
        <v>9</v>
      </c>
      <c r="Q6">
        <f>'data=tdc-b'!H5-'data=tdc-b'!B5</f>
        <v>2.0000000000000018E-2</v>
      </c>
      <c r="R6">
        <f>'data=tdc-b'!I5-'data=tdc-b'!C5</f>
        <v>3.0000000000000027E-2</v>
      </c>
      <c r="S6">
        <f>'data=tdc-b'!J5-'data=tdc-b'!D5</f>
        <v>3.0000000000000027E-2</v>
      </c>
    </row>
    <row r="7" spans="1:19" x14ac:dyDescent="0.2">
      <c r="A7" s="2" t="s">
        <v>30</v>
      </c>
      <c r="B7" t="s">
        <v>55</v>
      </c>
      <c r="C7" t="s">
        <v>56</v>
      </c>
      <c r="D7" t="s">
        <v>57</v>
      </c>
      <c r="E7" t="s">
        <v>55</v>
      </c>
      <c r="F7" t="s">
        <v>56</v>
      </c>
      <c r="G7" t="s">
        <v>57</v>
      </c>
      <c r="H7" t="s">
        <v>55</v>
      </c>
      <c r="I7" t="s">
        <v>56</v>
      </c>
      <c r="J7" t="s">
        <v>57</v>
      </c>
      <c r="L7" s="8" t="s">
        <v>58</v>
      </c>
      <c r="P7" s="8" t="s">
        <v>58</v>
      </c>
    </row>
    <row r="8" spans="1:19" x14ac:dyDescent="0.2">
      <c r="A8" s="2">
        <v>0</v>
      </c>
      <c r="B8">
        <f>'data=td'!H12-'data=td'!B12</f>
        <v>3.3333333333329662E-3</v>
      </c>
      <c r="C8">
        <f>'data=td'!I12-'data=td'!C12</f>
        <v>7.6666666666666994E-2</v>
      </c>
      <c r="D8">
        <f>'data=td'!J12-'data=td'!D12</f>
        <v>2.4097734097733858E-2</v>
      </c>
      <c r="E8">
        <f>'data=tdsmall'!H10-'data=tdsmall'!B10</f>
        <v>0</v>
      </c>
      <c r="F8">
        <f>'data=tdsmall'!I10-'data=tdsmall'!C10</f>
        <v>0</v>
      </c>
      <c r="G8">
        <f>'data=tdsmall'!J10-'data=tdsmall'!D10</f>
        <v>-1.0000000000000009E-2</v>
      </c>
      <c r="H8">
        <f>'data=c'!H10-'data=c'!B10</f>
        <v>3.0000000000000027E-2</v>
      </c>
      <c r="I8">
        <f>'data=c'!I10-'data=c'!C10</f>
        <v>-1.0000000000000009E-2</v>
      </c>
      <c r="J8">
        <f>'data=c'!J10-'data=c'!D10</f>
        <v>2.0000000000000018E-2</v>
      </c>
      <c r="L8" s="2">
        <v>0</v>
      </c>
      <c r="M8">
        <f>'data=tdc-a'!H10-'data=tdc-a'!B10</f>
        <v>-3.3333333333330217E-3</v>
      </c>
      <c r="N8">
        <f>'data=tdc-a'!I10-'data=tdc-a'!C10</f>
        <v>3.0000000000000027E-2</v>
      </c>
      <c r="O8">
        <f>'data=tdc-a'!J10-'data=tdc-a'!D10</f>
        <v>7.2590890660902407E-3</v>
      </c>
      <c r="P8" s="2">
        <v>0</v>
      </c>
      <c r="Q8">
        <f>'data=tdc-b'!H10-'data=tdc-b'!B10</f>
        <v>4.0000000000000036E-2</v>
      </c>
      <c r="R8">
        <f>'data=tdc-b'!I10-'data=tdc-b'!C10</f>
        <v>6.0000000000000053E-2</v>
      </c>
      <c r="S8">
        <f>'data=tdc-b'!J10-'data=tdc-b'!D10</f>
        <v>4.0000000000000036E-2</v>
      </c>
    </row>
    <row r="9" spans="1:19" x14ac:dyDescent="0.2">
      <c r="A9" s="2">
        <v>2</v>
      </c>
      <c r="B9">
        <f>'data=td'!H13-'data=td'!B13</f>
        <v>3.3333333333339654E-3</v>
      </c>
      <c r="C9">
        <f>'data=td'!I13-'data=td'!C13</f>
        <v>-1.3333333333333086E-2</v>
      </c>
      <c r="D9">
        <f>'data=td'!J13-'data=td'!D13</f>
        <v>-5.3702895841118981E-3</v>
      </c>
      <c r="E9">
        <f>'data=tdsmall'!H11-'data=tdsmall'!B11</f>
        <v>0</v>
      </c>
      <c r="F9">
        <f>'data=tdsmall'!I11-'data=tdsmall'!C11</f>
        <v>-1.0000000000000009E-2</v>
      </c>
      <c r="G9">
        <f>'data=tdsmall'!J11-'data=tdsmall'!D11</f>
        <v>0</v>
      </c>
      <c r="H9">
        <f>'data=c'!H11-'data=c'!B11</f>
        <v>0</v>
      </c>
      <c r="I9">
        <f>'data=c'!I11-'data=c'!C11</f>
        <v>2.0000000000000018E-2</v>
      </c>
      <c r="J9">
        <f>'data=c'!J11-'data=c'!D11</f>
        <v>0</v>
      </c>
      <c r="L9" s="2">
        <v>2</v>
      </c>
      <c r="M9">
        <f>'data=tdc-a'!H11-'data=tdc-a'!B11</f>
        <v>3.3333333333330772E-3</v>
      </c>
      <c r="N9">
        <f>'data=tdc-a'!I11-'data=tdc-a'!C11</f>
        <v>-6.6666666666669316E-3</v>
      </c>
      <c r="O9">
        <f>'data=tdc-a'!J11-'data=tdc-a'!D11</f>
        <v>-2.2027885857675011E-3</v>
      </c>
      <c r="P9" s="2">
        <v>2</v>
      </c>
      <c r="Q9">
        <f>'data=tdc-b'!H11-'data=tdc-b'!B11</f>
        <v>2.0000000000000018E-2</v>
      </c>
      <c r="R9">
        <f>'data=tdc-b'!I11-'data=tdc-b'!C11</f>
        <v>0</v>
      </c>
      <c r="S9">
        <f>'data=tdc-b'!J11-'data=tdc-b'!D11</f>
        <v>1.0000000000000009E-2</v>
      </c>
    </row>
    <row r="10" spans="1:19" x14ac:dyDescent="0.2">
      <c r="A10" s="2" t="s">
        <v>9</v>
      </c>
      <c r="B10">
        <f>'data=td'!H14-'data=td'!B14</f>
        <v>6.6666666666659324E-3</v>
      </c>
      <c r="C10">
        <f>'data=td'!I14-'data=td'!C14</f>
        <v>3.3333333333333992E-2</v>
      </c>
      <c r="D10">
        <f>'data=td'!J14-'data=td'!D14</f>
        <v>1.861366565820477E-2</v>
      </c>
      <c r="E10">
        <f>'data=tdsmall'!H12-'data=tdsmall'!B12</f>
        <v>0</v>
      </c>
      <c r="F10">
        <f>'data=tdsmall'!I12-'data=tdsmall'!C12</f>
        <v>0</v>
      </c>
      <c r="G10">
        <f>'data=tdsmall'!J12-'data=tdsmall'!D12</f>
        <v>0</v>
      </c>
      <c r="H10">
        <f>'data=c'!H12-'data=c'!B12</f>
        <v>2.0000000000000018E-2</v>
      </c>
      <c r="I10">
        <f>'data=c'!I12-'data=c'!C12</f>
        <v>0</v>
      </c>
      <c r="J10">
        <f>'data=c'!J12-'data=c'!D12</f>
        <v>1.0000000000000009E-2</v>
      </c>
      <c r="L10" s="2" t="s">
        <v>9</v>
      </c>
      <c r="M10">
        <f>'data=tdc-a'!H12-'data=tdc-a'!B12</f>
        <v>-3.3333333333329662E-3</v>
      </c>
      <c r="N10">
        <f>'data=tdc-a'!I12-'data=tdc-a'!C12</f>
        <v>1.0000000000000009E-2</v>
      </c>
      <c r="O10">
        <f>'data=tdc-a'!J12-'data=tdc-a'!D12</f>
        <v>2.8144016227183988E-3</v>
      </c>
      <c r="P10" s="2" t="s">
        <v>9</v>
      </c>
      <c r="Q10">
        <f>'data=tdc-b'!H12-'data=tdc-b'!B12</f>
        <v>2.0000000000000018E-2</v>
      </c>
      <c r="R10">
        <f>'data=tdc-b'!I12-'data=tdc-b'!C12</f>
        <v>4.0000000000000036E-2</v>
      </c>
      <c r="S10">
        <f>'data=tdc-b'!J12-'data=tdc-b'!D12</f>
        <v>3.0000000000000027E-2</v>
      </c>
    </row>
    <row r="11" spans="1:19" x14ac:dyDescent="0.2">
      <c r="A11" s="2" t="s">
        <v>31</v>
      </c>
      <c r="B11" t="s">
        <v>55</v>
      </c>
      <c r="C11" t="s">
        <v>56</v>
      </c>
      <c r="D11" t="s">
        <v>57</v>
      </c>
      <c r="E11" t="s">
        <v>55</v>
      </c>
      <c r="F11" t="s">
        <v>56</v>
      </c>
      <c r="G11" t="s">
        <v>57</v>
      </c>
      <c r="H11" t="s">
        <v>55</v>
      </c>
      <c r="I11" t="s">
        <v>56</v>
      </c>
      <c r="J11" t="s">
        <v>57</v>
      </c>
      <c r="L11" s="8" t="s">
        <v>59</v>
      </c>
      <c r="P11" s="8" t="s">
        <v>59</v>
      </c>
    </row>
    <row r="12" spans="1:19" x14ac:dyDescent="0.2">
      <c r="A12" s="2">
        <v>0</v>
      </c>
      <c r="B12">
        <f>'data=td'!H21-'data=td'!B21</f>
        <v>3.3333333333330217E-3</v>
      </c>
      <c r="C12">
        <f>'data=td'!I21-'data=td'!C21</f>
        <v>3.3333333333339654E-3</v>
      </c>
      <c r="D12">
        <f>'data=td'!J21-'data=td'!D21</f>
        <v>3.657375279512598E-3</v>
      </c>
      <c r="E12">
        <f>'data=td'!H21-'data=td'!B21</f>
        <v>3.3333333333330217E-3</v>
      </c>
      <c r="F12">
        <f>'data=td'!I21-'data=td'!C21</f>
        <v>3.3333333333339654E-3</v>
      </c>
      <c r="G12">
        <f>'data=td'!J21-'data=td'!D21</f>
        <v>3.657375279512598E-3</v>
      </c>
      <c r="H12">
        <f>'data=c'!H17-'data=c'!B17</f>
        <v>0</v>
      </c>
      <c r="I12">
        <f>'data=c'!I17-'data=c'!C17</f>
        <v>-2.0000000000000018E-2</v>
      </c>
      <c r="J12">
        <f>'data=c'!J17-'data=c'!D17</f>
        <v>-1.0000000000000009E-2</v>
      </c>
      <c r="L12" s="2">
        <v>0</v>
      </c>
      <c r="M12">
        <f>'data=tdc-a'!H17-'data=tdc-a'!B17</f>
        <v>-6.6666666666669872E-3</v>
      </c>
      <c r="N12">
        <f>'data=tdc-a'!I17-'data=tdc-a'!C17</f>
        <v>3.3333333333330217E-3</v>
      </c>
      <c r="O12">
        <f>'data=tdc-a'!J17-'data=tdc-a'!D17</f>
        <v>-5.4926841114690261E-3</v>
      </c>
      <c r="P12" s="2">
        <v>0</v>
      </c>
      <c r="Q12">
        <f>'data=tdc-b'!H17-'data=tdc-b'!B17</f>
        <v>0.03</v>
      </c>
      <c r="R12">
        <f>'data=tdc-b'!I17-'data=tdc-b'!C17</f>
        <v>3.0000000000000027E-2</v>
      </c>
      <c r="S12">
        <f>'data=tdc-b'!J17-'data=tdc-b'!D17</f>
        <v>2.9999999999999971E-2</v>
      </c>
    </row>
    <row r="13" spans="1:19" x14ac:dyDescent="0.2">
      <c r="A13" s="2">
        <v>2</v>
      </c>
      <c r="B13">
        <f>'data=td'!H22-'data=td'!B22</f>
        <v>0</v>
      </c>
      <c r="C13">
        <f>'data=td'!I22-'data=td'!C22</f>
        <v>-3.3333333333339654E-3</v>
      </c>
      <c r="D13">
        <f>'data=td'!J22-'data=td'!D22</f>
        <v>-1.765346008318236E-3</v>
      </c>
      <c r="E13">
        <f>'data=td'!H22-'data=td'!B22</f>
        <v>0</v>
      </c>
      <c r="F13">
        <f>'data=td'!I22-'data=td'!C22</f>
        <v>-3.3333333333339654E-3</v>
      </c>
      <c r="G13">
        <f>'data=td'!J22-'data=td'!D22</f>
        <v>-1.765346008318236E-3</v>
      </c>
      <c r="H13">
        <f>'data=c'!H18-'data=c'!B18</f>
        <v>0</v>
      </c>
      <c r="I13">
        <f>'data=c'!I18-'data=c'!C18</f>
        <v>1.0000000000000009E-2</v>
      </c>
      <c r="J13">
        <f>'data=c'!J18-'data=c'!D18</f>
        <v>0</v>
      </c>
      <c r="L13" s="2">
        <v>2</v>
      </c>
      <c r="M13">
        <f>'data=tdc-a'!H18-'data=tdc-a'!B18</f>
        <v>0</v>
      </c>
      <c r="N13">
        <f>'data=tdc-a'!I18-'data=tdc-a'!C18</f>
        <v>-3.3333333333339654E-3</v>
      </c>
      <c r="O13">
        <f>'data=tdc-a'!J18-'data=tdc-a'!D18</f>
        <v>-1.7914926567272893E-3</v>
      </c>
      <c r="P13" s="2">
        <v>2</v>
      </c>
      <c r="Q13">
        <f>'data=tdc-b'!H18-'data=tdc-b'!B18</f>
        <v>0</v>
      </c>
      <c r="R13">
        <f>'data=tdc-b'!I18-'data=tdc-b'!C18</f>
        <v>0</v>
      </c>
      <c r="S13">
        <f>'data=tdc-b'!J18-'data=tdc-b'!D18</f>
        <v>0</v>
      </c>
    </row>
    <row r="14" spans="1:19" x14ac:dyDescent="0.2">
      <c r="A14" s="2" t="s">
        <v>9</v>
      </c>
      <c r="B14">
        <f>'data=td'!H23-'data=td'!B23</f>
        <v>0</v>
      </c>
      <c r="C14">
        <f>'data=td'!I23-'data=td'!C23</f>
        <v>0</v>
      </c>
      <c r="D14">
        <f>'data=td'!J23-'data=td'!D23</f>
        <v>0</v>
      </c>
      <c r="E14">
        <f>'data=td'!H23-'data=td'!B23</f>
        <v>0</v>
      </c>
      <c r="F14">
        <f>'data=td'!I23-'data=td'!C23</f>
        <v>0</v>
      </c>
      <c r="G14">
        <f>'data=td'!J23-'data=td'!D23</f>
        <v>0</v>
      </c>
      <c r="H14">
        <f>'data=c'!H19-'data=c'!B19</f>
        <v>0</v>
      </c>
      <c r="I14">
        <f>'data=c'!I19-'data=c'!C19</f>
        <v>-1.0000000000000009E-2</v>
      </c>
      <c r="J14">
        <f>'data=c'!J19-'data=c'!D19</f>
        <v>0</v>
      </c>
      <c r="L14" s="2" t="s">
        <v>9</v>
      </c>
      <c r="M14">
        <f>'data=tdc-a'!H19-'data=tdc-a'!B19</f>
        <v>-3.3333333333329662E-3</v>
      </c>
      <c r="N14">
        <f>'data=tdc-a'!I19-'data=tdc-a'!C19</f>
        <v>0</v>
      </c>
      <c r="O14">
        <f>'data=tdc-a'!J19-'data=tdc-a'!D19</f>
        <v>-1.8758270465585314E-3</v>
      </c>
      <c r="P14" s="2" t="s">
        <v>9</v>
      </c>
      <c r="Q14">
        <f>'data=tdc-b'!H19-'data=tdc-b'!B19</f>
        <v>2.0000000000000018E-2</v>
      </c>
      <c r="R14">
        <f>'data=tdc-b'!I19-'data=tdc-b'!C19</f>
        <v>2.0000000000000018E-2</v>
      </c>
      <c r="S14">
        <f>'data=tdc-b'!J19-'data=tdc-b'!D19</f>
        <v>2.0000000000000018E-2</v>
      </c>
    </row>
    <row r="16" spans="1:19" x14ac:dyDescent="0.2">
      <c r="L16" s="8" t="s">
        <v>30</v>
      </c>
      <c r="M16" t="s">
        <v>55</v>
      </c>
      <c r="N16" t="s">
        <v>56</v>
      </c>
      <c r="O16" t="s">
        <v>57</v>
      </c>
      <c r="P16" s="8" t="s">
        <v>30</v>
      </c>
      <c r="Q16" t="s">
        <v>55</v>
      </c>
      <c r="R16" t="s">
        <v>56</v>
      </c>
      <c r="S16" t="s">
        <v>57</v>
      </c>
    </row>
    <row r="17" spans="12:19" x14ac:dyDescent="0.2">
      <c r="L17" s="2">
        <v>0</v>
      </c>
      <c r="M17">
        <f>'data=tdc-a'!H25-'data=tdc-a'!B25</f>
        <v>6.6666666666669872E-3</v>
      </c>
      <c r="N17">
        <f>'data=tdc-a'!I25-'data=tdc-a'!C25</f>
        <v>3.3333333333339654E-3</v>
      </c>
      <c r="O17">
        <f>'data=tdc-a'!J25-'data=tdc-a'!D25</f>
        <v>6.3368574866773941E-3</v>
      </c>
      <c r="P17" s="2">
        <v>0</v>
      </c>
      <c r="Q17">
        <f>'data=tdc-b'!H24-'data=tdc-b'!B24</f>
        <v>1.0000000000000009E-2</v>
      </c>
      <c r="R17">
        <f>'data=tdc-b'!I24-'data=tdc-b'!C24</f>
        <v>-3.0000000000000027E-2</v>
      </c>
      <c r="S17">
        <f>'data=tdc-b'!J24-'data=tdc-b'!D24</f>
        <v>-1.0000000000000009E-2</v>
      </c>
    </row>
    <row r="18" spans="12:19" x14ac:dyDescent="0.2">
      <c r="L18" s="2">
        <v>2</v>
      </c>
      <c r="M18">
        <f>'data=tdc-a'!H26-'data=tdc-a'!B26</f>
        <v>0</v>
      </c>
      <c r="N18">
        <f>'data=tdc-a'!I26-'data=tdc-a'!C26</f>
        <v>-3.3333333333339654E-3</v>
      </c>
      <c r="O18">
        <f>'data=tdc-a'!J26-'data=tdc-a'!D26</f>
        <v>-1.765346008318236E-3</v>
      </c>
      <c r="P18" s="2">
        <v>2</v>
      </c>
      <c r="Q18">
        <f>'data=tdc-b'!H25-'data=tdc-b'!B25</f>
        <v>0</v>
      </c>
      <c r="R18">
        <f>'data=tdc-b'!I25-'data=tdc-b'!C25</f>
        <v>0</v>
      </c>
      <c r="S18">
        <f>'data=tdc-b'!J25-'data=tdc-b'!D25</f>
        <v>0</v>
      </c>
    </row>
    <row r="19" spans="12:19" x14ac:dyDescent="0.2">
      <c r="L19" s="2" t="s">
        <v>9</v>
      </c>
      <c r="M19">
        <f>'data=tdc-a'!H27-'data=tdc-a'!B27</f>
        <v>3.3333333333329662E-3</v>
      </c>
      <c r="N19">
        <f>'data=tdc-a'!I27-'data=tdc-a'!C27</f>
        <v>3.3333333333340764E-3</v>
      </c>
      <c r="O19">
        <f>'data=tdc-a'!J27-'data=tdc-a'!D27</f>
        <v>3.3513212004140369E-3</v>
      </c>
      <c r="P19" s="2" t="s">
        <v>9</v>
      </c>
      <c r="Q19">
        <f>'data=tdc-b'!H26-'data=tdc-b'!B26</f>
        <v>0</v>
      </c>
      <c r="R19">
        <f>'data=tdc-b'!I26-'data=tdc-b'!C26</f>
        <v>-1.0000000000000009E-2</v>
      </c>
      <c r="S19">
        <f>'data=tdc-b'!J26-'data=tdc-b'!D26</f>
        <v>-1.0000000000000009E-2</v>
      </c>
    </row>
    <row r="20" spans="12:19" x14ac:dyDescent="0.2">
      <c r="L20" s="8" t="s">
        <v>58</v>
      </c>
      <c r="P20" s="8" t="s">
        <v>58</v>
      </c>
    </row>
    <row r="21" spans="12:19" x14ac:dyDescent="0.2">
      <c r="L21" s="2">
        <v>0</v>
      </c>
      <c r="M21">
        <f>'data=tdc-a'!H32-'data=tdc-a'!B32</f>
        <v>-3.3333333333332993E-2</v>
      </c>
      <c r="N21">
        <f>'data=tdc-a'!I32-'data=tdc-a'!C32</f>
        <v>3.0000000000000027E-2</v>
      </c>
      <c r="O21">
        <f>'data=tdc-a'!J32-'data=tdc-a'!D32</f>
        <v>-2.4670470194766536E-2</v>
      </c>
      <c r="P21" s="2">
        <v>0</v>
      </c>
      <c r="Q21">
        <f>'data=tdc-b'!H31-'data=tdc-b'!B31</f>
        <v>-3.0000000000000027E-2</v>
      </c>
      <c r="R21">
        <f>'data=tdc-b'!I31-'data=tdc-b'!C31</f>
        <v>-1.0000000000000009E-2</v>
      </c>
      <c r="S21">
        <f>'data=tdc-b'!J31-'data=tdc-b'!D31</f>
        <v>-2.0000000000000018E-2</v>
      </c>
    </row>
    <row r="22" spans="12:19" x14ac:dyDescent="0.2">
      <c r="L22" s="2">
        <v>2</v>
      </c>
      <c r="M22">
        <f>'data=tdc-a'!H33-'data=tdc-a'!B33</f>
        <v>3.3333333333330772E-3</v>
      </c>
      <c r="N22">
        <f>'data=tdc-a'!I33-'data=tdc-a'!C33</f>
        <v>-5.0000000000000044E-2</v>
      </c>
      <c r="O22">
        <f>'data=tdc-a'!J33-'data=tdc-a'!D33</f>
        <v>-3.0920409216585232E-2</v>
      </c>
      <c r="P22" s="2">
        <v>2</v>
      </c>
      <c r="Q22">
        <f>'data=tdc-b'!H32-'data=tdc-b'!B32</f>
        <v>0</v>
      </c>
      <c r="R22">
        <f>'data=tdc-b'!I32-'data=tdc-b'!C32</f>
        <v>-1.0000000000000009E-2</v>
      </c>
      <c r="S22">
        <f>'data=tdc-b'!J32-'data=tdc-b'!D32</f>
        <v>0</v>
      </c>
    </row>
    <row r="23" spans="12:19" x14ac:dyDescent="0.2">
      <c r="L23" s="2" t="s">
        <v>9</v>
      </c>
      <c r="M23">
        <f>'data=tdc-a'!H34-'data=tdc-a'!B34</f>
        <v>-1.0000000000000009E-2</v>
      </c>
      <c r="N23">
        <f>'data=tdc-a'!I34-'data=tdc-a'!C34</f>
        <v>-6.6666666666669316E-3</v>
      </c>
      <c r="O23">
        <f>'data=tdc-a'!J34-'data=tdc-a'!D34</f>
        <v>-8.64615384615397E-3</v>
      </c>
      <c r="P23" s="2" t="s">
        <v>9</v>
      </c>
      <c r="Q23">
        <f>'data=tdc-b'!H33-'data=tdc-b'!B33</f>
        <v>-1.0000000000000009E-2</v>
      </c>
      <c r="R23">
        <f>'data=tdc-b'!I33-'data=tdc-b'!C33</f>
        <v>-1.0000000000000009E-2</v>
      </c>
      <c r="S23">
        <f>'data=tdc-b'!J33-'data=tdc-b'!D33</f>
        <v>-2.0000000000000018E-2</v>
      </c>
    </row>
    <row r="24" spans="12:19" x14ac:dyDescent="0.2">
      <c r="L24" s="8" t="s">
        <v>59</v>
      </c>
      <c r="P24" s="8" t="s">
        <v>59</v>
      </c>
    </row>
    <row r="25" spans="12:19" x14ac:dyDescent="0.2">
      <c r="L25" s="2">
        <v>0</v>
      </c>
      <c r="M25">
        <f>'data=tdc-a'!H46-'data=tdc-a'!B46</f>
        <v>3.3333333333340209E-3</v>
      </c>
      <c r="N25">
        <f>'data=tdc-a'!I46-'data=tdc-a'!C46</f>
        <v>-6.6666666666670427E-3</v>
      </c>
      <c r="O25">
        <f>'data=tdc-a'!J46-'data=tdc-a'!D46</f>
        <v>1.2707482311276053E-3</v>
      </c>
      <c r="P25" s="2">
        <v>0</v>
      </c>
      <c r="Q25">
        <f>'data=tdc-b'!H38-'data=tdc-b'!B38</f>
        <v>7.0000000000000007E-2</v>
      </c>
      <c r="R25">
        <f>'data=tdc-b'!I38-'data=tdc-b'!C38</f>
        <v>-7.999999999999996E-2</v>
      </c>
      <c r="S25">
        <f>'data=tdc-b'!J38-'data=tdc-b'!D38</f>
        <v>-1.9999999999999962E-2</v>
      </c>
    </row>
    <row r="26" spans="12:19" x14ac:dyDescent="0.2">
      <c r="L26" s="2">
        <v>2</v>
      </c>
      <c r="M26">
        <f>'data=tdc-a'!H47-'data=tdc-a'!B47</f>
        <v>-3.3333333333330772E-3</v>
      </c>
      <c r="N26">
        <f>'data=tdc-a'!I47-'data=tdc-a'!C47</f>
        <v>3.3333333333330772E-3</v>
      </c>
      <c r="O26">
        <f>'data=tdc-a'!J47-'data=tdc-a'!D47</f>
        <v>2.2458628841615091E-4</v>
      </c>
      <c r="P26" s="2">
        <v>2</v>
      </c>
      <c r="Q26">
        <f>'data=tdc-b'!H39-'data=tdc-b'!B39</f>
        <v>0</v>
      </c>
      <c r="R26">
        <f>'data=tdc-b'!I39-'data=tdc-b'!C39</f>
        <v>2.0000000000000018E-2</v>
      </c>
      <c r="S26">
        <f>'data=tdc-b'!J39-'data=tdc-b'!D39</f>
        <v>1.0000000000000009E-2</v>
      </c>
    </row>
    <row r="27" spans="12:19" x14ac:dyDescent="0.2">
      <c r="L27" s="2" t="s">
        <v>9</v>
      </c>
      <c r="M27">
        <f>'data=tdc-a'!H48-'data=tdc-a'!B48</f>
        <v>3.3333333333330772E-3</v>
      </c>
      <c r="N27">
        <f>'data=tdc-a'!I48-'data=tdc-a'!C48</f>
        <v>3.3333333333329662E-3</v>
      </c>
      <c r="O27">
        <f>'data=tdc-a'!J48-'data=tdc-a'!D48</f>
        <v>3.354868997585303E-3</v>
      </c>
      <c r="P27" s="2" t="s">
        <v>9</v>
      </c>
      <c r="Q27">
        <f>'data=tdc-b'!H40-'data=tdc-b'!B40</f>
        <v>3.0000000000000027E-2</v>
      </c>
      <c r="R27">
        <f>'data=tdc-b'!I40-'data=tdc-b'!C40</f>
        <v>-3.0000000000000027E-2</v>
      </c>
      <c r="S27">
        <f>'data=tdc-b'!J40-'data=tdc-b'!D40</f>
        <v>0</v>
      </c>
    </row>
    <row r="29" spans="12:19" x14ac:dyDescent="0.2">
      <c r="L29" s="8" t="s">
        <v>31</v>
      </c>
      <c r="M29" t="s">
        <v>55</v>
      </c>
      <c r="N29" t="s">
        <v>56</v>
      </c>
      <c r="O29" t="s">
        <v>57</v>
      </c>
      <c r="P29" s="8" t="s">
        <v>31</v>
      </c>
      <c r="Q29" t="s">
        <v>55</v>
      </c>
      <c r="R29" t="s">
        <v>56</v>
      </c>
      <c r="S29" t="s">
        <v>57</v>
      </c>
    </row>
    <row r="30" spans="12:19" x14ac:dyDescent="0.2">
      <c r="L30" s="2">
        <v>0</v>
      </c>
      <c r="M30">
        <f>'data=tdc-a'!H46-'data=tdc-a'!B46</f>
        <v>3.3333333333340209E-3</v>
      </c>
      <c r="N30">
        <f>'data=tdc-a'!I46-'data=tdc-a'!C46</f>
        <v>-6.6666666666670427E-3</v>
      </c>
      <c r="O30">
        <f>'data=tdc-a'!J46-'data=tdc-a'!D46</f>
        <v>1.2707482311276053E-3</v>
      </c>
      <c r="P30" s="2">
        <v>0</v>
      </c>
      <c r="Q30">
        <f>'data=tdc-b'!H45-'data=tdc-b'!B45</f>
        <v>0</v>
      </c>
      <c r="R30">
        <f>'data=tdc-b'!I45-'data=tdc-b'!C45</f>
        <v>-1.0000000000000009E-2</v>
      </c>
      <c r="S30">
        <f>'data=tdc-b'!J45-'data=tdc-b'!D45</f>
        <v>0</v>
      </c>
    </row>
    <row r="31" spans="12:19" x14ac:dyDescent="0.2">
      <c r="L31" s="2">
        <v>2</v>
      </c>
      <c r="M31">
        <f>'data=tdc-a'!H47-'data=tdc-a'!B47</f>
        <v>-3.3333333333330772E-3</v>
      </c>
      <c r="N31">
        <f>'data=tdc-a'!I47-'data=tdc-a'!C47</f>
        <v>3.3333333333330772E-3</v>
      </c>
      <c r="O31">
        <f>'data=tdc-a'!J47-'data=tdc-a'!D47</f>
        <v>2.2458628841615091E-4</v>
      </c>
      <c r="P31" s="2">
        <v>2</v>
      </c>
      <c r="Q31">
        <f>'data=tdc-b'!H46-'data=tdc-b'!B46</f>
        <v>0</v>
      </c>
      <c r="R31">
        <f>'data=tdc-b'!I46-'data=tdc-b'!C46</f>
        <v>0</v>
      </c>
      <c r="S31">
        <f>'data=tdc-b'!J46-'data=tdc-b'!D46</f>
        <v>0</v>
      </c>
    </row>
    <row r="32" spans="12:19" x14ac:dyDescent="0.2">
      <c r="L32" s="2" t="s">
        <v>9</v>
      </c>
      <c r="M32">
        <f>'data=tdc-a'!H48-'data=tdc-a'!B48</f>
        <v>3.3333333333330772E-3</v>
      </c>
      <c r="N32">
        <f>'data=tdc-a'!I48-'data=tdc-a'!C48</f>
        <v>3.3333333333329662E-3</v>
      </c>
      <c r="O32">
        <f>'data=tdc-a'!J48-'data=tdc-a'!D48</f>
        <v>3.354868997585303E-3</v>
      </c>
      <c r="P32" s="2" t="s">
        <v>9</v>
      </c>
      <c r="Q32">
        <f>'data=tdc-b'!H47-'data=tdc-b'!B47</f>
        <v>0</v>
      </c>
      <c r="R32">
        <f>'data=tdc-b'!I47-'data=tdc-b'!C47</f>
        <v>-1.0000000000000009E-2</v>
      </c>
      <c r="S32">
        <f>'data=tdc-b'!J47-'data=tdc-b'!D47</f>
        <v>0</v>
      </c>
    </row>
    <row r="33" spans="12:19" x14ac:dyDescent="0.2">
      <c r="L33" s="8" t="s">
        <v>58</v>
      </c>
      <c r="P33" s="8" t="s">
        <v>58</v>
      </c>
    </row>
    <row r="34" spans="12:19" x14ac:dyDescent="0.2">
      <c r="L34" s="2">
        <v>0</v>
      </c>
      <c r="M34">
        <f>'data=tdc-a'!H53-'data=tdc-a'!B53</f>
        <v>2.6666666666666949E-2</v>
      </c>
      <c r="N34">
        <f>'data=tdc-a'!I53-'data=tdc-a'!C53</f>
        <v>2.0000000000000018E-2</v>
      </c>
      <c r="O34">
        <f>'data=tdc-a'!J53-'data=tdc-a'!D53</f>
        <v>2.6276581335500593E-2</v>
      </c>
      <c r="P34" s="2">
        <v>0</v>
      </c>
      <c r="Q34">
        <f>'data=tdc-b'!H52-'data=tdc-b'!B52</f>
        <v>2.0000000000000018E-2</v>
      </c>
      <c r="R34">
        <f>'data=tdc-b'!I52-'data=tdc-b'!C52</f>
        <v>-3.0000000000000027E-2</v>
      </c>
      <c r="S34">
        <f>'data=tdc-b'!J52-'data=tdc-b'!D52</f>
        <v>0</v>
      </c>
    </row>
    <row r="35" spans="12:19" x14ac:dyDescent="0.2">
      <c r="L35" s="2">
        <v>2</v>
      </c>
      <c r="M35">
        <f>'data=tdc-a'!H54-'data=tdc-a'!B54</f>
        <v>6.6666666666670427E-3</v>
      </c>
      <c r="N35">
        <f>'data=tdc-a'!I54-'data=tdc-a'!C54</f>
        <v>1.3333333333333086E-2</v>
      </c>
      <c r="O35">
        <f>'data=tdc-a'!J54-'data=tdc-a'!D54</f>
        <v>1.0512467000104109E-2</v>
      </c>
      <c r="P35" s="2">
        <v>2</v>
      </c>
      <c r="Q35">
        <f>'data=tdc-b'!H53-'data=tdc-b'!B53</f>
        <v>-1.0000000000000009E-2</v>
      </c>
      <c r="R35">
        <f>'data=tdc-b'!I53-'data=tdc-b'!C53</f>
        <v>2.0000000000000018E-2</v>
      </c>
      <c r="S35">
        <f>'data=tdc-b'!J53-'data=tdc-b'!D53</f>
        <v>0</v>
      </c>
    </row>
    <row r="36" spans="12:19" x14ac:dyDescent="0.2">
      <c r="L36" s="2" t="s">
        <v>9</v>
      </c>
      <c r="M36">
        <f>'data=tdc-a'!H55-'data=tdc-a'!B55</f>
        <v>1.6666666666667052E-2</v>
      </c>
      <c r="N36">
        <f>'data=tdc-a'!I55-'data=tdc-a'!C55</f>
        <v>1.6666666666667052E-2</v>
      </c>
      <c r="O36">
        <f>'data=tdc-a'!J55-'data=tdc-a'!D55</f>
        <v>1.6739831264147464E-2</v>
      </c>
      <c r="P36" s="2" t="s">
        <v>9</v>
      </c>
      <c r="Q36">
        <f>'data=tdc-b'!H54-'data=tdc-b'!B54</f>
        <v>1.0000000000000009E-2</v>
      </c>
      <c r="R36">
        <f>'data=tdc-b'!I54-'data=tdc-b'!C54</f>
        <v>-1.0000000000000009E-2</v>
      </c>
      <c r="S36">
        <f>'data=tdc-b'!J54-'data=tdc-b'!D54</f>
        <v>0</v>
      </c>
    </row>
    <row r="37" spans="12:19" x14ac:dyDescent="0.2">
      <c r="L37" s="8" t="s">
        <v>59</v>
      </c>
      <c r="P37" s="8" t="s">
        <v>59</v>
      </c>
    </row>
    <row r="38" spans="12:19" x14ac:dyDescent="0.2">
      <c r="L38" s="2">
        <v>0</v>
      </c>
      <c r="M38">
        <f>'data=tdc-a'!H60-'data=tdc-a'!B60</f>
        <v>3.3333333333330217E-3</v>
      </c>
      <c r="N38">
        <f>'data=tdc-a'!I60-'data=tdc-a'!C60</f>
        <v>-1.0000000000000009E-2</v>
      </c>
      <c r="O38">
        <f>'data=tdc-a'!J60-'data=tdc-a'!D60</f>
        <v>6.0458839406180021E-4</v>
      </c>
      <c r="P38" s="2">
        <v>0</v>
      </c>
      <c r="Q38">
        <f>'data=tdc-b'!H59-'data=tdc-b'!B59</f>
        <v>0</v>
      </c>
      <c r="R38">
        <f>'data=tdc-b'!I59-'data=tdc-b'!C59</f>
        <v>2.9999999999999971E-2</v>
      </c>
      <c r="S38">
        <f>'data=tdc-b'!J59-'data=tdc-b'!D59</f>
        <v>1.0000000000000009E-2</v>
      </c>
    </row>
    <row r="39" spans="12:19" x14ac:dyDescent="0.2">
      <c r="L39" s="2">
        <v>2</v>
      </c>
      <c r="M39">
        <f>'data=tdc-a'!H61-'data=tdc-a'!B61</f>
        <v>-3.3333333333330772E-3</v>
      </c>
      <c r="N39">
        <f>'data=tdc-a'!I61-'data=tdc-a'!C61</f>
        <v>0</v>
      </c>
      <c r="O39">
        <f>'data=tdc-a'!J61-'data=tdc-a'!D61</f>
        <v>-1.5651104370574265E-3</v>
      </c>
      <c r="P39" s="2">
        <v>2</v>
      </c>
      <c r="Q39">
        <f>'data=tdc-b'!H60-'data=tdc-b'!B60</f>
        <v>0</v>
      </c>
      <c r="R39">
        <f>'data=tdc-b'!I60-'data=tdc-b'!C60</f>
        <v>0</v>
      </c>
      <c r="S39">
        <f>'data=tdc-b'!J60-'data=tdc-b'!D60</f>
        <v>0</v>
      </c>
    </row>
    <row r="40" spans="12:19" x14ac:dyDescent="0.2">
      <c r="L40" s="2" t="s">
        <v>9</v>
      </c>
      <c r="M40">
        <f>'data=tdc-a'!H62-'data=tdc-a'!B62</f>
        <v>-6.6666666666670427E-3</v>
      </c>
      <c r="N40">
        <f>'data=tdc-a'!I62-'data=tdc-a'!C62</f>
        <v>-3.3333333333339654E-3</v>
      </c>
      <c r="O40">
        <f>'data=tdc-a'!J62-'data=tdc-a'!D62</f>
        <v>-5.2797776935713525E-3</v>
      </c>
      <c r="P40" s="2" t="s">
        <v>9</v>
      </c>
      <c r="Q40">
        <f>'data=tdc-b'!H61-'data=tdc-b'!B61</f>
        <v>0</v>
      </c>
      <c r="R40">
        <f>'data=tdc-b'!I61-'data=tdc-b'!C61</f>
        <v>1.0000000000000009E-2</v>
      </c>
      <c r="S40">
        <f>'data=tdc-b'!J61-'data=tdc-b'!D61</f>
        <v>1.0000000000000009E-2</v>
      </c>
    </row>
  </sheetData>
  <mergeCells count="3">
    <mergeCell ref="B2:D2"/>
    <mergeCell ref="E2:G2"/>
    <mergeCell ref="H2:J2"/>
  </mergeCells>
  <conditionalFormatting sqref="A1:S1 A3:S1048576 A2:B2 H2 E2 K2:S2">
    <cfRule type="cellIs" dxfId="3" priority="2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data=td</vt:lpstr>
      <vt:lpstr>data=c</vt:lpstr>
      <vt:lpstr>data=ws-exp</vt:lpstr>
      <vt:lpstr>data=ws-amt</vt:lpstr>
      <vt:lpstr>data=ws-merge</vt:lpstr>
      <vt:lpstr>data=tdsmall</vt:lpstr>
      <vt:lpstr>data=tdc-a</vt:lpstr>
      <vt:lpstr>data=tdc-b</vt:lpstr>
      <vt:lpstr>r.preprocess</vt:lpstr>
      <vt:lpstr>r.fs vs nofs</vt:lpstr>
      <vt:lpstr>r.features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306</cp:revision>
  <dcterms:created xsi:type="dcterms:W3CDTF">2017-08-18T10:17:30Z</dcterms:created>
  <dcterms:modified xsi:type="dcterms:W3CDTF">2017-10-16T05:55:04Z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