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esktop\projet\"/>
    </mc:Choice>
  </mc:AlternateContent>
  <bookViews>
    <workbookView xWindow="0" yWindow="0" windowWidth="19200" windowHeight="7310" tabRatio="884" firstSheet="9" activeTab="18"/>
  </bookViews>
  <sheets>
    <sheet name="1_ex" sheetId="13" r:id="rId1"/>
    <sheet name="2_2003raw" sheetId="15" r:id="rId2"/>
    <sheet name="3_2003use" sheetId="16" r:id="rId3"/>
    <sheet name="4_2004raw" sheetId="17" r:id="rId4"/>
    <sheet name="5_2004use" sheetId="18" r:id="rId5"/>
    <sheet name="6_2006raw" sheetId="19" r:id="rId6"/>
    <sheet name="7_2006use" sheetId="20" r:id="rId7"/>
    <sheet name="8_2007raw" sheetId="21" r:id="rId8"/>
    <sheet name="9_2007use" sheetId="22" r:id="rId9"/>
    <sheet name="10_2008raw" sheetId="24" r:id="rId10"/>
    <sheet name="11_2008" sheetId="27" r:id="rId11"/>
    <sheet name="12_2008use" sheetId="26" r:id="rId12"/>
    <sheet name="13_2009raw" sheetId="1" r:id="rId13"/>
    <sheet name="14_2009use" sheetId="28" r:id="rId14"/>
    <sheet name="15_2009modifCin" sheetId="30" r:id="rId15"/>
    <sheet name="15_2011raw" sheetId="7" r:id="rId16"/>
    <sheet name="16_2011use" sheetId="29" r:id="rId17"/>
    <sheet name="17_2017raw" sheetId="9" r:id="rId18"/>
    <sheet name="18_2017use" sheetId="12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37" i="1" l="1"/>
  <c r="AA137" i="1"/>
  <c r="Z137" i="1"/>
  <c r="AB132" i="1"/>
  <c r="AA132" i="1"/>
  <c r="Z132" i="1"/>
  <c r="AB127" i="1"/>
  <c r="AA127" i="1"/>
  <c r="Z127" i="1"/>
  <c r="AB117" i="1"/>
  <c r="AA117" i="1"/>
  <c r="Z117" i="1"/>
  <c r="AB110" i="1"/>
  <c r="AA110" i="1"/>
  <c r="Z110" i="1"/>
  <c r="AB103" i="1"/>
  <c r="AA103" i="1"/>
  <c r="Z103" i="1"/>
  <c r="AB96" i="1"/>
  <c r="AA96" i="1"/>
  <c r="Z96" i="1"/>
  <c r="AB85" i="1"/>
  <c r="AA85" i="1"/>
  <c r="Z85" i="1"/>
  <c r="AB68" i="1"/>
  <c r="AA68" i="1"/>
  <c r="Z68" i="1"/>
  <c r="AB55" i="1"/>
  <c r="AA55" i="1"/>
  <c r="Z55" i="1"/>
  <c r="AB42" i="1"/>
  <c r="AA42" i="1"/>
  <c r="Z42" i="1"/>
  <c r="AB36" i="1"/>
  <c r="AA36" i="1"/>
  <c r="Z36" i="1"/>
  <c r="Z18" i="1"/>
  <c r="AA18" i="1"/>
  <c r="AB18" i="1"/>
  <c r="Z21" i="1"/>
  <c r="AA21" i="1"/>
  <c r="AB21" i="1"/>
  <c r="Z24" i="1"/>
  <c r="AA24" i="1"/>
  <c r="AB24" i="1"/>
  <c r="Z28" i="1"/>
  <c r="AA28" i="1"/>
  <c r="AB28" i="1"/>
  <c r="Z32" i="1"/>
  <c r="AA32" i="1"/>
  <c r="AB32" i="1"/>
  <c r="Z35" i="1"/>
  <c r="AA35" i="1"/>
  <c r="AB35" i="1"/>
  <c r="Z41" i="1"/>
  <c r="AA41" i="1"/>
  <c r="AB41" i="1"/>
  <c r="Z45" i="1"/>
  <c r="AA45" i="1"/>
  <c r="AB45" i="1"/>
  <c r="Z48" i="1"/>
  <c r="AA48" i="1"/>
  <c r="AB48" i="1"/>
  <c r="Z51" i="1"/>
  <c r="AA51" i="1"/>
  <c r="AB51" i="1"/>
  <c r="Z54" i="1"/>
  <c r="AA54" i="1"/>
  <c r="AB54" i="1"/>
  <c r="Z58" i="1"/>
  <c r="AA58" i="1"/>
  <c r="AB58" i="1"/>
  <c r="Z61" i="1"/>
  <c r="AA61" i="1"/>
  <c r="AB61" i="1"/>
  <c r="Z64" i="1"/>
  <c r="AA64" i="1"/>
  <c r="AB64" i="1"/>
  <c r="Z72" i="1"/>
  <c r="AA72" i="1"/>
  <c r="AB72" i="1"/>
  <c r="Z75" i="1"/>
  <c r="AA75" i="1"/>
  <c r="AB75" i="1"/>
  <c r="Z78" i="1"/>
  <c r="AA78" i="1"/>
  <c r="AB78" i="1"/>
  <c r="Z81" i="1"/>
  <c r="AA81" i="1"/>
  <c r="AB81" i="1"/>
  <c r="Z87" i="1"/>
  <c r="AA87" i="1"/>
  <c r="AB87" i="1"/>
  <c r="Z90" i="1"/>
  <c r="AA90" i="1"/>
  <c r="AB90" i="1"/>
  <c r="Z92" i="1"/>
  <c r="AA92" i="1"/>
  <c r="AB92" i="1"/>
  <c r="Z95" i="1"/>
  <c r="AA95" i="1"/>
  <c r="AB95" i="1"/>
  <c r="Z99" i="1"/>
  <c r="AA99" i="1"/>
  <c r="AB99" i="1"/>
  <c r="Z102" i="1"/>
  <c r="AA102" i="1"/>
  <c r="AB102" i="1"/>
  <c r="Z106" i="1"/>
  <c r="AA106" i="1"/>
  <c r="AB106" i="1"/>
  <c r="Z109" i="1"/>
  <c r="AA109" i="1"/>
  <c r="AB109" i="1"/>
  <c r="Z113" i="1"/>
  <c r="AA113" i="1"/>
  <c r="AB113" i="1"/>
  <c r="Z116" i="1"/>
  <c r="AA116" i="1"/>
  <c r="AB116" i="1"/>
  <c r="Z120" i="1"/>
  <c r="AA120" i="1"/>
  <c r="AB120" i="1"/>
  <c r="Z122" i="1"/>
  <c r="AA122" i="1"/>
  <c r="AB122" i="1"/>
  <c r="Z124" i="1"/>
  <c r="AA124" i="1"/>
  <c r="AB124" i="1"/>
  <c r="Z126" i="1"/>
  <c r="AA126" i="1"/>
  <c r="AB126" i="1"/>
  <c r="Z129" i="1"/>
  <c r="AA129" i="1"/>
  <c r="AB129" i="1"/>
  <c r="Z131" i="1"/>
  <c r="AA131" i="1"/>
  <c r="AB131" i="1"/>
  <c r="Z134" i="1"/>
  <c r="AA134" i="1"/>
  <c r="AB134" i="1"/>
  <c r="Z136" i="1"/>
  <c r="AA136" i="1"/>
  <c r="AB136" i="1"/>
  <c r="AB15" i="1"/>
  <c r="AA15" i="1"/>
  <c r="Z15" i="1"/>
  <c r="X8" i="1"/>
  <c r="Y8" i="1"/>
  <c r="W8" i="1"/>
  <c r="Y136" i="1"/>
  <c r="X136" i="1"/>
  <c r="W136" i="1"/>
  <c r="Y131" i="1"/>
  <c r="X131" i="1"/>
  <c r="W131" i="1"/>
  <c r="Y126" i="1"/>
  <c r="X126" i="1"/>
  <c r="W126" i="1"/>
  <c r="Y116" i="1"/>
  <c r="X116" i="1"/>
  <c r="W116" i="1"/>
  <c r="Y109" i="1"/>
  <c r="X109" i="1"/>
  <c r="W109" i="1"/>
  <c r="Y102" i="1"/>
  <c r="X102" i="1"/>
  <c r="W102" i="1"/>
  <c r="P109" i="1"/>
  <c r="O109" i="1"/>
  <c r="N109" i="1"/>
  <c r="P102" i="1"/>
  <c r="O102" i="1"/>
  <c r="N102" i="1"/>
  <c r="Y95" i="1"/>
  <c r="X95" i="1"/>
  <c r="W95" i="1"/>
  <c r="P95" i="1"/>
  <c r="O95" i="1"/>
  <c r="N95" i="1"/>
  <c r="P84" i="1"/>
  <c r="O84" i="1"/>
  <c r="N84" i="1"/>
  <c r="P67" i="1"/>
  <c r="O67" i="1"/>
  <c r="N67" i="1"/>
  <c r="Y54" i="1"/>
  <c r="X54" i="1"/>
  <c r="W54" i="1"/>
  <c r="P54" i="1"/>
  <c r="O54" i="1"/>
  <c r="N54" i="1"/>
  <c r="Y41" i="1"/>
  <c r="X41" i="1"/>
  <c r="W41" i="1"/>
  <c r="X35" i="1"/>
  <c r="Y35" i="1"/>
  <c r="W35" i="1"/>
  <c r="P28" i="7"/>
  <c r="O28" i="7"/>
  <c r="N28" i="7"/>
  <c r="P12" i="7"/>
  <c r="O12" i="7"/>
  <c r="N12" i="7"/>
  <c r="P120" i="1"/>
  <c r="O120" i="1"/>
  <c r="N120" i="1"/>
  <c r="P113" i="1"/>
  <c r="O113" i="1"/>
  <c r="N113" i="1"/>
  <c r="P106" i="1"/>
  <c r="O106" i="1"/>
  <c r="N106" i="1"/>
  <c r="P99" i="1"/>
  <c r="O99" i="1"/>
  <c r="N99" i="1"/>
  <c r="P90" i="1"/>
  <c r="O90" i="1"/>
  <c r="N90" i="1"/>
  <c r="P81" i="1"/>
  <c r="O81" i="1"/>
  <c r="N81" i="1"/>
  <c r="P78" i="1"/>
  <c r="O78" i="1"/>
  <c r="N78" i="1"/>
  <c r="P75" i="1"/>
  <c r="O75" i="1"/>
  <c r="N75" i="1"/>
  <c r="P72" i="1"/>
  <c r="O72" i="1"/>
  <c r="N72" i="1"/>
  <c r="P64" i="1"/>
  <c r="O64" i="1"/>
  <c r="N64" i="1"/>
  <c r="P61" i="1"/>
  <c r="O61" i="1"/>
  <c r="N61" i="1"/>
  <c r="P58" i="1"/>
  <c r="O58" i="1"/>
  <c r="N58" i="1"/>
  <c r="P51" i="1"/>
  <c r="O51" i="1"/>
  <c r="N51" i="1"/>
  <c r="P48" i="1"/>
  <c r="O48" i="1"/>
  <c r="N48" i="1"/>
  <c r="P45" i="1"/>
  <c r="O45" i="1"/>
  <c r="N45" i="1"/>
  <c r="P28" i="1"/>
  <c r="O28" i="1"/>
  <c r="N28" i="1"/>
  <c r="P24" i="1"/>
  <c r="O24" i="1"/>
  <c r="N24" i="1"/>
  <c r="P21" i="1"/>
  <c r="O21" i="1"/>
  <c r="N21" i="1"/>
  <c r="P18" i="1"/>
  <c r="O18" i="1"/>
  <c r="N18" i="1"/>
  <c r="P15" i="1"/>
  <c r="O15" i="1"/>
  <c r="N15" i="1"/>
  <c r="N9" i="7"/>
  <c r="O9" i="7"/>
  <c r="P9" i="7"/>
  <c r="N10" i="7"/>
  <c r="O10" i="7"/>
  <c r="P10" i="7"/>
  <c r="N11" i="7"/>
  <c r="O11" i="7"/>
  <c r="P11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O8" i="7"/>
  <c r="P8" i="7"/>
  <c r="N8" i="7"/>
  <c r="M4" i="7"/>
  <c r="L4" i="7"/>
  <c r="K4" i="7"/>
  <c r="M4" i="1"/>
  <c r="P42" i="1" s="1"/>
  <c r="L4" i="1"/>
  <c r="O11" i="1" s="1"/>
  <c r="K4" i="1"/>
  <c r="N68" i="1" s="1"/>
  <c r="H87" i="27"/>
  <c r="G87" i="27"/>
  <c r="F87" i="27"/>
  <c r="H84" i="27"/>
  <c r="G84" i="27"/>
  <c r="F84" i="27"/>
  <c r="H81" i="27"/>
  <c r="G81" i="27"/>
  <c r="F81" i="27"/>
  <c r="H78" i="27"/>
  <c r="G78" i="27"/>
  <c r="F78" i="27"/>
  <c r="H75" i="27"/>
  <c r="G75" i="27"/>
  <c r="F75" i="27"/>
  <c r="H71" i="27"/>
  <c r="G71" i="27"/>
  <c r="F71" i="27"/>
  <c r="H68" i="27"/>
  <c r="G68" i="27"/>
  <c r="F68" i="27"/>
  <c r="H65" i="27"/>
  <c r="G65" i="27"/>
  <c r="F65" i="27"/>
  <c r="H62" i="27"/>
  <c r="G62" i="27"/>
  <c r="F62" i="27"/>
  <c r="H58" i="27"/>
  <c r="G58" i="27"/>
  <c r="F58" i="27"/>
  <c r="H55" i="27"/>
  <c r="G55" i="27"/>
  <c r="F55" i="27"/>
  <c r="G52" i="27"/>
  <c r="H52" i="27"/>
  <c r="F52" i="27"/>
  <c r="G48" i="27"/>
  <c r="H48" i="27"/>
  <c r="F48" i="27"/>
  <c r="H45" i="27"/>
  <c r="G45" i="27"/>
  <c r="F45" i="27"/>
  <c r="H42" i="27"/>
  <c r="G42" i="27"/>
  <c r="F42" i="27"/>
  <c r="H39" i="27"/>
  <c r="G39" i="27"/>
  <c r="F39" i="27"/>
  <c r="G32" i="27"/>
  <c r="H32" i="27"/>
  <c r="F32" i="27"/>
  <c r="H29" i="27"/>
  <c r="G29" i="27"/>
  <c r="F29" i="27"/>
  <c r="H26" i="27"/>
  <c r="G26" i="27"/>
  <c r="F26" i="27"/>
  <c r="G23" i="27"/>
  <c r="H23" i="27"/>
  <c r="F23" i="27"/>
  <c r="H15" i="27"/>
  <c r="G15" i="27"/>
  <c r="F15" i="27"/>
  <c r="H12" i="27"/>
  <c r="G12" i="27"/>
  <c r="F12" i="27"/>
  <c r="H9" i="27"/>
  <c r="G9" i="27"/>
  <c r="F9" i="27"/>
  <c r="H6" i="27"/>
  <c r="G6" i="27"/>
  <c r="F6" i="27"/>
  <c r="P50" i="24"/>
  <c r="Q50" i="24"/>
  <c r="R50" i="24"/>
  <c r="P51" i="24"/>
  <c r="Q51" i="24"/>
  <c r="R51" i="24"/>
  <c r="P52" i="24"/>
  <c r="Q52" i="24"/>
  <c r="R52" i="24"/>
  <c r="P53" i="24"/>
  <c r="Q53" i="24"/>
  <c r="R53" i="24"/>
  <c r="P54" i="24"/>
  <c r="Q54" i="24"/>
  <c r="R54" i="24"/>
  <c r="P55" i="24"/>
  <c r="Q55" i="24"/>
  <c r="R55" i="24"/>
  <c r="P56" i="24"/>
  <c r="Q56" i="24"/>
  <c r="R56" i="24"/>
  <c r="P57" i="24"/>
  <c r="Q57" i="24"/>
  <c r="R57" i="24"/>
  <c r="P58" i="24"/>
  <c r="Q58" i="24"/>
  <c r="R58" i="24"/>
  <c r="P59" i="24"/>
  <c r="Q59" i="24"/>
  <c r="R59" i="24"/>
  <c r="P60" i="24"/>
  <c r="Q60" i="24"/>
  <c r="R60" i="24"/>
  <c r="P61" i="24"/>
  <c r="Q61" i="24"/>
  <c r="R61" i="24"/>
  <c r="P62" i="24"/>
  <c r="Q62" i="24"/>
  <c r="R62" i="24"/>
  <c r="P63" i="24"/>
  <c r="Q63" i="24"/>
  <c r="R63" i="24"/>
  <c r="P64" i="24"/>
  <c r="Q64" i="24"/>
  <c r="R64" i="24"/>
  <c r="P65" i="24"/>
  <c r="Q65" i="24"/>
  <c r="R65" i="24"/>
  <c r="P66" i="24"/>
  <c r="Q66" i="24"/>
  <c r="R66" i="24"/>
  <c r="P67" i="24"/>
  <c r="Q67" i="24"/>
  <c r="R67" i="24"/>
  <c r="P68" i="24"/>
  <c r="Q68" i="24"/>
  <c r="R68" i="24"/>
  <c r="P69" i="24"/>
  <c r="Q69" i="24"/>
  <c r="R69" i="24"/>
  <c r="P70" i="24"/>
  <c r="Q70" i="24"/>
  <c r="R70" i="24"/>
  <c r="P71" i="24"/>
  <c r="Q71" i="24"/>
  <c r="R71" i="24"/>
  <c r="P72" i="24"/>
  <c r="Q72" i="24"/>
  <c r="R72" i="24"/>
  <c r="P73" i="24"/>
  <c r="Q73" i="24"/>
  <c r="R73" i="24"/>
  <c r="P74" i="24"/>
  <c r="Q74" i="24"/>
  <c r="R74" i="24"/>
  <c r="P75" i="24"/>
  <c r="Q75" i="24"/>
  <c r="R75" i="24"/>
  <c r="Q49" i="24"/>
  <c r="R49" i="24"/>
  <c r="P49" i="24"/>
  <c r="P9" i="24"/>
  <c r="Q9" i="24"/>
  <c r="R9" i="24"/>
  <c r="P10" i="24"/>
  <c r="Q10" i="24"/>
  <c r="R10" i="24"/>
  <c r="P11" i="24"/>
  <c r="Q11" i="24"/>
  <c r="R11" i="24"/>
  <c r="P12" i="24"/>
  <c r="Q12" i="24"/>
  <c r="R12" i="24"/>
  <c r="P13" i="24"/>
  <c r="Q13" i="24"/>
  <c r="R13" i="24"/>
  <c r="P14" i="24"/>
  <c r="Q14" i="24"/>
  <c r="R14" i="24"/>
  <c r="P15" i="24"/>
  <c r="Q15" i="24"/>
  <c r="R15" i="24"/>
  <c r="P16" i="24"/>
  <c r="Q16" i="24"/>
  <c r="R16" i="24"/>
  <c r="P17" i="24"/>
  <c r="Q17" i="24"/>
  <c r="R17" i="24"/>
  <c r="P18" i="24"/>
  <c r="Q18" i="24"/>
  <c r="R18" i="24"/>
  <c r="P19" i="24"/>
  <c r="Q19" i="24"/>
  <c r="R19" i="24"/>
  <c r="P20" i="24"/>
  <c r="Q20" i="24"/>
  <c r="R20" i="24"/>
  <c r="P21" i="24"/>
  <c r="Q21" i="24"/>
  <c r="R21" i="24"/>
  <c r="P22" i="24"/>
  <c r="Q22" i="24"/>
  <c r="R22" i="24"/>
  <c r="P23" i="24"/>
  <c r="Q23" i="24"/>
  <c r="R23" i="24"/>
  <c r="P24" i="24"/>
  <c r="Q24" i="24"/>
  <c r="R24" i="24"/>
  <c r="P25" i="24"/>
  <c r="Q25" i="24"/>
  <c r="R25" i="24"/>
  <c r="P26" i="24"/>
  <c r="Q26" i="24"/>
  <c r="R26" i="24"/>
  <c r="P27" i="24"/>
  <c r="Q27" i="24"/>
  <c r="R27" i="24"/>
  <c r="P28" i="24"/>
  <c r="Q28" i="24"/>
  <c r="R28" i="24"/>
  <c r="P29" i="24"/>
  <c r="Q29" i="24"/>
  <c r="R29" i="24"/>
  <c r="P30" i="24"/>
  <c r="Q30" i="24"/>
  <c r="R30" i="24"/>
  <c r="P31" i="24"/>
  <c r="Q31" i="24"/>
  <c r="R31" i="24"/>
  <c r="P32" i="24"/>
  <c r="Q32" i="24"/>
  <c r="R32" i="24"/>
  <c r="P33" i="24"/>
  <c r="Q33" i="24"/>
  <c r="R33" i="24"/>
  <c r="P34" i="24"/>
  <c r="Q34" i="24"/>
  <c r="R34" i="24"/>
  <c r="P35" i="24"/>
  <c r="Q35" i="24"/>
  <c r="R35" i="24"/>
  <c r="P36" i="24"/>
  <c r="Q36" i="24"/>
  <c r="R36" i="24"/>
  <c r="P37" i="24"/>
  <c r="Q37" i="24"/>
  <c r="R37" i="24"/>
  <c r="P38" i="24"/>
  <c r="Q38" i="24"/>
  <c r="R38" i="24"/>
  <c r="P39" i="24"/>
  <c r="Q39" i="24"/>
  <c r="R39" i="24"/>
  <c r="Q8" i="24"/>
  <c r="R8" i="24"/>
  <c r="P8" i="24"/>
  <c r="M50" i="24"/>
  <c r="N50" i="24"/>
  <c r="O50" i="24"/>
  <c r="M51" i="24"/>
  <c r="N51" i="24"/>
  <c r="O51" i="24"/>
  <c r="M52" i="24"/>
  <c r="N52" i="24"/>
  <c r="O52" i="24"/>
  <c r="M53" i="24"/>
  <c r="N53" i="24"/>
  <c r="O53" i="24"/>
  <c r="M54" i="24"/>
  <c r="N54" i="24"/>
  <c r="O54" i="24"/>
  <c r="M55" i="24"/>
  <c r="N55" i="24"/>
  <c r="O55" i="24"/>
  <c r="M56" i="24"/>
  <c r="N56" i="24"/>
  <c r="O56" i="24"/>
  <c r="M57" i="24"/>
  <c r="N57" i="24"/>
  <c r="O57" i="24"/>
  <c r="M58" i="24"/>
  <c r="N58" i="24"/>
  <c r="O58" i="24"/>
  <c r="M59" i="24"/>
  <c r="N59" i="24"/>
  <c r="O59" i="24"/>
  <c r="M60" i="24"/>
  <c r="N60" i="24"/>
  <c r="O60" i="24"/>
  <c r="M61" i="24"/>
  <c r="N61" i="24"/>
  <c r="O61" i="24"/>
  <c r="M62" i="24"/>
  <c r="N62" i="24"/>
  <c r="O62" i="24"/>
  <c r="M63" i="24"/>
  <c r="N63" i="24"/>
  <c r="O63" i="24"/>
  <c r="M64" i="24"/>
  <c r="N64" i="24"/>
  <c r="O64" i="24"/>
  <c r="M65" i="24"/>
  <c r="N65" i="24"/>
  <c r="O65" i="24"/>
  <c r="M66" i="24"/>
  <c r="N66" i="24"/>
  <c r="O66" i="24"/>
  <c r="M67" i="24"/>
  <c r="N67" i="24"/>
  <c r="O67" i="24"/>
  <c r="M68" i="24"/>
  <c r="N68" i="24"/>
  <c r="O68" i="24"/>
  <c r="M69" i="24"/>
  <c r="N69" i="24"/>
  <c r="O69" i="24"/>
  <c r="M70" i="24"/>
  <c r="N70" i="24"/>
  <c r="O70" i="24"/>
  <c r="M71" i="24"/>
  <c r="N71" i="24"/>
  <c r="O71" i="24"/>
  <c r="M72" i="24"/>
  <c r="N72" i="24"/>
  <c r="O72" i="24"/>
  <c r="M73" i="24"/>
  <c r="N73" i="24"/>
  <c r="O73" i="24"/>
  <c r="M74" i="24"/>
  <c r="N74" i="24"/>
  <c r="O74" i="24"/>
  <c r="M75" i="24"/>
  <c r="N75" i="24"/>
  <c r="O75" i="24"/>
  <c r="N49" i="24"/>
  <c r="O49" i="24"/>
  <c r="M49" i="24"/>
  <c r="M9" i="24"/>
  <c r="N9" i="24"/>
  <c r="O9" i="24"/>
  <c r="M10" i="24"/>
  <c r="N10" i="24"/>
  <c r="O10" i="24"/>
  <c r="M11" i="24"/>
  <c r="N11" i="24"/>
  <c r="O11" i="24"/>
  <c r="M12" i="24"/>
  <c r="N12" i="24"/>
  <c r="O12" i="24"/>
  <c r="M13" i="24"/>
  <c r="N13" i="24"/>
  <c r="O13" i="24"/>
  <c r="M14" i="24"/>
  <c r="N14" i="24"/>
  <c r="O14" i="24"/>
  <c r="M15" i="24"/>
  <c r="N15" i="24"/>
  <c r="O15" i="24"/>
  <c r="M16" i="24"/>
  <c r="N16" i="24"/>
  <c r="O16" i="24"/>
  <c r="M17" i="24"/>
  <c r="N17" i="24"/>
  <c r="O17" i="24"/>
  <c r="M18" i="24"/>
  <c r="N18" i="24"/>
  <c r="O18" i="24"/>
  <c r="M19" i="24"/>
  <c r="N19" i="24"/>
  <c r="O19" i="24"/>
  <c r="M20" i="24"/>
  <c r="N20" i="24"/>
  <c r="O20" i="24"/>
  <c r="M21" i="24"/>
  <c r="N21" i="24"/>
  <c r="O21" i="24"/>
  <c r="M22" i="24"/>
  <c r="N22" i="24"/>
  <c r="O22" i="24"/>
  <c r="M23" i="24"/>
  <c r="N23" i="24"/>
  <c r="O23" i="24"/>
  <c r="M24" i="24"/>
  <c r="N24" i="24"/>
  <c r="O24" i="24"/>
  <c r="M25" i="24"/>
  <c r="N25" i="24"/>
  <c r="O25" i="24"/>
  <c r="M26" i="24"/>
  <c r="N26" i="24"/>
  <c r="O26" i="24"/>
  <c r="M27" i="24"/>
  <c r="N27" i="24"/>
  <c r="O27" i="24"/>
  <c r="M28" i="24"/>
  <c r="N28" i="24"/>
  <c r="O28" i="24"/>
  <c r="M29" i="24"/>
  <c r="N29" i="24"/>
  <c r="O29" i="24"/>
  <c r="M30" i="24"/>
  <c r="N30" i="24"/>
  <c r="O30" i="24"/>
  <c r="M31" i="24"/>
  <c r="N31" i="24"/>
  <c r="O31" i="24"/>
  <c r="M32" i="24"/>
  <c r="N32" i="24"/>
  <c r="O32" i="24"/>
  <c r="M33" i="24"/>
  <c r="N33" i="24"/>
  <c r="O33" i="24"/>
  <c r="M34" i="24"/>
  <c r="N34" i="24"/>
  <c r="O34" i="24"/>
  <c r="M35" i="24"/>
  <c r="N35" i="24"/>
  <c r="O35" i="24"/>
  <c r="M36" i="24"/>
  <c r="N36" i="24"/>
  <c r="O36" i="24"/>
  <c r="M37" i="24"/>
  <c r="N37" i="24"/>
  <c r="O37" i="24"/>
  <c r="M38" i="24"/>
  <c r="N38" i="24"/>
  <c r="O38" i="24"/>
  <c r="M39" i="24"/>
  <c r="N39" i="24"/>
  <c r="O39" i="24"/>
  <c r="N8" i="24"/>
  <c r="O8" i="24"/>
  <c r="M8" i="24"/>
  <c r="L45" i="24"/>
  <c r="K45" i="24"/>
  <c r="J45" i="24"/>
  <c r="K4" i="24"/>
  <c r="L4" i="24"/>
  <c r="J4" i="24"/>
  <c r="N108" i="1" l="1"/>
  <c r="O125" i="1"/>
  <c r="O104" i="1"/>
  <c r="O118" i="1"/>
  <c r="O135" i="1"/>
  <c r="O22" i="1"/>
  <c r="N133" i="1"/>
  <c r="O130" i="1"/>
  <c r="O121" i="1"/>
  <c r="N114" i="1"/>
  <c r="N60" i="1"/>
  <c r="N14" i="1"/>
  <c r="O128" i="1"/>
  <c r="N119" i="1"/>
  <c r="O91" i="1"/>
  <c r="O44" i="1"/>
  <c r="O85" i="1"/>
  <c r="N37" i="1"/>
  <c r="P74" i="1"/>
  <c r="P52" i="1"/>
  <c r="P29" i="1"/>
  <c r="P127" i="1"/>
  <c r="N10" i="1"/>
  <c r="N135" i="1"/>
  <c r="P130" i="1"/>
  <c r="N128" i="1"/>
  <c r="P125" i="1"/>
  <c r="O123" i="1"/>
  <c r="N121" i="1"/>
  <c r="P118" i="1"/>
  <c r="O115" i="1"/>
  <c r="P112" i="1"/>
  <c r="O111" i="1"/>
  <c r="P107" i="1"/>
  <c r="O105" i="1"/>
  <c r="N104" i="1"/>
  <c r="P101" i="1"/>
  <c r="O97" i="1"/>
  <c r="N89" i="1"/>
  <c r="P80" i="1"/>
  <c r="O73" i="1"/>
  <c r="N66" i="1"/>
  <c r="P57" i="1"/>
  <c r="O50" i="1"/>
  <c r="N43" i="1"/>
  <c r="O27" i="1"/>
  <c r="N20" i="1"/>
  <c r="P12" i="1"/>
  <c r="O117" i="1"/>
  <c r="P123" i="1"/>
  <c r="P98" i="1"/>
  <c r="N55" i="1"/>
  <c r="N103" i="1"/>
  <c r="N132" i="1"/>
  <c r="N13" i="1"/>
  <c r="N19" i="1"/>
  <c r="N25" i="1"/>
  <c r="N30" i="1"/>
  <c r="N34" i="1"/>
  <c r="N47" i="1"/>
  <c r="N53" i="1"/>
  <c r="N59" i="1"/>
  <c r="N65" i="1"/>
  <c r="N70" i="1"/>
  <c r="N76" i="1"/>
  <c r="N82" i="1"/>
  <c r="N88" i="1"/>
  <c r="N100" i="1"/>
  <c r="N42" i="1"/>
  <c r="N96" i="1"/>
  <c r="N127" i="1"/>
  <c r="N12" i="1"/>
  <c r="N17" i="1"/>
  <c r="N23" i="1"/>
  <c r="N29" i="1"/>
  <c r="N40" i="1"/>
  <c r="N46" i="1"/>
  <c r="N52" i="1"/>
  <c r="N57" i="1"/>
  <c r="N63" i="1"/>
  <c r="N69" i="1"/>
  <c r="N74" i="1"/>
  <c r="N80" i="1"/>
  <c r="N86" i="1"/>
  <c r="N93" i="1"/>
  <c r="N98" i="1"/>
  <c r="N36" i="1"/>
  <c r="N85" i="1"/>
  <c r="N117" i="1"/>
  <c r="N11" i="1"/>
  <c r="N16" i="1"/>
  <c r="N22" i="1"/>
  <c r="N27" i="1"/>
  <c r="N33" i="1"/>
  <c r="N39" i="1"/>
  <c r="N44" i="1"/>
  <c r="N50" i="1"/>
  <c r="N56" i="1"/>
  <c r="N62" i="1"/>
  <c r="N73" i="1"/>
  <c r="N79" i="1"/>
  <c r="N83" i="1"/>
  <c r="N91" i="1"/>
  <c r="N97" i="1"/>
  <c r="P10" i="1"/>
  <c r="P133" i="1"/>
  <c r="N123" i="1"/>
  <c r="P119" i="1"/>
  <c r="N115" i="1"/>
  <c r="P114" i="1"/>
  <c r="O112" i="1"/>
  <c r="N111" i="1"/>
  <c r="P108" i="1"/>
  <c r="O107" i="1"/>
  <c r="N105" i="1"/>
  <c r="O101" i="1"/>
  <c r="N94" i="1"/>
  <c r="P86" i="1"/>
  <c r="O79" i="1"/>
  <c r="N71" i="1"/>
  <c r="P63" i="1"/>
  <c r="O56" i="1"/>
  <c r="N49" i="1"/>
  <c r="P40" i="1"/>
  <c r="O33" i="1"/>
  <c r="N26" i="1"/>
  <c r="P17" i="1"/>
  <c r="N110" i="1"/>
  <c r="P36" i="1"/>
  <c r="P85" i="1"/>
  <c r="P117" i="1"/>
  <c r="P11" i="1"/>
  <c r="P16" i="1"/>
  <c r="P22" i="1"/>
  <c r="P27" i="1"/>
  <c r="P33" i="1"/>
  <c r="P39" i="1"/>
  <c r="P44" i="1"/>
  <c r="P50" i="1"/>
  <c r="P56" i="1"/>
  <c r="P62" i="1"/>
  <c r="P73" i="1"/>
  <c r="P79" i="1"/>
  <c r="P83" i="1"/>
  <c r="P91" i="1"/>
  <c r="P97" i="1"/>
  <c r="P68" i="1"/>
  <c r="P110" i="1"/>
  <c r="P137" i="1"/>
  <c r="P14" i="1"/>
  <c r="P20" i="1"/>
  <c r="P26" i="1"/>
  <c r="P31" i="1"/>
  <c r="P37" i="1"/>
  <c r="P43" i="1"/>
  <c r="P49" i="1"/>
  <c r="P60" i="1"/>
  <c r="P66" i="1"/>
  <c r="P71" i="1"/>
  <c r="P77" i="1"/>
  <c r="P89" i="1"/>
  <c r="P94" i="1"/>
  <c r="P55" i="1"/>
  <c r="P103" i="1"/>
  <c r="P132" i="1"/>
  <c r="P13" i="1"/>
  <c r="P19" i="1"/>
  <c r="P25" i="1"/>
  <c r="P30" i="1"/>
  <c r="P34" i="1"/>
  <c r="P47" i="1"/>
  <c r="P53" i="1"/>
  <c r="P59" i="1"/>
  <c r="P65" i="1"/>
  <c r="P70" i="1"/>
  <c r="P76" i="1"/>
  <c r="P82" i="1"/>
  <c r="P88" i="1"/>
  <c r="P100" i="1"/>
  <c r="P115" i="1"/>
  <c r="P111" i="1"/>
  <c r="P105" i="1"/>
  <c r="O68" i="1"/>
  <c r="O110" i="1"/>
  <c r="O137" i="1"/>
  <c r="O14" i="1"/>
  <c r="O20" i="1"/>
  <c r="O26" i="1"/>
  <c r="O31" i="1"/>
  <c r="O37" i="1"/>
  <c r="O43" i="1"/>
  <c r="O49" i="1"/>
  <c r="O60" i="1"/>
  <c r="O66" i="1"/>
  <c r="O71" i="1"/>
  <c r="O77" i="1"/>
  <c r="O89" i="1"/>
  <c r="O94" i="1"/>
  <c r="O55" i="1"/>
  <c r="O103" i="1"/>
  <c r="O132" i="1"/>
  <c r="O13" i="1"/>
  <c r="O19" i="1"/>
  <c r="O25" i="1"/>
  <c r="O30" i="1"/>
  <c r="O34" i="1"/>
  <c r="O47" i="1"/>
  <c r="O53" i="1"/>
  <c r="O59" i="1"/>
  <c r="O65" i="1"/>
  <c r="O70" i="1"/>
  <c r="O76" i="1"/>
  <c r="O82" i="1"/>
  <c r="O88" i="1"/>
  <c r="O100" i="1"/>
  <c r="O42" i="1"/>
  <c r="O96" i="1"/>
  <c r="O127" i="1"/>
  <c r="O12" i="1"/>
  <c r="O17" i="1"/>
  <c r="O23" i="1"/>
  <c r="O29" i="1"/>
  <c r="O40" i="1"/>
  <c r="O46" i="1"/>
  <c r="O52" i="1"/>
  <c r="O57" i="1"/>
  <c r="O63" i="1"/>
  <c r="O69" i="1"/>
  <c r="O74" i="1"/>
  <c r="O80" i="1"/>
  <c r="O86" i="1"/>
  <c r="O93" i="1"/>
  <c r="O98" i="1"/>
  <c r="O10" i="1"/>
  <c r="P135" i="1"/>
  <c r="O133" i="1"/>
  <c r="N130" i="1"/>
  <c r="P128" i="1"/>
  <c r="N125" i="1"/>
  <c r="P121" i="1"/>
  <c r="O119" i="1"/>
  <c r="N118" i="1"/>
  <c r="O114" i="1"/>
  <c r="N112" i="1"/>
  <c r="O108" i="1"/>
  <c r="N107" i="1"/>
  <c r="P104" i="1"/>
  <c r="N101" i="1"/>
  <c r="P93" i="1"/>
  <c r="O83" i="1"/>
  <c r="N77" i="1"/>
  <c r="P69" i="1"/>
  <c r="O62" i="1"/>
  <c r="P46" i="1"/>
  <c r="O39" i="1"/>
  <c r="N31" i="1"/>
  <c r="P23" i="1"/>
  <c r="O16" i="1"/>
  <c r="N137" i="1"/>
  <c r="P96" i="1"/>
  <c r="O36" i="1"/>
  <c r="Q9" i="7"/>
  <c r="R9" i="7"/>
  <c r="S9" i="7"/>
  <c r="Q10" i="7"/>
  <c r="R10" i="7"/>
  <c r="S10" i="7"/>
  <c r="Q11" i="7"/>
  <c r="R11" i="7"/>
  <c r="S11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Q49" i="7"/>
  <c r="R49" i="7"/>
  <c r="S49" i="7"/>
  <c r="R8" i="7"/>
  <c r="S8" i="7"/>
  <c r="Q8" i="7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9" i="1"/>
  <c r="R19" i="1"/>
  <c r="S19" i="1"/>
  <c r="Q20" i="1"/>
  <c r="R20" i="1"/>
  <c r="S20" i="1"/>
  <c r="Q22" i="1"/>
  <c r="R22" i="1"/>
  <c r="S22" i="1"/>
  <c r="Q23" i="1"/>
  <c r="R23" i="1"/>
  <c r="S23" i="1"/>
  <c r="Q25" i="1"/>
  <c r="R25" i="1"/>
  <c r="S25" i="1"/>
  <c r="Q26" i="1"/>
  <c r="R26" i="1"/>
  <c r="S26" i="1"/>
  <c r="Q27" i="1"/>
  <c r="R27" i="1"/>
  <c r="S27" i="1"/>
  <c r="Q29" i="1"/>
  <c r="R29" i="1"/>
  <c r="S29" i="1"/>
  <c r="Q30" i="1"/>
  <c r="R30" i="1"/>
  <c r="S30" i="1"/>
  <c r="Q31" i="1"/>
  <c r="R31" i="1"/>
  <c r="S31" i="1"/>
  <c r="Q33" i="1"/>
  <c r="R33" i="1"/>
  <c r="S33" i="1"/>
  <c r="Q34" i="1"/>
  <c r="R34" i="1"/>
  <c r="S34" i="1"/>
  <c r="Q37" i="1"/>
  <c r="R37" i="1"/>
  <c r="S37" i="1"/>
  <c r="Q39" i="1"/>
  <c r="R39" i="1"/>
  <c r="S39" i="1"/>
  <c r="Q40" i="1"/>
  <c r="R40" i="1"/>
  <c r="S40" i="1"/>
  <c r="Q43" i="1"/>
  <c r="R43" i="1"/>
  <c r="S43" i="1"/>
  <c r="Q44" i="1"/>
  <c r="R44" i="1"/>
  <c r="S44" i="1"/>
  <c r="Q46" i="1"/>
  <c r="R46" i="1"/>
  <c r="S46" i="1"/>
  <c r="Q47" i="1"/>
  <c r="R47" i="1"/>
  <c r="S47" i="1"/>
  <c r="Q49" i="1"/>
  <c r="R49" i="1"/>
  <c r="S49" i="1"/>
  <c r="Q50" i="1"/>
  <c r="R50" i="1"/>
  <c r="S50" i="1"/>
  <c r="Q52" i="1"/>
  <c r="R52" i="1"/>
  <c r="S52" i="1"/>
  <c r="Q53" i="1"/>
  <c r="R53" i="1"/>
  <c r="S53" i="1"/>
  <c r="Q56" i="1"/>
  <c r="R56" i="1"/>
  <c r="S56" i="1"/>
  <c r="Q57" i="1"/>
  <c r="R57" i="1"/>
  <c r="S57" i="1"/>
  <c r="Q59" i="1"/>
  <c r="R59" i="1"/>
  <c r="S59" i="1"/>
  <c r="Q60" i="1"/>
  <c r="R60" i="1"/>
  <c r="S60" i="1"/>
  <c r="Q62" i="1"/>
  <c r="R62" i="1"/>
  <c r="S62" i="1"/>
  <c r="Q63" i="1"/>
  <c r="R63" i="1"/>
  <c r="S63" i="1"/>
  <c r="Q65" i="1"/>
  <c r="R65" i="1"/>
  <c r="S65" i="1"/>
  <c r="Q66" i="1"/>
  <c r="R66" i="1"/>
  <c r="S66" i="1"/>
  <c r="Q69" i="1"/>
  <c r="R69" i="1"/>
  <c r="S69" i="1"/>
  <c r="Q70" i="1"/>
  <c r="R70" i="1"/>
  <c r="S70" i="1"/>
  <c r="Q71" i="1"/>
  <c r="R71" i="1"/>
  <c r="S71" i="1"/>
  <c r="Q73" i="1"/>
  <c r="R73" i="1"/>
  <c r="S73" i="1"/>
  <c r="Q74" i="1"/>
  <c r="R74" i="1"/>
  <c r="S74" i="1"/>
  <c r="Q76" i="1"/>
  <c r="R76" i="1"/>
  <c r="S76" i="1"/>
  <c r="Q77" i="1"/>
  <c r="R77" i="1"/>
  <c r="S77" i="1"/>
  <c r="Q79" i="1"/>
  <c r="R79" i="1"/>
  <c r="S79" i="1"/>
  <c r="Q80" i="1"/>
  <c r="R80" i="1"/>
  <c r="S80" i="1"/>
  <c r="Q82" i="1"/>
  <c r="R82" i="1"/>
  <c r="S82" i="1"/>
  <c r="Q83" i="1"/>
  <c r="R83" i="1"/>
  <c r="S83" i="1"/>
  <c r="Q86" i="1"/>
  <c r="R86" i="1"/>
  <c r="S86" i="1"/>
  <c r="Q88" i="1"/>
  <c r="R88" i="1"/>
  <c r="S88" i="1"/>
  <c r="Q89" i="1"/>
  <c r="R89" i="1"/>
  <c r="S89" i="1"/>
  <c r="Q91" i="1"/>
  <c r="R91" i="1"/>
  <c r="S91" i="1"/>
  <c r="Q93" i="1"/>
  <c r="R93" i="1"/>
  <c r="S93" i="1"/>
  <c r="Q94" i="1"/>
  <c r="R94" i="1"/>
  <c r="S94" i="1"/>
  <c r="Q97" i="1"/>
  <c r="R97" i="1"/>
  <c r="S97" i="1"/>
  <c r="Q98" i="1"/>
  <c r="R98" i="1"/>
  <c r="S98" i="1"/>
  <c r="Q100" i="1"/>
  <c r="R100" i="1"/>
  <c r="S100" i="1"/>
  <c r="Q101" i="1"/>
  <c r="R101" i="1"/>
  <c r="S101" i="1"/>
  <c r="Q104" i="1"/>
  <c r="R104" i="1"/>
  <c r="S104" i="1"/>
  <c r="Q105" i="1"/>
  <c r="R105" i="1"/>
  <c r="S105" i="1"/>
  <c r="Q107" i="1"/>
  <c r="R107" i="1"/>
  <c r="S107" i="1"/>
  <c r="Q108" i="1"/>
  <c r="R108" i="1"/>
  <c r="S108" i="1"/>
  <c r="Q111" i="1"/>
  <c r="R111" i="1"/>
  <c r="S111" i="1"/>
  <c r="Q112" i="1"/>
  <c r="R112" i="1"/>
  <c r="S112" i="1"/>
  <c r="Q114" i="1"/>
  <c r="R114" i="1"/>
  <c r="S114" i="1"/>
  <c r="Q115" i="1"/>
  <c r="R115" i="1"/>
  <c r="S115" i="1"/>
  <c r="Q118" i="1"/>
  <c r="R118" i="1"/>
  <c r="S118" i="1"/>
  <c r="Q119" i="1"/>
  <c r="R119" i="1"/>
  <c r="S119" i="1"/>
  <c r="Q121" i="1"/>
  <c r="R121" i="1"/>
  <c r="S121" i="1"/>
  <c r="Q123" i="1"/>
  <c r="R123" i="1"/>
  <c r="S123" i="1"/>
  <c r="Q125" i="1"/>
  <c r="R125" i="1"/>
  <c r="S125" i="1"/>
  <c r="Q128" i="1"/>
  <c r="R128" i="1"/>
  <c r="S128" i="1"/>
  <c r="Q130" i="1"/>
  <c r="R130" i="1"/>
  <c r="S130" i="1"/>
  <c r="Q133" i="1"/>
  <c r="R133" i="1"/>
  <c r="S133" i="1"/>
  <c r="Q135" i="1"/>
  <c r="R135" i="1"/>
  <c r="S135" i="1"/>
  <c r="Q36" i="1"/>
  <c r="R36" i="1"/>
  <c r="S36" i="1"/>
  <c r="Q42" i="1"/>
  <c r="R42" i="1"/>
  <c r="S42" i="1"/>
  <c r="Q55" i="1"/>
  <c r="R55" i="1"/>
  <c r="S55" i="1"/>
  <c r="Q68" i="1"/>
  <c r="R68" i="1"/>
  <c r="S68" i="1"/>
  <c r="Q85" i="1"/>
  <c r="R85" i="1"/>
  <c r="S85" i="1"/>
  <c r="Q96" i="1"/>
  <c r="R96" i="1"/>
  <c r="S96" i="1"/>
  <c r="Q103" i="1"/>
  <c r="R103" i="1"/>
  <c r="S103" i="1"/>
  <c r="Q110" i="1"/>
  <c r="R110" i="1"/>
  <c r="S110" i="1"/>
  <c r="Q117" i="1"/>
  <c r="R117" i="1"/>
  <c r="S117" i="1"/>
  <c r="Q127" i="1"/>
  <c r="R127" i="1"/>
  <c r="S127" i="1"/>
  <c r="Q132" i="1"/>
  <c r="R132" i="1"/>
  <c r="S132" i="1"/>
  <c r="Q137" i="1"/>
  <c r="R137" i="1"/>
  <c r="S137" i="1"/>
  <c r="R10" i="1"/>
  <c r="S10" i="1"/>
  <c r="Q10" i="1"/>
</calcChain>
</file>

<file path=xl/sharedStrings.xml><?xml version="1.0" encoding="utf-8"?>
<sst xmlns="http://schemas.openxmlformats.org/spreadsheetml/2006/main" count="5951" uniqueCount="668">
  <si>
    <t>Point ID</t>
    <phoneticPr fontId="0" type="noConversion"/>
  </si>
  <si>
    <t>Date-Tme</t>
    <phoneticPr fontId="0" type="noConversion"/>
  </si>
  <si>
    <t>Ambiguities</t>
    <phoneticPr fontId="0" type="noConversion"/>
  </si>
  <si>
    <t>GNSS Type</t>
    <phoneticPr fontId="0" type="noConversion"/>
  </si>
  <si>
    <t>Style</t>
    <phoneticPr fontId="0" type="noConversion"/>
  </si>
  <si>
    <t>Solution Type</t>
    <phoneticPr fontId="0" type="noConversion"/>
  </si>
  <si>
    <t>Frequencies</t>
    <phoneticPr fontId="0" type="noConversion"/>
  </si>
  <si>
    <t>X</t>
    <phoneticPr fontId="0" type="noConversion"/>
  </si>
  <si>
    <t>Y</t>
    <phoneticPr fontId="0" type="noConversion"/>
  </si>
  <si>
    <t>Z</t>
    <phoneticPr fontId="0" type="noConversion"/>
  </si>
  <si>
    <t>Posn Quality</t>
    <phoneticPr fontId="0" type="noConversion"/>
  </si>
  <si>
    <t>Hght Quality</t>
    <phoneticPr fontId="0" type="noConversion"/>
  </si>
  <si>
    <t>Posn+Hght Quality</t>
    <phoneticPr fontId="0" type="noConversion"/>
  </si>
  <si>
    <t>Stop &amp; Go</t>
  </si>
  <si>
    <t>K001</t>
  </si>
  <si>
    <t>yes</t>
  </si>
  <si>
    <t>GPS</t>
  </si>
  <si>
    <t>Static</t>
  </si>
  <si>
    <t>Phase: fix all</t>
  </si>
  <si>
    <t>L1 + L2</t>
  </si>
  <si>
    <t>K027</t>
  </si>
  <si>
    <t>K028</t>
  </si>
  <si>
    <t>K029</t>
  </si>
  <si>
    <t>K030</t>
  </si>
  <si>
    <t>K031</t>
  </si>
  <si>
    <t>K032</t>
  </si>
  <si>
    <t>K033</t>
  </si>
  <si>
    <t>K034</t>
  </si>
  <si>
    <t>k001</t>
  </si>
  <si>
    <t>k006</t>
  </si>
  <si>
    <t>k007</t>
  </si>
  <si>
    <t>K007</t>
  </si>
  <si>
    <t>k008</t>
  </si>
  <si>
    <t>no</t>
  </si>
  <si>
    <t>Code</t>
  </si>
  <si>
    <t>k009</t>
  </si>
  <si>
    <t>k010</t>
  </si>
  <si>
    <t>k011</t>
  </si>
  <si>
    <t>k012</t>
  </si>
  <si>
    <t>k013</t>
  </si>
  <si>
    <t>k014</t>
  </si>
  <si>
    <t>k015</t>
  </si>
  <si>
    <t>k016</t>
  </si>
  <si>
    <t>K002</t>
  </si>
  <si>
    <t>K003</t>
  </si>
  <si>
    <t>K004</t>
  </si>
  <si>
    <t>K050</t>
  </si>
  <si>
    <t>K017</t>
  </si>
  <si>
    <t>K018</t>
  </si>
  <si>
    <t>K019</t>
  </si>
  <si>
    <t>K020</t>
  </si>
  <si>
    <t>K024</t>
  </si>
  <si>
    <t>K026</t>
  </si>
  <si>
    <t>k005</t>
  </si>
  <si>
    <t>k021</t>
  </si>
  <si>
    <t>k022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</si>
  <si>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</si>
  <si>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</si>
  <si>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</si>
  <si>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</si>
  <si>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</si>
  <si>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</si>
  <si>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</si>
  <si>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</si>
  <si>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</si>
  <si>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</si>
  <si>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</si>
  <si>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K005</t>
  </si>
  <si>
    <t>K047</t>
  </si>
  <si>
    <t>K048</t>
  </si>
  <si>
    <t>K049</t>
  </si>
  <si>
    <t>K051</t>
  </si>
  <si>
    <t>K052</t>
  </si>
  <si>
    <t>K006</t>
  </si>
  <si>
    <t>K008</t>
  </si>
  <si>
    <t>K009</t>
  </si>
  <si>
    <t>K010</t>
  </si>
  <si>
    <t>K011</t>
  </si>
  <si>
    <t>K012</t>
  </si>
  <si>
    <t>K013</t>
  </si>
  <si>
    <t>K014</t>
  </si>
  <si>
    <t>K015</t>
  </si>
  <si>
    <t>K021</t>
  </si>
  <si>
    <t>K016</t>
  </si>
  <si>
    <t>Stop&amp;Go</t>
  </si>
  <si>
    <t>Inverse</t>
  </si>
  <si>
    <t>K023</t>
  </si>
  <si>
    <t>K025</t>
  </si>
  <si>
    <t>07/20/2011 13:27:35</t>
  </si>
  <si>
    <t>07/20/2011 13:23:04</t>
  </si>
  <si>
    <t>07/20/2011 13:36:16</t>
  </si>
  <si>
    <t>07/20/2011 13:31:12</t>
  </si>
  <si>
    <t>k002</t>
  </si>
  <si>
    <t>07/20/2011 13:37:37</t>
  </si>
  <si>
    <t>k003</t>
  </si>
  <si>
    <t>07/20/2011 13:47:09</t>
  </si>
  <si>
    <t>k004</t>
  </si>
  <si>
    <t>07/20/2011 13:52:46</t>
  </si>
  <si>
    <t>07/20/2011 13:49:41</t>
  </si>
  <si>
    <t>07/20/2011 13:58:18</t>
  </si>
  <si>
    <t>07/20/2011 14:16:39</t>
  </si>
  <si>
    <t>07/20/2011 14:28:09</t>
  </si>
  <si>
    <t>k0010</t>
  </si>
  <si>
    <t>07/20/2011 14:42:26</t>
  </si>
  <si>
    <t>k0011</t>
  </si>
  <si>
    <t>07/20/2011 15:00:34</t>
  </si>
  <si>
    <t>k0012</t>
  </si>
  <si>
    <t>07/20/2011 15:06:40</t>
  </si>
  <si>
    <t>k0013</t>
  </si>
  <si>
    <t>07/20/2011 15:16:36</t>
  </si>
  <si>
    <t>k0014</t>
  </si>
  <si>
    <t>07/20/2011 15:21:23</t>
  </si>
  <si>
    <t>k0015</t>
  </si>
  <si>
    <t>07/20/2011 15:28:09</t>
  </si>
  <si>
    <t>k0016</t>
  </si>
  <si>
    <t>07/20/2011 15:28:31</t>
  </si>
  <si>
    <t>07/20/2011 15:35:38</t>
  </si>
  <si>
    <t>k017</t>
  </si>
  <si>
    <t>07/20/2011 13:55:56</t>
  </si>
  <si>
    <t>k018</t>
  </si>
  <si>
    <t>07/20/2011 14:01:40</t>
  </si>
  <si>
    <t>k019</t>
  </si>
  <si>
    <t>07/20/2011 14:05:49</t>
  </si>
  <si>
    <t>k020</t>
  </si>
  <si>
    <t>07/20/2011 14:10:52</t>
  </si>
  <si>
    <t>07/20/2011 14:15:05</t>
  </si>
  <si>
    <t>07/20/2011 15:01:17</t>
  </si>
  <si>
    <t>07/20/2011 14:22:33</t>
  </si>
  <si>
    <t>07/20/2011 14:28:16</t>
  </si>
  <si>
    <t>07/20/2011 14:33:00</t>
  </si>
  <si>
    <t>07/20/2011 14:14:09</t>
  </si>
  <si>
    <t>07/20/2011 14:21:14</t>
  </si>
  <si>
    <t>07/20/2011 14:29:07</t>
  </si>
  <si>
    <t>07/20/2011 14:35:02</t>
  </si>
  <si>
    <t>07/20/2011 14:40:50</t>
  </si>
  <si>
    <t>k033</t>
  </si>
  <si>
    <t>07/20/2011 14:47:48</t>
  </si>
  <si>
    <t>k034</t>
  </si>
  <si>
    <t>07/20/2011 14:54:49</t>
  </si>
  <si>
    <t>k047</t>
  </si>
  <si>
    <t>07/20/2011 14:00:14</t>
  </si>
  <si>
    <t>k048</t>
  </si>
  <si>
    <t>07/20/2011 14:06:23</t>
  </si>
  <si>
    <t>k049</t>
  </si>
  <si>
    <t>07/20/2011 14:14:21</t>
  </si>
  <si>
    <t>k051</t>
  </si>
  <si>
    <t>07/20/2011 14:24:19</t>
  </si>
  <si>
    <t>k052</t>
  </si>
  <si>
    <t>07/20/2011 14:32:50</t>
  </si>
  <si>
    <t>07/19/2017 08:54:15</t>
  </si>
  <si>
    <t>07/13/2017 08:25:45</t>
  </si>
  <si>
    <t>07/13/2017 13:44:45</t>
  </si>
  <si>
    <t>07/13/2017 14:13:45</t>
  </si>
  <si>
    <t>07/13/2017 08:05:45</t>
  </si>
  <si>
    <t>07/13/2017 14:38:15</t>
  </si>
  <si>
    <t>07/14/2017 07:17:15</t>
  </si>
  <si>
    <t>07/14/2017 07:53:45</t>
  </si>
  <si>
    <t>07/14/2017 13:00:15</t>
  </si>
  <si>
    <t>07/15/2017 13:23:15</t>
  </si>
  <si>
    <t>07/16/2017 07:57:45</t>
  </si>
  <si>
    <t>07/16/2017 15:42:15</t>
  </si>
  <si>
    <t>07/17/2017 06:51:15</t>
  </si>
  <si>
    <t>07/17/2017 15:34:15</t>
  </si>
  <si>
    <t>07/18/2017 13:16:15</t>
  </si>
  <si>
    <t>07/18/2017 17:33:15</t>
  </si>
  <si>
    <t>K035</t>
  </si>
  <si>
    <t>07/18/2017 18:07:45</t>
  </si>
  <si>
    <t>K036</t>
  </si>
  <si>
    <t>07/18/2017 18:01:15</t>
  </si>
  <si>
    <t>K037</t>
  </si>
  <si>
    <t>07/18/2017 13:35:45</t>
  </si>
  <si>
    <t>K038</t>
  </si>
  <si>
    <t>07/18/2017 13:45:15</t>
  </si>
  <si>
    <t>K039</t>
  </si>
  <si>
    <t>07/16/2017 15:08:45</t>
  </si>
  <si>
    <t>K040</t>
  </si>
  <si>
    <t>07/16/2017 08:41:15</t>
  </si>
  <si>
    <t>K041</t>
  </si>
  <si>
    <t>07/16/2017 14:47:45</t>
  </si>
  <si>
    <t>K044</t>
  </si>
  <si>
    <t>07/14/2017 13:59:15</t>
  </si>
  <si>
    <t>K045</t>
  </si>
  <si>
    <t>07/14/2017 14:32:15</t>
  </si>
  <si>
    <t>K046</t>
  </si>
  <si>
    <t>07/14/2017 08:48:45</t>
  </si>
  <si>
    <t>07/19/2017 13:30:45</t>
  </si>
  <si>
    <t>07/19/2017 13:09:45</t>
  </si>
  <si>
    <t>07/20/2017 08:38:15</t>
  </si>
  <si>
    <t>07/20/2017 08:57:45</t>
  </si>
  <si>
    <t>07/20/2017 09:03:15</t>
  </si>
  <si>
    <t>07/20/2017 13:44:45</t>
  </si>
  <si>
    <t>K053</t>
  </si>
  <si>
    <t>07/20/2017 14:06:45</t>
  </si>
  <si>
    <t>K054</t>
  </si>
  <si>
    <t>07/20/2017 14:17:15</t>
  </si>
  <si>
    <t>K055</t>
  </si>
  <si>
    <t>07/20/2017 18:49:15</t>
  </si>
  <si>
    <t>K056</t>
  </si>
  <si>
    <t>07/20/2017 18:27:45</t>
  </si>
  <si>
    <t>K057</t>
  </si>
  <si>
    <t>07/22/2017 07:59:45</t>
  </si>
  <si>
    <t>K058</t>
  </si>
  <si>
    <t>07/22/2017 08:04:15</t>
  </si>
  <si>
    <t>K059</t>
  </si>
  <si>
    <t>07/22/2017 08:10:45</t>
  </si>
  <si>
    <t>K060</t>
  </si>
  <si>
    <t>07/22/2017 13:00:15</t>
  </si>
  <si>
    <t>K061</t>
  </si>
  <si>
    <t>07/22/2017 13:07:15</t>
  </si>
  <si>
    <t>K062</t>
  </si>
  <si>
    <t>07/22/2017 17:36:45</t>
  </si>
  <si>
    <t>K063</t>
  </si>
  <si>
    <t>07/22/2017 17:45:45</t>
  </si>
  <si>
    <t>2017 data - one survey - process on LGO</t>
  </si>
  <si>
    <t>nan</t>
  </si>
  <si>
    <t>id site</t>
  </si>
  <si>
    <t>x cart (m)</t>
  </si>
  <si>
    <t>y cart (m)</t>
  </si>
  <si>
    <t>z cart (m)</t>
  </si>
  <si>
    <t>h (m)</t>
  </si>
  <si>
    <t>lon (°)</t>
  </si>
  <si>
    <t>lat (°)</t>
  </si>
  <si>
    <t>utm e (m)</t>
  </si>
  <si>
    <t>utm n (m)</t>
  </si>
  <si>
    <t>-5469242.8219</t>
  </si>
  <si>
    <t>-2518481.1117</t>
  </si>
  <si>
    <t>2099557.4906</t>
  </si>
  <si>
    <t>-5469283.5302</t>
  </si>
  <si>
    <t>-2518480.8948</t>
  </si>
  <si>
    <t>2099460.9606</t>
  </si>
  <si>
    <t>-5469324.1051</t>
  </si>
  <si>
    <t>-2518495.1403</t>
  </si>
  <si>
    <t>2099346.9339</t>
  </si>
  <si>
    <t>-5469345.4374</t>
  </si>
  <si>
    <t>-2518520.3425</t>
  </si>
  <si>
    <t>2099255.0027</t>
  </si>
  <si>
    <t>-5469211.3048</t>
  </si>
  <si>
    <t>-2518467.0377</t>
  </si>
  <si>
    <t>2099657.2066</t>
  </si>
  <si>
    <t>-5469178.3924</t>
  </si>
  <si>
    <t>-2518470.0232</t>
  </si>
  <si>
    <t>2099754.8279</t>
  </si>
  <si>
    <t>-5469170.2281</t>
  </si>
  <si>
    <t>-2518420.1845</t>
  </si>
  <si>
    <t>2099831.9778</t>
  </si>
  <si>
    <t>-5469158.3590</t>
  </si>
  <si>
    <t>-2518378.5949</t>
  </si>
  <si>
    <t>2099928.3020</t>
  </si>
  <si>
    <t>-5469158.3046</t>
  </si>
  <si>
    <t>-2518324.4637</t>
  </si>
  <si>
    <t>2100028.8365</t>
  </si>
  <si>
    <t>-5469128.9585</t>
  </si>
  <si>
    <t>-2518299.3336</t>
  </si>
  <si>
    <t>2100135.3163</t>
  </si>
  <si>
    <t>-5469115.7431</t>
  </si>
  <si>
    <t>-2518271.8472</t>
  </si>
  <si>
    <t>2100234.1342</t>
  </si>
  <si>
    <t>-5469116.8037</t>
  </si>
  <si>
    <t>-2518210.0488</t>
  </si>
  <si>
    <t>2100318.7376</t>
  </si>
  <si>
    <t>-5469110.4726</t>
  </si>
  <si>
    <t>-2518159.8133</t>
  </si>
  <si>
    <t>2100404.7470</t>
  </si>
  <si>
    <t>-5469109.6447</t>
  </si>
  <si>
    <t>-2518145.5218</t>
  </si>
  <si>
    <t>2100420.2437</t>
  </si>
  <si>
    <t>-5469127.1715</t>
  </si>
  <si>
    <t>-2518101.2475</t>
  </si>
  <si>
    <t>2100423.4823</t>
  </si>
  <si>
    <t>-5469096.2701</t>
  </si>
  <si>
    <t>-2518107.9361</t>
  </si>
  <si>
    <t>2100494.3394</t>
  </si>
  <si>
    <t>-5469082.5107</t>
  </si>
  <si>
    <t>-2518111.2426</t>
  </si>
  <si>
    <t>2100514.2580</t>
  </si>
  <si>
    <t>-5469068.7713</t>
  </si>
  <si>
    <t>-2518069.8491</t>
  </si>
  <si>
    <t>2100602.8935</t>
  </si>
  <si>
    <t>-5469048.7619</t>
  </si>
  <si>
    <t>-2518034.4452</t>
  </si>
  <si>
    <t>2100707.2862</t>
  </si>
  <si>
    <t>-5469048.9533</t>
  </si>
  <si>
    <t>-2517966.8921</t>
  </si>
  <si>
    <t>2100793.0773</t>
  </si>
  <si>
    <t>-5469031.9549</t>
  </si>
  <si>
    <t>-2517935.0798</t>
  </si>
  <si>
    <t>2100879.5763</t>
  </si>
  <si>
    <t>-5469070.6897</t>
  </si>
  <si>
    <t>-2518100.0107</t>
  </si>
  <si>
    <t>2100551.2700</t>
  </si>
  <si>
    <t>-5469030.1466</t>
  </si>
  <si>
    <t>-2517883.5727</t>
  </si>
  <si>
    <t>2100974.2520</t>
  </si>
  <si>
    <t>-5469021.7874</t>
  </si>
  <si>
    <t>-2517837.1344</t>
  </si>
  <si>
    <t>2101073.5580</t>
  </si>
  <si>
    <t>-5468998.0401</t>
  </si>
  <si>
    <t>-2517810.8892</t>
  </si>
  <si>
    <t>2101172.6029</t>
  </si>
  <si>
    <t>-5468987.8987</t>
  </si>
  <si>
    <t>-2517793.0114</t>
  </si>
  <si>
    <t>2101225.9412</t>
  </si>
  <si>
    <t>-5468971.6182</t>
  </si>
  <si>
    <t>-2517765.3562</t>
  </si>
  <si>
    <t>2101282.0032</t>
  </si>
  <si>
    <t>-5468955.8593</t>
  </si>
  <si>
    <t>-2517712.7595</t>
  </si>
  <si>
    <t>2101353.9518</t>
  </si>
  <si>
    <t>-5468931.9980</t>
  </si>
  <si>
    <t>-2517684.9902</t>
  </si>
  <si>
    <t>2101458.2517</t>
  </si>
  <si>
    <t>-5468913.2819</t>
  </si>
  <si>
    <t>-2517646.5455</t>
  </si>
  <si>
    <t>2101558.3932</t>
  </si>
  <si>
    <t>-5468913.6024</t>
  </si>
  <si>
    <t>-2517604.5766</t>
  </si>
  <si>
    <t>2101613.9666</t>
  </si>
  <si>
    <t>-5468888.6955</t>
  </si>
  <si>
    <t>-2517621.1122</t>
  </si>
  <si>
    <t>2101676.9874</t>
  </si>
  <si>
    <t>-5468890.9856</t>
  </si>
  <si>
    <t>-2517581.5730</t>
  </si>
  <si>
    <t>2101734.5117</t>
  </si>
  <si>
    <t>-5468867.8246</t>
  </si>
  <si>
    <t>-2517570.3604</t>
  </si>
  <si>
    <t>2101806.6069</t>
  </si>
  <si>
    <t>-5468852.0864</t>
  </si>
  <si>
    <t>-2517501.7087</t>
  </si>
  <si>
    <t>2101910.7965</t>
  </si>
  <si>
    <t>-5468829.3969</t>
  </si>
  <si>
    <t>-2517470.7764</t>
  </si>
  <si>
    <t>2102010.6944</t>
  </si>
  <si>
    <t>-5468818.9130</t>
  </si>
  <si>
    <t>-2517421.5072</t>
  </si>
  <si>
    <t>2102102.9433</t>
  </si>
  <si>
    <t>-5468799.0174</t>
  </si>
  <si>
    <t>-2517391.0613</t>
  </si>
  <si>
    <t>2102205.5302</t>
  </si>
  <si>
    <t>-5468800.5113</t>
  </si>
  <si>
    <t>-2517325.3784</t>
  </si>
  <si>
    <t>2102282.2741</t>
  </si>
  <si>
    <t>-5468768.9761</t>
  </si>
  <si>
    <t>-2517327.0440</t>
  </si>
  <si>
    <t>2102369.1661</t>
  </si>
  <si>
    <t>-5468780.6931</t>
  </si>
  <si>
    <t>-2517254.6010</t>
  </si>
  <si>
    <t>2102424.8460</t>
  </si>
  <si>
    <t>K042</t>
  </si>
  <si>
    <t>-5468761.8882</t>
  </si>
  <si>
    <t>-2517216.1289</t>
  </si>
  <si>
    <t>2102522.6924</t>
  </si>
  <si>
    <t>K043</t>
  </si>
  <si>
    <t>-5468740.9540</t>
  </si>
  <si>
    <t>-2517174.0066</t>
  </si>
  <si>
    <t>2102626.9248</t>
  </si>
  <si>
    <t>-5468742.3880</t>
  </si>
  <si>
    <t>-2517123.4378</t>
  </si>
  <si>
    <t>2102684.3298</t>
  </si>
  <si>
    <t>-5468636.4192</t>
  </si>
  <si>
    <t>-2517277.1346</t>
  </si>
  <si>
    <t>2102790.2879</t>
  </si>
  <si>
    <t>-5468608.6897</t>
  </si>
  <si>
    <t>-2517222.4583</t>
  </si>
  <si>
    <t>2102933.8644</t>
  </si>
  <si>
    <t>-5469870.3977</t>
  </si>
  <si>
    <t>-2518175.1010</t>
  </si>
  <si>
    <t>2098124.4194</t>
  </si>
  <si>
    <t>-5469912.4833</t>
  </si>
  <si>
    <t>-2518147.8557</t>
  </si>
  <si>
    <t>2098032.9339</t>
  </si>
  <si>
    <t>-5469993.2530</t>
  </si>
  <si>
    <t>-2518185.4065</t>
  </si>
  <si>
    <t>2097751.6804</t>
  </si>
  <si>
    <t>K064</t>
  </si>
  <si>
    <t>-5470014.5965</t>
  </si>
  <si>
    <t>-2518193.4608</t>
  </si>
  <si>
    <t>2097673.9186</t>
  </si>
  <si>
    <t>Year</t>
  </si>
  <si>
    <t>Month</t>
  </si>
  <si>
    <t>Day</t>
  </si>
  <si>
    <t>year</t>
  </si>
  <si>
    <t>month</t>
  </si>
  <si>
    <t>date</t>
  </si>
  <si>
    <t>2003 data - static - process on GAMIT</t>
  </si>
  <si>
    <t>2009 data - cinematic, multiple surveys - process on LGO</t>
  </si>
  <si>
    <t>2004 data - static - process on GAMIT</t>
  </si>
  <si>
    <t>-5469283.5104</t>
  </si>
  <si>
    <t>-2518480.8304</t>
  </si>
  <si>
    <t>2099460.9485</t>
  </si>
  <si>
    <t>-5469324.0639</t>
  </si>
  <si>
    <t>-2518495.0692</t>
  </si>
  <si>
    <t>2099346.9135</t>
  </si>
  <si>
    <t>-5469345.4409</t>
  </si>
  <si>
    <t>-2518520.2876</t>
  </si>
  <si>
    <t>2099255.0059</t>
  </si>
  <si>
    <t>-5469158.3006</t>
  </si>
  <si>
    <t>-2518324.3986</t>
  </si>
  <si>
    <t>2100028.8271</t>
  </si>
  <si>
    <t>-5469128.9650</t>
  </si>
  <si>
    <t>-2518299.2986</t>
  </si>
  <si>
    <t>2100135.3298</t>
  </si>
  <si>
    <t>-5469110.4648</t>
  </si>
  <si>
    <t>-2518159.7723</t>
  </si>
  <si>
    <t>2100404.7486</t>
  </si>
  <si>
    <t>-5469109.6216</t>
  </si>
  <si>
    <t>-2518145.4554</t>
  </si>
  <si>
    <t>2100420.2292</t>
  </si>
  <si>
    <t>-5469127.1347</t>
  </si>
  <si>
    <t>-2518101.1776</t>
  </si>
  <si>
    <t>2100423.4621</t>
  </si>
  <si>
    <t>-5469096.2638</t>
  </si>
  <si>
    <t>-2518107.8835</t>
  </si>
  <si>
    <t>2100494.3408</t>
  </si>
  <si>
    <t>-5469068.7314</t>
  </si>
  <si>
    <t>-2518069.7834</t>
  </si>
  <si>
    <t>2100602.8781</t>
  </si>
  <si>
    <t>-5469048.7366</t>
  </si>
  <si>
    <t>-2518034.3922</t>
  </si>
  <si>
    <t>-5469070.6485</t>
  </si>
  <si>
    <t>-2518099.9374</t>
  </si>
  <si>
    <t>2100551.2563</t>
  </si>
  <si>
    <t>-5468998.0178</t>
  </si>
  <si>
    <t>-2517810.8387</t>
  </si>
  <si>
    <t>2101172.6078</t>
  </si>
  <si>
    <t>-5468955.8295</t>
  </si>
  <si>
    <t>-2517712.6983</t>
  </si>
  <si>
    <t>2101353.9574</t>
  </si>
  <si>
    <t>-5468931.9452</t>
  </si>
  <si>
    <t>-2517684.9275</t>
  </si>
  <si>
    <t>2101458.2302</t>
  </si>
  <si>
    <t>-5468867.7916</t>
  </si>
  <si>
    <t>-2517570.2922</t>
  </si>
  <si>
    <t>2101806.5881</t>
  </si>
  <si>
    <t>-5468818.8874</t>
  </si>
  <si>
    <t>-2517421.4591</t>
  </si>
  <si>
    <t>2102102.9373</t>
  </si>
  <si>
    <t>-5468798.9984</t>
  </si>
  <si>
    <t>-2517391.0064</t>
  </si>
  <si>
    <t>2102205.5318</t>
  </si>
  <si>
    <t>-5468742.3613</t>
  </si>
  <si>
    <t>-2517123.3734</t>
  </si>
  <si>
    <t>2102684.3088</t>
  </si>
  <si>
    <t>-5468636.3984</t>
  </si>
  <si>
    <t>-2517277.0748</t>
  </si>
  <si>
    <t>2102790.2752</t>
  </si>
  <si>
    <t>-5468608.6633</t>
  </si>
  <si>
    <t>-2517222.4077</t>
  </si>
  <si>
    <t>2102933.8519</t>
  </si>
  <si>
    <t>-5469870.3853</t>
  </si>
  <si>
    <t>-2518175.0418</t>
  </si>
  <si>
    <t>2098124.4090</t>
  </si>
  <si>
    <t>-5469912.4811</t>
  </si>
  <si>
    <t>-2518147.8119</t>
  </si>
  <si>
    <t>2098032.9354</t>
  </si>
  <si>
    <t>-5469993.2494</t>
  </si>
  <si>
    <t>-2518185.3694</t>
  </si>
  <si>
    <t>2097751.6835</t>
  </si>
  <si>
    <t>-5470014.5787</t>
  </si>
  <si>
    <t>-2518193.4052</t>
  </si>
  <si>
    <t>2097673.9115</t>
  </si>
  <si>
    <t>-5469242.8527</t>
  </si>
  <si>
    <t>-2518481.0046</t>
  </si>
  <si>
    <t>2099557.4156</t>
  </si>
  <si>
    <t>-5469283.5790</t>
  </si>
  <si>
    <t>-2518480.7925</t>
  </si>
  <si>
    <t>2099460.8938</t>
  </si>
  <si>
    <t>-5469324.1306</t>
  </si>
  <si>
    <t>-2518495.0292</t>
  </si>
  <si>
    <t>2099346.8595</t>
  </si>
  <si>
    <t>-5469345.4637</t>
  </si>
  <si>
    <t>-2518520.2259</t>
  </si>
  <si>
    <t>2099254.9323</t>
  </si>
  <si>
    <t>-5469211.3497</t>
  </si>
  <si>
    <t>-2518466.9404</t>
  </si>
  <si>
    <t>2099657.1380</t>
  </si>
  <si>
    <t>-5469178.4380</t>
  </si>
  <si>
    <t>-2518469.9179</t>
  </si>
  <si>
    <t>2099754.7482</t>
  </si>
  <si>
    <t>-5469170.2591</t>
  </si>
  <si>
    <t>-2518420.0800</t>
  </si>
  <si>
    <t>2099831.8984</t>
  </si>
  <si>
    <t>-5469158.4245</t>
  </si>
  <si>
    <t>-2518378.5050</t>
  </si>
  <si>
    <t>2099928.2285</t>
  </si>
  <si>
    <t>-5469158.3627</t>
  </si>
  <si>
    <t>-2518324.3600</t>
  </si>
  <si>
    <t>2100028.7555</t>
  </si>
  <si>
    <t>-5469129.0055</t>
  </si>
  <si>
    <t>-2518299.2389</t>
  </si>
  <si>
    <t>2100135.2403</t>
  </si>
  <si>
    <t>-5469115.8000</t>
  </si>
  <si>
    <t>-2518271.7535</t>
  </si>
  <si>
    <t>2100234.0467</t>
  </si>
  <si>
    <t>-5469116.8439</t>
  </si>
  <si>
    <t>-2518209.9559</t>
  </si>
  <si>
    <t>2100318.6471</t>
  </si>
  <si>
    <t>-5469110.5265</t>
  </si>
  <si>
    <t>-2518159.7058</t>
  </si>
  <si>
    <t>2100404.6565</t>
  </si>
  <si>
    <t>-5469109.6929</t>
  </si>
  <si>
    <t>-2518145.4170</t>
  </si>
  <si>
    <t>2100420.1504</t>
  </si>
  <si>
    <t>-5469127.2140</t>
  </si>
  <si>
    <t>-2518101.1420</t>
  </si>
  <si>
    <t>2100423.3864</t>
  </si>
  <si>
    <t>-5469096.3097</t>
  </si>
  <si>
    <t>-2518107.8322</t>
  </si>
  <si>
    <t>2100494.2451</t>
  </si>
  <si>
    <t>-5469082.5562</t>
  </si>
  <si>
    <t>-2518111.1379</t>
  </si>
  <si>
    <t>2100514.1655</t>
  </si>
  <si>
    <t>-5469068.8076</t>
  </si>
  <si>
    <t>-2518069.7555</t>
  </si>
  <si>
    <t>2100602.7967</t>
  </si>
  <si>
    <t>-5469048.8038</t>
  </si>
  <si>
    <t>-2518034.3463</t>
  </si>
  <si>
    <t>2100707.1962</t>
  </si>
  <si>
    <t>-5469048.9932</t>
  </si>
  <si>
    <t>-2517966.7998</t>
  </si>
  <si>
    <t>2100792.9777</t>
  </si>
  <si>
    <t>-5469031.9964</t>
  </si>
  <si>
    <t>-2517934.9865</t>
  </si>
  <si>
    <t>2100879.4740</t>
  </si>
  <si>
    <t>-5469070.7274</t>
  </si>
  <si>
    <t>-2518099.8995</t>
  </si>
  <si>
    <t>2100551.1779</t>
  </si>
  <si>
    <t>-5469030.1989</t>
  </si>
  <si>
    <t>-2517883.4802</t>
  </si>
  <si>
    <t>2100974.1496</t>
  </si>
  <si>
    <t>-5469021.8658</t>
  </si>
  <si>
    <t>-2517837.0599</t>
  </si>
  <si>
    <t>2101073.4659</t>
  </si>
  <si>
    <t>-5468998.0981</t>
  </si>
  <si>
    <t>-2517810.7940</t>
  </si>
  <si>
    <t>2101172.4953</t>
  </si>
  <si>
    <t>-5468987.9800</t>
  </si>
  <si>
    <t>-2517792.9127</t>
  </si>
  <si>
    <t>2101225.8382</t>
  </si>
  <si>
    <t>-5468971.6850</t>
  </si>
  <si>
    <t>-2517765.2608</t>
  </si>
  <si>
    <t>2101281.8889</t>
  </si>
  <si>
    <t>-5468955.9172</t>
  </si>
  <si>
    <t>-2517712.6484</t>
  </si>
  <si>
    <t>2101353.8433</t>
  </si>
  <si>
    <t>-5468932.0635</t>
  </si>
  <si>
    <t>-2517684.8860</t>
  </si>
  <si>
    <t>2101458.1354</t>
  </si>
  <si>
    <t>-5468913.3661</t>
  </si>
  <si>
    <t>-2517646.4541</t>
  </si>
  <si>
    <t>2101558.2861</t>
  </si>
  <si>
    <t>-5468913.6899</t>
  </si>
  <si>
    <t>-2517604.4785</t>
  </si>
  <si>
    <t>2101613.8627</t>
  </si>
  <si>
    <t>-5468888.8177</t>
  </si>
  <si>
    <t>-2517621.0330</t>
  </si>
  <si>
    <t>2101676.8878</t>
  </si>
  <si>
    <t>-5468891.1006</t>
  </si>
  <si>
    <t>-2517581.4894</t>
  </si>
  <si>
    <t>2101734.4158</t>
  </si>
  <si>
    <t>-5468867.9274</t>
  </si>
  <si>
    <t>-2517570.2806</t>
  </si>
  <si>
    <t>2101806.4985</t>
  </si>
  <si>
    <t>-5468852.2038</t>
  </si>
  <si>
    <t>-2517501.6205</t>
  </si>
  <si>
    <t>2101910.6944</t>
  </si>
  <si>
    <t>-5468829.4986</t>
  </si>
  <si>
    <t>-2517470.6866</t>
  </si>
  <si>
    <t>2102010.5961</t>
  </si>
  <si>
    <t>-5468819.0434</t>
  </si>
  <si>
    <t>-2517421.4380</t>
  </si>
  <si>
    <t>2102102.8556</t>
  </si>
  <si>
    <t>-5468799.1416</t>
  </si>
  <si>
    <t>-2517390.9807</t>
  </si>
  <si>
    <t>2102205.4425</t>
  </si>
  <si>
    <t>-5468800.6475</t>
  </si>
  <si>
    <t>-2517325.3012</t>
  </si>
  <si>
    <t>2102282.1925</t>
  </si>
  <si>
    <t>-5468769.1138</t>
  </si>
  <si>
    <t>-2517326.9694</t>
  </si>
  <si>
    <t>2102369.0801</t>
  </si>
  <si>
    <t>-5468780.8461</t>
  </si>
  <si>
    <t>-2517254.5222</t>
  </si>
  <si>
    <t>2102424.7728</t>
  </si>
  <si>
    <t>-5468762.0026</t>
  </si>
  <si>
    <t>-2517216.0333</t>
  </si>
  <si>
    <t>2102522.6138</t>
  </si>
  <si>
    <t>-5469775.0513</t>
  </si>
  <si>
    <t>-2518052.6461</t>
  </si>
  <si>
    <t>2098549.1084</t>
  </si>
  <si>
    <t>-5469804.2209</t>
  </si>
  <si>
    <t>-2518073.7788</t>
  </si>
  <si>
    <t>2098441.6023</t>
  </si>
  <si>
    <t>-5469814.7738</t>
  </si>
  <si>
    <t>-2518118.7168</t>
  </si>
  <si>
    <t>2098344.7750</t>
  </si>
  <si>
    <t>-5469843.9166</t>
  </si>
  <si>
    <t>-2518150.5031</t>
  </si>
  <si>
    <t>2098220.6854</t>
  </si>
  <si>
    <t>-5469870.4366</t>
  </si>
  <si>
    <t>-2518174.9945</t>
  </si>
  <si>
    <t>2098124.3642</t>
  </si>
  <si>
    <t>-5469912.5229</t>
  </si>
  <si>
    <t>-2518147.7502</t>
  </si>
  <si>
    <t>2098032.8792</t>
  </si>
  <si>
    <t>-5469993.2986</t>
  </si>
  <si>
    <t>-2518185.3059</t>
  </si>
  <si>
    <t>2097751.6341</t>
  </si>
  <si>
    <t>-5470014.6345</t>
  </si>
  <si>
    <t>-2518193.3506</t>
  </si>
  <si>
    <t>2097673.8723</t>
  </si>
  <si>
    <t>2006 data - static - process on GAMIT</t>
  </si>
  <si>
    <t>-5469158.3814</t>
  </si>
  <si>
    <t>-2518324.3562</t>
  </si>
  <si>
    <t>2100028.7331</t>
  </si>
  <si>
    <t>-5469129.0275</t>
  </si>
  <si>
    <t>-2518299.2383</t>
  </si>
  <si>
    <t>2100135.2166</t>
  </si>
  <si>
    <t>-5469115.8244</t>
  </si>
  <si>
    <t>-2518271.7555</t>
  </si>
  <si>
    <t>2100234.0272</t>
  </si>
  <si>
    <t>-5469116.8727</t>
  </si>
  <si>
    <t>-2518209.9588</t>
  </si>
  <si>
    <t>2100318.6297</t>
  </si>
  <si>
    <t>-5469110.5609</t>
  </si>
  <si>
    <t>-2518159.7125</t>
  </si>
  <si>
    <t>2100404.6426</t>
  </si>
  <si>
    <t>-5469109.7494</t>
  </si>
  <si>
    <t>-2518145.4179</t>
  </si>
  <si>
    <t>2100420.1382</t>
  </si>
  <si>
    <t>-5469127.2396</t>
  </si>
  <si>
    <t>-2518101.1426</t>
  </si>
  <si>
    <t>2100423.3671</t>
  </si>
  <si>
    <t>-5469082.5889</t>
  </si>
  <si>
    <t>-2518111.1429</t>
  </si>
  <si>
    <t>2100514.1484</t>
  </si>
  <si>
    <t>2007 data - static - process on GAMIT</t>
  </si>
  <si>
    <t>Point ID</t>
  </si>
  <si>
    <t>Ambiguities</t>
  </si>
  <si>
    <t>GNSS Type</t>
  </si>
  <si>
    <t>Style</t>
  </si>
  <si>
    <t>Solution Type</t>
  </si>
  <si>
    <t>Frequencies</t>
  </si>
  <si>
    <t>X</t>
  </si>
  <si>
    <t>Y</t>
  </si>
  <si>
    <t>Z</t>
  </si>
  <si>
    <t>Posn Quality</t>
  </si>
  <si>
    <t>Hght Quality</t>
  </si>
  <si>
    <t>Posn+Hght Quality</t>
  </si>
  <si>
    <t>dX</t>
  </si>
  <si>
    <t>dY</t>
  </si>
  <si>
    <t>dZ</t>
  </si>
  <si>
    <t>k050</t>
  </si>
  <si>
    <t>2008 data - static - process on LGO</t>
  </si>
  <si>
    <t>In LGO Used AHUP as a fixed reference site with position:</t>
  </si>
  <si>
    <t>In PGF:</t>
  </si>
  <si>
    <r>
      <rPr>
        <sz val="10"/>
        <color rgb="FF222222"/>
        <rFont val="Symbol"/>
        <family val="1"/>
        <charset val="2"/>
      </rPr>
      <t>D</t>
    </r>
    <r>
      <rPr>
        <sz val="10"/>
        <color rgb="FF222222"/>
        <rFont val="Arial"/>
        <family val="2"/>
      </rPr>
      <t>(PGF-LGO)</t>
    </r>
  </si>
  <si>
    <t>newX</t>
  </si>
  <si>
    <t>newY</t>
  </si>
  <si>
    <t>newZ</t>
  </si>
  <si>
    <t>NaN</t>
  </si>
  <si>
    <t>Not use</t>
  </si>
  <si>
    <t>2011 data - cinematic, multiple surveys - process on LGO</t>
  </si>
  <si>
    <t>dx</t>
  </si>
  <si>
    <t>dy</t>
  </si>
  <si>
    <t>dz</t>
  </si>
  <si>
    <t>newX with dx</t>
  </si>
  <si>
    <t>newY with dy</t>
  </si>
  <si>
    <t>newZ with 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</si>
</sst>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6"/>
      <color rgb="FF222222"/>
      <name val="Arial"/>
      <family val="2"/>
    </font>
    <font>
      <sz val="10"/>
      <color rgb="FF222222"/>
      <name val="Symbol"/>
      <family val="1"/>
      <charset val="2"/>
    </font>
    <font>
      <sz val="10"/>
      <color rgb="FF222222"/>
      <name val="Arial"/>
      <family val="2"/>
    </font>
    <font>
      <sz val="10"/>
      <color rgb="FF222222"/>
      <name val="Verdana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22" fontId="0" fillId="3" borderId="0" xfId="0" applyNumberFormat="1" applyFill="1"/>
    <xf numFmtId="0" fontId="0" fillId="0" borderId="0" xfId="0" applyFill="1"/>
    <xf numFmtId="0" fontId="0" fillId="4" borderId="0" xfId="0" applyFill="1"/>
    <xf numFmtId="22" fontId="0" fillId="4" borderId="0" xfId="0" applyNumberFormat="1" applyFill="1"/>
    <xf numFmtId="0" fontId="0" fillId="5" borderId="0" xfId="0" applyFill="1"/>
    <xf numFmtId="22" fontId="0" fillId="5" borderId="0" xfId="0" applyNumberFormat="1" applyFill="1"/>
    <xf numFmtId="22" fontId="0" fillId="0" borderId="0" xfId="0" applyNumberFormat="1"/>
    <xf numFmtId="0" fontId="0" fillId="6" borderId="0" xfId="0" applyFill="1"/>
    <xf numFmtId="22" fontId="0" fillId="6" borderId="0" xfId="0" applyNumberFormat="1" applyFill="1"/>
    <xf numFmtId="0" fontId="0" fillId="7" borderId="0" xfId="0" applyFill="1"/>
    <xf numFmtId="22" fontId="0" fillId="7" borderId="0" xfId="0" applyNumberFormat="1" applyFill="1"/>
    <xf numFmtId="0" fontId="2" fillId="0" borderId="0" xfId="0" applyFont="1" applyFill="1" applyAlignment="1">
      <alignment horizontal="center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22" fontId="0" fillId="2" borderId="0" xfId="0" applyNumberFormat="1" applyFill="1"/>
    <xf numFmtId="2" fontId="2" fillId="9" borderId="0" xfId="0" applyNumberFormat="1" applyFont="1" applyFill="1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164" fontId="2" fillId="9" borderId="0" xfId="0" applyNumberFormat="1" applyFon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0" fontId="0" fillId="10" borderId="0" xfId="0" applyFill="1"/>
    <xf numFmtId="164" fontId="2" fillId="0" borderId="0" xfId="0" applyNumberFormat="1" applyFont="1" applyFill="1" applyAlignment="1">
      <alignment horizontal="center"/>
    </xf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0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2" fontId="2" fillId="0" borderId="0" xfId="0" applyNumberFormat="1" applyFont="1" applyFill="1" applyAlignment="1">
      <alignment horizontal="center"/>
    </xf>
    <xf numFmtId="2" fontId="0" fillId="10" borderId="0" xfId="0" applyNumberFormat="1" applyFill="1"/>
    <xf numFmtId="164" fontId="0" fillId="11" borderId="0" xfId="0" applyNumberFormat="1" applyFill="1"/>
    <xf numFmtId="0" fontId="2" fillId="9" borderId="0" xfId="0" applyFont="1" applyFill="1" applyAlignment="1">
      <alignment horizontal="left"/>
    </xf>
    <xf numFmtId="0" fontId="0" fillId="0" borderId="0" xfId="0" applyAlignment="1">
      <alignment horizontal="left"/>
    </xf>
    <xf numFmtId="22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2" borderId="0" xfId="0" applyNumberFormat="1" applyFill="1"/>
    <xf numFmtId="0" fontId="0" fillId="7" borderId="0" xfId="0" applyNumberFormat="1" applyFill="1"/>
    <xf numFmtId="0" fontId="0" fillId="0" borderId="0" xfId="0" applyNumberFormat="1"/>
    <xf numFmtId="0" fontId="0" fillId="12" borderId="0" xfId="0" applyFill="1"/>
    <xf numFmtId="0" fontId="4" fillId="0" borderId="0" xfId="0" applyFont="1"/>
    <xf numFmtId="0" fontId="3" fillId="0" borderId="0" xfId="1" applyNumberFormat="1" applyFont="1" applyAlignment="1">
      <alignment horizontal="center"/>
    </xf>
    <xf numFmtId="0" fontId="2" fillId="0" borderId="0" xfId="1" applyNumberFormat="1"/>
    <xf numFmtId="0" fontId="2" fillId="0" borderId="0" xfId="1"/>
    <xf numFmtId="164" fontId="2" fillId="0" borderId="0" xfId="1" applyNumberFormat="1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2" fillId="8" borderId="0" xfId="1" applyFill="1"/>
    <xf numFmtId="0" fontId="1" fillId="0" borderId="0" xfId="0" applyFont="1" applyAlignment="1">
      <alignment horizontal="center" vertical="center"/>
    </xf>
    <xf numFmtId="0" fontId="0" fillId="13" borderId="0" xfId="0" applyFill="1"/>
    <xf numFmtId="0" fontId="0" fillId="14" borderId="0" xfId="0" applyFill="1"/>
    <xf numFmtId="2" fontId="0" fillId="14" borderId="0" xfId="0" applyNumberFormat="1" applyFill="1"/>
    <xf numFmtId="164" fontId="1" fillId="0" borderId="0" xfId="0" applyNumberFormat="1" applyFont="1" applyAlignment="1">
      <alignment horizontal="center" vertical="center"/>
    </xf>
    <xf numFmtId="164" fontId="1" fillId="14" borderId="0" xfId="0" applyNumberFormat="1" applyFont="1" applyFill="1" applyAlignment="1">
      <alignment horizontal="center" vertical="center"/>
    </xf>
    <xf numFmtId="164" fontId="0" fillId="14" borderId="0" xfId="0" applyNumberFormat="1" applyFill="1"/>
    <xf numFmtId="2" fontId="8" fillId="2" borderId="0" xfId="0" applyNumberFormat="1" applyFont="1" applyFill="1"/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7" fillId="0" borderId="0" xfId="1" applyNumberFormat="1" applyFont="1" applyAlignment="1">
      <alignment horizontal="left"/>
    </xf>
    <xf numFmtId="0" fontId="2" fillId="9" borderId="0" xfId="0" applyNumberFormat="1" applyFont="1" applyFill="1" applyAlignment="1">
      <alignment horizontal="center"/>
    </xf>
    <xf numFmtId="0" fontId="4" fillId="0" borderId="0" xfId="0" applyNumberFormat="1" applyFont="1"/>
    <xf numFmtId="22" fontId="0" fillId="14" borderId="0" xfId="0" applyNumberFormat="1" applyFill="1"/>
    <xf numFmtId="164" fontId="2" fillId="11" borderId="0" xfId="1" applyNumberFormat="1" applyFill="1"/>
    <xf numFmtId="164" fontId="2" fillId="11" borderId="0" xfId="0" applyNumberFormat="1" applyFont="1" applyFill="1" applyAlignment="1">
      <alignment horizontal="center"/>
    </xf>
    <xf numFmtId="0" fontId="0" fillId="15" borderId="0" xfId="0" applyFill="1"/>
    <xf numFmtId="0" fontId="2" fillId="15" borderId="0" xfId="1" applyFill="1"/>
    <xf numFmtId="0" fontId="2" fillId="15" borderId="0" xfId="0" applyFont="1" applyFill="1" applyAlignment="1">
      <alignment horizontal="center"/>
    </xf>
    <xf numFmtId="164" fontId="0" fillId="15" borderId="0" xfId="0" applyNumberFormat="1" applyFill="1"/>
    <xf numFmtId="164" fontId="3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7" fillId="0" borderId="0" xfId="1" applyFont="1" applyAlignment="1">
      <alignment horizontal="left"/>
    </xf>
    <xf numFmtId="164" fontId="1" fillId="14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L8" sqref="L8"/>
    </sheetView>
  </sheetViews>
  <sheetFormatPr baseColWidth="10" defaultRowHeight="14.5" x14ac:dyDescent="0.35"/>
  <cols>
    <col min="1" max="16384" width="10.90625" style="46"/>
  </cols>
  <sheetData>
    <row r="1" spans="1:12" s="47" customFormat="1" x14ac:dyDescent="0.35">
      <c r="A1" s="46" t="s">
        <v>215</v>
      </c>
      <c r="B1" s="46" t="s">
        <v>380</v>
      </c>
      <c r="C1" s="46" t="s">
        <v>381</v>
      </c>
      <c r="D1" s="46" t="s">
        <v>382</v>
      </c>
      <c r="E1" s="46" t="s">
        <v>216</v>
      </c>
      <c r="F1" s="46" t="s">
        <v>217</v>
      </c>
      <c r="G1" s="46" t="s">
        <v>218</v>
      </c>
      <c r="H1" s="46" t="s">
        <v>221</v>
      </c>
      <c r="I1" s="46" t="s">
        <v>220</v>
      </c>
      <c r="J1" s="47" t="s">
        <v>219</v>
      </c>
      <c r="K1" s="47" t="s">
        <v>222</v>
      </c>
      <c r="L1" s="47" t="s">
        <v>223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A16" workbookViewId="0">
      <pane xSplit="1" topLeftCell="B1" activePane="topRight" state="frozen"/>
      <selection pane="topRight" activeCell="M8" sqref="M8"/>
    </sheetView>
  </sheetViews>
  <sheetFormatPr baseColWidth="10" defaultRowHeight="14.5" x14ac:dyDescent="0.35"/>
  <cols>
    <col min="4" max="4" width="18.36328125" style="54" bestFit="1" customWidth="1"/>
    <col min="8" max="8" width="15" bestFit="1" customWidth="1"/>
    <col min="10" max="10" width="15.453125" bestFit="1" customWidth="1"/>
    <col min="11" max="11" width="16.1796875" bestFit="1" customWidth="1"/>
    <col min="12" max="12" width="14.6328125" bestFit="1" customWidth="1"/>
    <col min="13" max="14" width="15.453125" bestFit="1" customWidth="1"/>
    <col min="15" max="17" width="14.6328125" customWidth="1"/>
    <col min="18" max="18" width="20.453125" bestFit="1" customWidth="1"/>
    <col min="19" max="19" width="13.90625" bestFit="1" customWidth="1"/>
    <col min="20" max="20" width="13.81640625" bestFit="1" customWidth="1"/>
    <col min="21" max="21" width="20.453125" bestFit="1" customWidth="1"/>
    <col min="23" max="23" width="11.90625" bestFit="1" customWidth="1"/>
    <col min="24" max="24" width="9.90625" bestFit="1" customWidth="1"/>
    <col min="25" max="25" width="11.90625" bestFit="1" customWidth="1"/>
  </cols>
  <sheetData>
    <row r="1" spans="1:25" x14ac:dyDescent="0.35">
      <c r="A1" s="86" t="s">
        <v>652</v>
      </c>
      <c r="B1" s="86"/>
      <c r="C1" s="86"/>
      <c r="D1" s="86"/>
      <c r="E1" s="86"/>
    </row>
    <row r="2" spans="1:25" x14ac:dyDescent="0.35">
      <c r="A2" s="87" t="s">
        <v>653</v>
      </c>
      <c r="B2" s="87"/>
      <c r="C2" s="87"/>
      <c r="D2" s="87"/>
      <c r="E2" s="87"/>
      <c r="F2" s="59"/>
      <c r="G2" s="59"/>
      <c r="H2" s="59"/>
      <c r="I2" s="59"/>
      <c r="J2" s="60">
        <v>-5467762.6512000002</v>
      </c>
      <c r="K2" s="60">
        <v>-2518810.3139999998</v>
      </c>
      <c r="L2" s="60">
        <v>2103349.4994000001</v>
      </c>
      <c r="M2" s="60"/>
      <c r="N2" s="60"/>
      <c r="O2" s="60"/>
      <c r="P2" s="60"/>
      <c r="Q2" s="60"/>
      <c r="R2" s="60"/>
      <c r="S2" s="59"/>
      <c r="T2" s="59"/>
      <c r="U2" s="59"/>
      <c r="V2" s="59"/>
      <c r="W2" s="59"/>
      <c r="X2" s="59"/>
      <c r="Y2" s="59"/>
    </row>
    <row r="3" spans="1:25" x14ac:dyDescent="0.35">
      <c r="A3" s="87" t="s">
        <v>654</v>
      </c>
      <c r="B3" s="87"/>
      <c r="C3" s="87"/>
      <c r="D3" s="87"/>
      <c r="E3" s="87"/>
      <c r="F3" s="59"/>
      <c r="G3" s="59"/>
      <c r="H3" s="59"/>
      <c r="I3" s="59"/>
      <c r="J3" s="60">
        <v>-5467762.6830000002</v>
      </c>
      <c r="K3" s="60">
        <v>-2518810.2291999999</v>
      </c>
      <c r="L3" s="60">
        <v>2103349.5139000001</v>
      </c>
      <c r="M3" s="60"/>
      <c r="N3" s="60"/>
      <c r="O3" s="60"/>
      <c r="P3" s="60"/>
      <c r="Q3" s="60"/>
      <c r="R3" s="60"/>
      <c r="S3" s="59"/>
      <c r="T3" s="59"/>
      <c r="U3" s="59"/>
      <c r="V3" s="59"/>
      <c r="W3" s="59"/>
      <c r="X3" s="59"/>
      <c r="Y3" s="59"/>
    </row>
    <row r="4" spans="1:25" x14ac:dyDescent="0.35">
      <c r="A4" s="88" t="s">
        <v>655</v>
      </c>
      <c r="B4" s="88"/>
      <c r="C4" s="88"/>
      <c r="D4" s="88"/>
      <c r="E4" s="88"/>
      <c r="F4" s="59"/>
      <c r="G4" s="59"/>
      <c r="H4" s="59"/>
      <c r="I4" s="59"/>
      <c r="J4" s="60">
        <f>J3-J2</f>
        <v>-3.1799999997019768E-2</v>
      </c>
      <c r="K4" s="60">
        <f t="shared" ref="K4:L4" si="0">K3-K2</f>
        <v>8.4799999836832285E-2</v>
      </c>
      <c r="L4" s="60">
        <f t="shared" si="0"/>
        <v>1.4500000048428774E-2</v>
      </c>
      <c r="M4" s="60"/>
      <c r="N4" s="60"/>
      <c r="O4" s="60"/>
      <c r="P4" s="60"/>
      <c r="Q4" s="60"/>
      <c r="R4" s="60"/>
      <c r="S4" s="59"/>
      <c r="T4" s="59"/>
      <c r="U4" s="59"/>
      <c r="V4" s="59"/>
      <c r="W4" s="59"/>
      <c r="X4" s="59"/>
      <c r="Y4" s="59"/>
    </row>
    <row r="5" spans="1:25" x14ac:dyDescent="0.35">
      <c r="A5" s="60"/>
      <c r="B5" s="59"/>
      <c r="C5" s="59"/>
      <c r="D5" s="58"/>
      <c r="E5" s="59"/>
      <c r="F5" s="59"/>
      <c r="G5" s="59"/>
      <c r="H5" s="59"/>
      <c r="I5" s="59"/>
      <c r="J5" s="60"/>
      <c r="K5" s="60"/>
      <c r="L5" s="60"/>
      <c r="M5" s="60"/>
      <c r="N5" s="60"/>
      <c r="O5" s="60"/>
      <c r="P5" s="85" t="s">
        <v>85</v>
      </c>
      <c r="Q5" s="85"/>
      <c r="R5" s="85"/>
      <c r="S5" s="59"/>
      <c r="T5" s="59"/>
      <c r="U5" s="59"/>
      <c r="V5" s="59"/>
      <c r="W5" s="59"/>
      <c r="X5" s="59"/>
      <c r="Y5" s="59"/>
    </row>
    <row r="6" spans="1:25" x14ac:dyDescent="0.35">
      <c r="A6" s="61" t="s">
        <v>636</v>
      </c>
      <c r="B6" s="61" t="s">
        <v>377</v>
      </c>
      <c r="C6" s="61" t="s">
        <v>378</v>
      </c>
      <c r="D6" s="57" t="s">
        <v>379</v>
      </c>
      <c r="E6" s="61" t="s">
        <v>637</v>
      </c>
      <c r="F6" s="61" t="s">
        <v>638</v>
      </c>
      <c r="G6" s="61" t="s">
        <v>639</v>
      </c>
      <c r="H6" s="61" t="s">
        <v>640</v>
      </c>
      <c r="I6" s="61" t="s">
        <v>641</v>
      </c>
      <c r="J6" s="62" t="s">
        <v>642</v>
      </c>
      <c r="K6" s="62" t="s">
        <v>643</v>
      </c>
      <c r="L6" s="62" t="s">
        <v>644</v>
      </c>
      <c r="M6" s="62" t="s">
        <v>656</v>
      </c>
      <c r="N6" s="62" t="s">
        <v>657</v>
      </c>
      <c r="O6" s="62" t="s">
        <v>658</v>
      </c>
      <c r="P6" s="61" t="s">
        <v>645</v>
      </c>
      <c r="Q6" s="61" t="s">
        <v>646</v>
      </c>
      <c r="R6" s="61" t="s">
        <v>647</v>
      </c>
      <c r="S6" s="61" t="s">
        <v>645</v>
      </c>
      <c r="T6" s="61" t="s">
        <v>646</v>
      </c>
      <c r="U6" s="61" t="s">
        <v>647</v>
      </c>
      <c r="V6" s="61"/>
      <c r="W6" s="62" t="s">
        <v>648</v>
      </c>
      <c r="X6" s="62" t="s">
        <v>649</v>
      </c>
      <c r="Y6" s="62" t="s">
        <v>650</v>
      </c>
    </row>
    <row r="7" spans="1:25" x14ac:dyDescent="0.35">
      <c r="A7" s="61"/>
      <c r="B7" s="61"/>
      <c r="C7" s="61"/>
      <c r="D7" s="57"/>
      <c r="E7" s="61"/>
      <c r="F7" s="61"/>
      <c r="G7" s="61"/>
      <c r="H7" s="61"/>
      <c r="I7" s="61"/>
      <c r="J7" s="62"/>
      <c r="K7" s="62"/>
      <c r="L7" s="62"/>
      <c r="M7" s="62"/>
      <c r="N7" s="62"/>
      <c r="O7" s="62"/>
      <c r="P7" s="62"/>
      <c r="Q7" s="62"/>
      <c r="R7" s="62"/>
      <c r="S7" s="61"/>
      <c r="T7" s="61"/>
      <c r="U7" s="61"/>
      <c r="V7" s="61"/>
      <c r="W7" s="62"/>
      <c r="X7" s="62"/>
      <c r="Y7" s="62"/>
    </row>
    <row r="8" spans="1:25" x14ac:dyDescent="0.35">
      <c r="A8" s="59" t="s">
        <v>14</v>
      </c>
      <c r="B8" s="59">
        <v>2008</v>
      </c>
      <c r="C8" s="59">
        <v>7</v>
      </c>
      <c r="D8" s="58">
        <v>23</v>
      </c>
      <c r="E8" s="59" t="s">
        <v>15</v>
      </c>
      <c r="F8" s="59" t="s">
        <v>16</v>
      </c>
      <c r="G8" s="59" t="s">
        <v>17</v>
      </c>
      <c r="H8" s="59" t="s">
        <v>18</v>
      </c>
      <c r="I8" s="59" t="s">
        <v>19</v>
      </c>
      <c r="J8" s="60">
        <v>-5469242.7451999998</v>
      </c>
      <c r="K8" s="60">
        <v>-2518480.8256000001</v>
      </c>
      <c r="L8" s="60">
        <v>2099557.4130000002</v>
      </c>
      <c r="M8" s="60">
        <f>J8+J$4</f>
        <v>-5469242.7769999998</v>
      </c>
      <c r="N8" s="60">
        <f t="shared" ref="N8:O8" si="1">K8+K$4</f>
        <v>-2518480.7408000003</v>
      </c>
      <c r="O8" s="60">
        <f t="shared" si="1"/>
        <v>2099557.4275000002</v>
      </c>
      <c r="P8" s="60">
        <f>1/S8</f>
        <v>232.55813953488371</v>
      </c>
      <c r="Q8" s="60">
        <f t="shared" ref="Q8:R8" si="2">1/T8</f>
        <v>119.04761904761905</v>
      </c>
      <c r="R8" s="60">
        <f t="shared" si="2"/>
        <v>106.38297872340425</v>
      </c>
      <c r="S8" s="60">
        <v>4.3E-3</v>
      </c>
      <c r="T8" s="60">
        <v>8.3999999999999995E-3</v>
      </c>
      <c r="U8" s="60">
        <v>9.4000000000000004E-3</v>
      </c>
      <c r="V8" s="59"/>
      <c r="W8" s="60">
        <v>-1448.5449000000954</v>
      </c>
      <c r="X8" s="60">
        <v>343.4073999999091</v>
      </c>
      <c r="Y8" s="60">
        <v>-3692.3710000002757</v>
      </c>
    </row>
    <row r="9" spans="1:25" x14ac:dyDescent="0.35">
      <c r="A9" s="59" t="s">
        <v>43</v>
      </c>
      <c r="B9" s="59">
        <v>2008</v>
      </c>
      <c r="C9" s="59">
        <v>7</v>
      </c>
      <c r="D9" s="58">
        <v>23</v>
      </c>
      <c r="E9" s="59" t="s">
        <v>33</v>
      </c>
      <c r="F9" s="59" t="s">
        <v>16</v>
      </c>
      <c r="G9" s="59" t="s">
        <v>17</v>
      </c>
      <c r="H9" s="59" t="s">
        <v>34</v>
      </c>
      <c r="I9" s="59" t="s">
        <v>19</v>
      </c>
      <c r="J9" s="60">
        <v>-5469283.2596000005</v>
      </c>
      <c r="K9" s="60">
        <v>-2518481.0101000001</v>
      </c>
      <c r="L9" s="60">
        <v>2099460.7502000001</v>
      </c>
      <c r="M9" s="60">
        <f t="shared" ref="M9:M39" si="3">J9+J$4</f>
        <v>-5469283.2914000005</v>
      </c>
      <c r="N9" s="60">
        <f t="shared" ref="N9:N39" si="4">K9+K$4</f>
        <v>-2518480.9253000002</v>
      </c>
      <c r="O9" s="60">
        <f t="shared" ref="O9:O39" si="5">L9+L$4</f>
        <v>2099460.7647000002</v>
      </c>
      <c r="P9" s="60">
        <f t="shared" ref="P9:P39" si="6">1/S9</f>
        <v>26.666666666666668</v>
      </c>
      <c r="Q9" s="60">
        <f t="shared" ref="Q9:Q39" si="7">1/T9</f>
        <v>13.75515818431912</v>
      </c>
      <c r="R9" s="60">
        <f t="shared" ref="R9:R39" si="8">1/U9</f>
        <v>12.224938875305623</v>
      </c>
      <c r="S9" s="60">
        <v>3.7499999999999999E-2</v>
      </c>
      <c r="T9" s="60">
        <v>7.2700000000000001E-2</v>
      </c>
      <c r="U9" s="60">
        <v>8.1799999999999998E-2</v>
      </c>
      <c r="V9" s="59"/>
      <c r="W9" s="60">
        <v>-1415.6788999997079</v>
      </c>
      <c r="X9" s="60">
        <v>340.38509999960661</v>
      </c>
      <c r="Y9" s="60">
        <v>-3594.7195999999531</v>
      </c>
    </row>
    <row r="10" spans="1:25" x14ac:dyDescent="0.35">
      <c r="A10" s="59" t="s">
        <v>44</v>
      </c>
      <c r="B10" s="59">
        <v>2008</v>
      </c>
      <c r="C10" s="59">
        <v>7</v>
      </c>
      <c r="D10" s="58">
        <v>23</v>
      </c>
      <c r="E10" s="59" t="s">
        <v>15</v>
      </c>
      <c r="F10" s="59" t="s">
        <v>16</v>
      </c>
      <c r="G10" s="59" t="s">
        <v>17</v>
      </c>
      <c r="H10" s="59" t="s">
        <v>18</v>
      </c>
      <c r="I10" s="59" t="s">
        <v>19</v>
      </c>
      <c r="J10" s="60">
        <v>-5469324.0257000001</v>
      </c>
      <c r="K10" s="60">
        <v>-2518495.0054000001</v>
      </c>
      <c r="L10" s="60">
        <v>2099346.855</v>
      </c>
      <c r="M10" s="60">
        <f t="shared" si="3"/>
        <v>-5469324.0575000001</v>
      </c>
      <c r="N10" s="60">
        <f t="shared" si="4"/>
        <v>-2518494.9206000003</v>
      </c>
      <c r="O10" s="60">
        <f t="shared" si="5"/>
        <v>2099346.8695</v>
      </c>
      <c r="P10" s="60">
        <f t="shared" si="6"/>
        <v>1111.1111111111111</v>
      </c>
      <c r="Q10" s="60">
        <f t="shared" si="7"/>
        <v>588.23529411764707</v>
      </c>
      <c r="R10" s="60">
        <f t="shared" si="8"/>
        <v>526.31578947368416</v>
      </c>
      <c r="S10" s="60">
        <v>8.9999999999999998E-4</v>
      </c>
      <c r="T10" s="60">
        <v>1.6999999999999999E-3</v>
      </c>
      <c r="U10" s="60">
        <v>1.9E-3</v>
      </c>
      <c r="V10" s="59"/>
      <c r="W10" s="60">
        <v>-1407.4925999995321</v>
      </c>
      <c r="X10" s="60">
        <v>390.25299999956042</v>
      </c>
      <c r="Y10" s="60">
        <v>-3517.5761000001803</v>
      </c>
    </row>
    <row r="11" spans="1:25" x14ac:dyDescent="0.35">
      <c r="A11" s="59" t="s">
        <v>45</v>
      </c>
      <c r="B11" s="59">
        <v>2008</v>
      </c>
      <c r="C11" s="59">
        <v>7</v>
      </c>
      <c r="D11" s="58">
        <v>23</v>
      </c>
      <c r="E11" s="59" t="s">
        <v>15</v>
      </c>
      <c r="F11" s="59" t="s">
        <v>16</v>
      </c>
      <c r="G11" s="59" t="s">
        <v>17</v>
      </c>
      <c r="H11" s="59" t="s">
        <v>18</v>
      </c>
      <c r="I11" s="59" t="s">
        <v>19</v>
      </c>
      <c r="J11" s="60">
        <v>-5469345.3833999997</v>
      </c>
      <c r="K11" s="60">
        <v>-2518520.2308999998</v>
      </c>
      <c r="L11" s="60">
        <v>2099254.9297000002</v>
      </c>
      <c r="M11" s="60">
        <f t="shared" si="3"/>
        <v>-5469345.4151999997</v>
      </c>
      <c r="N11" s="60">
        <f t="shared" si="4"/>
        <v>-2518520.1461</v>
      </c>
      <c r="O11" s="60">
        <f t="shared" si="5"/>
        <v>2099254.9442000003</v>
      </c>
      <c r="P11" s="60">
        <f t="shared" si="6"/>
        <v>1000</v>
      </c>
      <c r="Q11" s="60">
        <f t="shared" si="7"/>
        <v>588.23529411764707</v>
      </c>
      <c r="R11" s="60">
        <f t="shared" si="8"/>
        <v>500</v>
      </c>
      <c r="S11" s="60">
        <v>1E-3</v>
      </c>
      <c r="T11" s="60">
        <v>1.6999999999999999E-3</v>
      </c>
      <c r="U11" s="60">
        <v>2E-3</v>
      </c>
      <c r="V11" s="59"/>
      <c r="W11" s="60">
        <v>-1395.6315999999642</v>
      </c>
      <c r="X11" s="60">
        <v>431.79479999979958</v>
      </c>
      <c r="Y11" s="60">
        <v>-3421.2375000002794</v>
      </c>
    </row>
    <row r="12" spans="1:25" x14ac:dyDescent="0.35">
      <c r="A12" s="59" t="s">
        <v>67</v>
      </c>
      <c r="B12" s="59">
        <v>2008</v>
      </c>
      <c r="C12" s="59">
        <v>7</v>
      </c>
      <c r="D12" s="58">
        <v>23</v>
      </c>
      <c r="E12" s="59" t="s">
        <v>15</v>
      </c>
      <c r="F12" s="59" t="s">
        <v>16</v>
      </c>
      <c r="G12" s="59" t="s">
        <v>17</v>
      </c>
      <c r="H12" s="59" t="s">
        <v>18</v>
      </c>
      <c r="I12" s="59" t="s">
        <v>19</v>
      </c>
      <c r="J12" s="60">
        <v>-5469211.1961000003</v>
      </c>
      <c r="K12" s="60">
        <v>-2518466.9065999999</v>
      </c>
      <c r="L12" s="60">
        <v>2099657.1283999998</v>
      </c>
      <c r="M12" s="60">
        <f t="shared" si="3"/>
        <v>-5469211.2279000003</v>
      </c>
      <c r="N12" s="60">
        <f t="shared" si="4"/>
        <v>-2518466.8218</v>
      </c>
      <c r="O12" s="60">
        <f t="shared" si="5"/>
        <v>2099657.1428999999</v>
      </c>
      <c r="P12" s="60">
        <f t="shared" si="6"/>
        <v>833.33333333333337</v>
      </c>
      <c r="Q12" s="60">
        <f t="shared" si="7"/>
        <v>384.61538461538464</v>
      </c>
      <c r="R12" s="60">
        <f t="shared" si="8"/>
        <v>344.82758620689657</v>
      </c>
      <c r="S12" s="60">
        <v>1.1999999999999999E-3</v>
      </c>
      <c r="T12" s="60">
        <v>2.5999999999999999E-3</v>
      </c>
      <c r="U12" s="60">
        <v>2.8999999999999998E-3</v>
      </c>
      <c r="V12" s="59"/>
      <c r="W12" s="60">
        <v>-1395.3094999995083</v>
      </c>
      <c r="X12" s="60">
        <v>486.28349999990314</v>
      </c>
      <c r="Y12" s="60">
        <v>-3321.1425999999046</v>
      </c>
    </row>
    <row r="13" spans="1:25" x14ac:dyDescent="0.35">
      <c r="A13" s="59" t="s">
        <v>67</v>
      </c>
      <c r="B13" s="59">
        <v>2008</v>
      </c>
      <c r="C13" s="59">
        <v>7</v>
      </c>
      <c r="D13" s="58">
        <v>23</v>
      </c>
      <c r="E13" s="59" t="s">
        <v>33</v>
      </c>
      <c r="F13" s="59" t="s">
        <v>16</v>
      </c>
      <c r="G13" s="59" t="s">
        <v>17</v>
      </c>
      <c r="H13" s="59" t="s">
        <v>34</v>
      </c>
      <c r="I13" s="59" t="s">
        <v>19</v>
      </c>
      <c r="J13" s="60">
        <v>-5469210.8827</v>
      </c>
      <c r="K13" s="60">
        <v>-2518466.7288000002</v>
      </c>
      <c r="L13" s="60">
        <v>2099656.9619</v>
      </c>
      <c r="M13" s="60">
        <f t="shared" si="3"/>
        <v>-5469210.9145</v>
      </c>
      <c r="N13" s="60">
        <f t="shared" si="4"/>
        <v>-2518466.6440000003</v>
      </c>
      <c r="O13" s="60">
        <f t="shared" si="5"/>
        <v>2099656.9764</v>
      </c>
      <c r="P13" s="60">
        <f t="shared" si="6"/>
        <v>34.246575342465754</v>
      </c>
      <c r="Q13" s="60">
        <f t="shared" si="7"/>
        <v>16.666666666666668</v>
      </c>
      <c r="R13" s="60">
        <f t="shared" si="8"/>
        <v>14.970059880239521</v>
      </c>
      <c r="S13" s="60">
        <v>2.92E-2</v>
      </c>
      <c r="T13" s="60">
        <v>0.06</v>
      </c>
      <c r="U13" s="60">
        <v>6.6799999999999998E-2</v>
      </c>
      <c r="V13" s="59"/>
      <c r="W13" s="60">
        <v>-1404.7519999993965</v>
      </c>
      <c r="X13" s="60">
        <v>437.10439999960363</v>
      </c>
      <c r="Y13" s="60">
        <v>-3369.6803000001237</v>
      </c>
    </row>
    <row r="14" spans="1:25" x14ac:dyDescent="0.35">
      <c r="A14" s="59" t="s">
        <v>67</v>
      </c>
      <c r="B14" s="59">
        <v>2008</v>
      </c>
      <c r="C14" s="59">
        <v>7</v>
      </c>
      <c r="D14" s="58">
        <v>23</v>
      </c>
      <c r="E14" s="59" t="s">
        <v>33</v>
      </c>
      <c r="F14" s="59" t="s">
        <v>16</v>
      </c>
      <c r="G14" s="59" t="s">
        <v>17</v>
      </c>
      <c r="H14" s="59" t="s">
        <v>34</v>
      </c>
      <c r="I14" s="59" t="s">
        <v>19</v>
      </c>
      <c r="J14" s="60">
        <v>-5469210.9950000001</v>
      </c>
      <c r="K14" s="60">
        <v>-2518466.7801000001</v>
      </c>
      <c r="L14" s="60">
        <v>2099657.1855000001</v>
      </c>
      <c r="M14" s="60">
        <f t="shared" si="3"/>
        <v>-5469211.0268000001</v>
      </c>
      <c r="N14" s="60">
        <f t="shared" si="4"/>
        <v>-2518466.6953000003</v>
      </c>
      <c r="O14" s="60">
        <f t="shared" si="5"/>
        <v>2099657.2000000002</v>
      </c>
      <c r="P14" s="60">
        <f t="shared" si="6"/>
        <v>33.003300330032999</v>
      </c>
      <c r="Q14" s="60">
        <f t="shared" si="7"/>
        <v>16.129032258064516</v>
      </c>
      <c r="R14" s="60">
        <f t="shared" si="8"/>
        <v>14.492753623188404</v>
      </c>
      <c r="S14" s="60">
        <v>3.0300000000000001E-2</v>
      </c>
      <c r="T14" s="60">
        <v>6.2E-2</v>
      </c>
      <c r="U14" s="60">
        <v>6.9000000000000006E-2</v>
      </c>
      <c r="V14" s="59"/>
      <c r="W14" s="60">
        <v>-1366.2028000000864</v>
      </c>
      <c r="X14" s="60">
        <v>511.09119999967515</v>
      </c>
      <c r="Y14" s="60">
        <v>-3214.2375000002794</v>
      </c>
    </row>
    <row r="15" spans="1:25" x14ac:dyDescent="0.35">
      <c r="A15" s="59" t="s">
        <v>67</v>
      </c>
      <c r="B15" s="59">
        <v>2008</v>
      </c>
      <c r="C15" s="59">
        <v>7</v>
      </c>
      <c r="D15" s="58">
        <v>23</v>
      </c>
      <c r="E15" s="59" t="s">
        <v>33</v>
      </c>
      <c r="F15" s="59" t="s">
        <v>16</v>
      </c>
      <c r="G15" s="59" t="s">
        <v>17</v>
      </c>
      <c r="H15" s="59" t="s">
        <v>34</v>
      </c>
      <c r="I15" s="59" t="s">
        <v>19</v>
      </c>
      <c r="J15" s="60">
        <v>-5469210.7894000001</v>
      </c>
      <c r="K15" s="60">
        <v>-2518466.9427999998</v>
      </c>
      <c r="L15" s="60">
        <v>2099656.7738000001</v>
      </c>
      <c r="M15" s="60">
        <f t="shared" si="3"/>
        <v>-5469210.8212000001</v>
      </c>
      <c r="N15" s="60">
        <f t="shared" si="4"/>
        <v>-2518466.858</v>
      </c>
      <c r="O15" s="60">
        <f t="shared" si="5"/>
        <v>2099656.7883000001</v>
      </c>
      <c r="P15" s="60">
        <f t="shared" si="6"/>
        <v>30.303030303030301</v>
      </c>
      <c r="Q15" s="60">
        <f t="shared" si="7"/>
        <v>14.577259475218661</v>
      </c>
      <c r="R15" s="60">
        <f t="shared" si="8"/>
        <v>13.140604467805518</v>
      </c>
      <c r="S15" s="60">
        <v>3.3000000000000002E-2</v>
      </c>
      <c r="T15" s="60">
        <v>6.8599999999999994E-2</v>
      </c>
      <c r="U15" s="60">
        <v>7.6100000000000001E-2</v>
      </c>
      <c r="V15" s="59"/>
      <c r="W15" s="60">
        <v>-1352.9891999997199</v>
      </c>
      <c r="X15" s="60">
        <v>538.57429999997839</v>
      </c>
      <c r="Y15" s="60">
        <v>-3115.438599999994</v>
      </c>
    </row>
    <row r="16" spans="1:25" x14ac:dyDescent="0.35">
      <c r="A16" s="59" t="s">
        <v>73</v>
      </c>
      <c r="B16" s="59">
        <v>2008</v>
      </c>
      <c r="C16" s="59">
        <v>7</v>
      </c>
      <c r="D16" s="58">
        <v>23</v>
      </c>
      <c r="E16" s="59" t="s">
        <v>15</v>
      </c>
      <c r="F16" s="59" t="s">
        <v>16</v>
      </c>
      <c r="G16" s="59" t="s">
        <v>17</v>
      </c>
      <c r="H16" s="59" t="s">
        <v>18</v>
      </c>
      <c r="I16" s="59" t="s">
        <v>19</v>
      </c>
      <c r="J16" s="60">
        <v>-5469178.3300999999</v>
      </c>
      <c r="K16" s="60">
        <v>-2518469.9289000002</v>
      </c>
      <c r="L16" s="60">
        <v>2099754.7798000001</v>
      </c>
      <c r="M16" s="60">
        <f t="shared" si="3"/>
        <v>-5469178.3618999999</v>
      </c>
      <c r="N16" s="60">
        <f t="shared" si="4"/>
        <v>-2518469.8441000003</v>
      </c>
      <c r="O16" s="60">
        <f t="shared" si="5"/>
        <v>2099754.7943000002</v>
      </c>
      <c r="P16" s="60">
        <f t="shared" si="6"/>
        <v>1250</v>
      </c>
      <c r="Q16" s="60">
        <f t="shared" si="7"/>
        <v>625</v>
      </c>
      <c r="R16" s="60">
        <f t="shared" si="8"/>
        <v>588.23529411764707</v>
      </c>
      <c r="S16" s="60">
        <v>8.0000000000000004E-4</v>
      </c>
      <c r="T16" s="60">
        <v>1.6000000000000001E-3</v>
      </c>
      <c r="U16" s="60">
        <v>1.6999999999999999E-3</v>
      </c>
      <c r="V16" s="59"/>
      <c r="W16" s="60">
        <v>-1354.0372999999672</v>
      </c>
      <c r="X16" s="60">
        <v>600.37839999981225</v>
      </c>
      <c r="Y16" s="60">
        <v>-3030.851000000257</v>
      </c>
    </row>
    <row r="17" spans="1:25" x14ac:dyDescent="0.35">
      <c r="A17" s="59" t="s">
        <v>31</v>
      </c>
      <c r="B17" s="59">
        <v>2008</v>
      </c>
      <c r="C17" s="59">
        <v>7</v>
      </c>
      <c r="D17" s="58">
        <v>23</v>
      </c>
      <c r="E17" s="59" t="s">
        <v>15</v>
      </c>
      <c r="F17" s="59" t="s">
        <v>16</v>
      </c>
      <c r="G17" s="59" t="s">
        <v>17</v>
      </c>
      <c r="H17" s="59" t="s">
        <v>18</v>
      </c>
      <c r="I17" s="59" t="s">
        <v>19</v>
      </c>
      <c r="J17" s="60">
        <v>-5469170.1437999997</v>
      </c>
      <c r="K17" s="60">
        <v>-2518420.0610000002</v>
      </c>
      <c r="L17" s="60">
        <v>2099831.9232999999</v>
      </c>
      <c r="M17" s="60">
        <f t="shared" si="3"/>
        <v>-5469170.1755999997</v>
      </c>
      <c r="N17" s="60">
        <f t="shared" si="4"/>
        <v>-2518419.9762000004</v>
      </c>
      <c r="O17" s="60">
        <f t="shared" si="5"/>
        <v>2099831.9378</v>
      </c>
      <c r="P17" s="60">
        <f t="shared" si="6"/>
        <v>1428.5714285714287</v>
      </c>
      <c r="Q17" s="60">
        <f t="shared" si="7"/>
        <v>769.23076923076928</v>
      </c>
      <c r="R17" s="60">
        <f t="shared" si="8"/>
        <v>666.66666666666663</v>
      </c>
      <c r="S17" s="60">
        <v>6.9999999999999999E-4</v>
      </c>
      <c r="T17" s="60">
        <v>1.2999999999999999E-3</v>
      </c>
      <c r="U17" s="60">
        <v>1.5E-3</v>
      </c>
      <c r="V17" s="59"/>
      <c r="W17" s="60">
        <v>-1348.1739999996498</v>
      </c>
      <c r="X17" s="60">
        <v>650.87319999979809</v>
      </c>
      <c r="Y17" s="60">
        <v>-2945.2108000000007</v>
      </c>
    </row>
    <row r="18" spans="1:25" x14ac:dyDescent="0.35">
      <c r="A18" s="59" t="s">
        <v>74</v>
      </c>
      <c r="B18" s="59">
        <v>2008</v>
      </c>
      <c r="C18" s="59">
        <v>7</v>
      </c>
      <c r="D18" s="58">
        <v>23</v>
      </c>
      <c r="E18" s="59" t="s">
        <v>15</v>
      </c>
      <c r="F18" s="59" t="s">
        <v>16</v>
      </c>
      <c r="G18" s="59" t="s">
        <v>17</v>
      </c>
      <c r="H18" s="59" t="s">
        <v>18</v>
      </c>
      <c r="I18" s="59" t="s">
        <v>19</v>
      </c>
      <c r="J18" s="60">
        <v>-5469158.2828000002</v>
      </c>
      <c r="K18" s="60">
        <v>-2518378.5192</v>
      </c>
      <c r="L18" s="60">
        <v>2099928.2618999998</v>
      </c>
      <c r="M18" s="60">
        <f t="shared" si="3"/>
        <v>-5469158.3146000002</v>
      </c>
      <c r="N18" s="60">
        <f t="shared" si="4"/>
        <v>-2518378.4344000001</v>
      </c>
      <c r="O18" s="60">
        <f t="shared" si="5"/>
        <v>2099928.2763999999</v>
      </c>
      <c r="P18" s="60">
        <f t="shared" si="6"/>
        <v>1250</v>
      </c>
      <c r="Q18" s="60">
        <f t="shared" si="7"/>
        <v>714.28571428571433</v>
      </c>
      <c r="R18" s="60">
        <f t="shared" si="8"/>
        <v>625</v>
      </c>
      <c r="S18" s="60">
        <v>8.0000000000000004E-4</v>
      </c>
      <c r="T18" s="60">
        <v>1.4E-3</v>
      </c>
      <c r="U18" s="60">
        <v>1.6000000000000001E-3</v>
      </c>
      <c r="V18" s="59"/>
      <c r="W18" s="60">
        <v>-1448.2314999997616</v>
      </c>
      <c r="X18" s="60">
        <v>343.585199999623</v>
      </c>
      <c r="Y18" s="60">
        <v>-3692.5375000000931</v>
      </c>
    </row>
    <row r="19" spans="1:25" x14ac:dyDescent="0.35">
      <c r="A19" s="64" t="s">
        <v>75</v>
      </c>
      <c r="B19" s="59">
        <v>2008</v>
      </c>
      <c r="C19" s="59">
        <v>7</v>
      </c>
      <c r="D19" s="58">
        <v>23</v>
      </c>
      <c r="E19" s="59" t="s">
        <v>33</v>
      </c>
      <c r="F19" s="59" t="s">
        <v>16</v>
      </c>
      <c r="G19" s="59" t="s">
        <v>17</v>
      </c>
      <c r="H19" s="59" t="s">
        <v>34</v>
      </c>
      <c r="I19" s="59" t="s">
        <v>19</v>
      </c>
      <c r="J19" s="60">
        <v>-5469157.9606999997</v>
      </c>
      <c r="K19" s="60">
        <v>-2518324.0304999999</v>
      </c>
      <c r="L19" s="60">
        <v>2100028.3568000002</v>
      </c>
      <c r="M19" s="60">
        <f t="shared" si="3"/>
        <v>-5469157.9924999997</v>
      </c>
      <c r="N19" s="60">
        <f t="shared" si="4"/>
        <v>-2518323.9457</v>
      </c>
      <c r="O19" s="60">
        <f t="shared" si="5"/>
        <v>2100028.3713000002</v>
      </c>
      <c r="P19" s="60">
        <f t="shared" si="6"/>
        <v>20.449897750511248</v>
      </c>
      <c r="Q19" s="60">
        <f t="shared" si="7"/>
        <v>9.4876660341555983</v>
      </c>
      <c r="R19" s="60">
        <f t="shared" si="8"/>
        <v>8.6058519793459549</v>
      </c>
      <c r="S19" s="60">
        <v>4.8899999999999999E-2</v>
      </c>
      <c r="T19" s="60">
        <v>0.10539999999999999</v>
      </c>
      <c r="U19" s="60">
        <v>0.1162</v>
      </c>
      <c r="V19" s="59"/>
      <c r="W19" s="60">
        <v>-1448.3437999999151</v>
      </c>
      <c r="X19" s="60">
        <v>343.53389999968931</v>
      </c>
      <c r="Y19" s="60">
        <v>-3692.3138999999501</v>
      </c>
    </row>
    <row r="20" spans="1:25" x14ac:dyDescent="0.35">
      <c r="A20" s="64" t="s">
        <v>75</v>
      </c>
      <c r="B20" s="59">
        <v>2008</v>
      </c>
      <c r="C20" s="59">
        <v>7</v>
      </c>
      <c r="D20" s="58">
        <v>23</v>
      </c>
      <c r="E20" s="59" t="s">
        <v>33</v>
      </c>
      <c r="F20" s="59" t="s">
        <v>16</v>
      </c>
      <c r="G20" s="59" t="s">
        <v>17</v>
      </c>
      <c r="H20" s="59" t="s">
        <v>34</v>
      </c>
      <c r="I20" s="59" t="s">
        <v>19</v>
      </c>
      <c r="J20" s="60">
        <v>-5469167.4031999996</v>
      </c>
      <c r="K20" s="60">
        <v>-2518373.2096000002</v>
      </c>
      <c r="L20" s="60">
        <v>2099979.8191</v>
      </c>
      <c r="M20" s="60">
        <f t="shared" si="3"/>
        <v>-5469167.4349999996</v>
      </c>
      <c r="N20" s="60">
        <f t="shared" si="4"/>
        <v>-2518373.1248000003</v>
      </c>
      <c r="O20" s="60">
        <f t="shared" si="5"/>
        <v>2099979.8336</v>
      </c>
      <c r="P20" s="60">
        <f t="shared" si="6"/>
        <v>0.56886057227373565</v>
      </c>
      <c r="Q20" s="60">
        <f t="shared" si="7"/>
        <v>0.26477441220080489</v>
      </c>
      <c r="R20" s="60">
        <f t="shared" si="8"/>
        <v>0.24004993038552019</v>
      </c>
      <c r="S20" s="60">
        <v>1.7579</v>
      </c>
      <c r="T20" s="60">
        <v>3.7768000000000002</v>
      </c>
      <c r="U20" s="60">
        <v>4.1657999999999999</v>
      </c>
      <c r="V20" s="59"/>
      <c r="W20" s="60">
        <v>-1346.8889999995008</v>
      </c>
      <c r="X20" s="60">
        <v>664.90419999975711</v>
      </c>
      <c r="Y20" s="60">
        <v>-2929.3234000001103</v>
      </c>
    </row>
    <row r="21" spans="1:25" x14ac:dyDescent="0.35">
      <c r="A21" s="59" t="s">
        <v>76</v>
      </c>
      <c r="B21" s="59">
        <v>2008</v>
      </c>
      <c r="C21" s="59">
        <v>7</v>
      </c>
      <c r="D21" s="58">
        <v>23</v>
      </c>
      <c r="E21" s="59" t="s">
        <v>15</v>
      </c>
      <c r="F21" s="59" t="s">
        <v>16</v>
      </c>
      <c r="G21" s="59" t="s">
        <v>17</v>
      </c>
      <c r="H21" s="59" t="s">
        <v>18</v>
      </c>
      <c r="I21" s="59" t="s">
        <v>19</v>
      </c>
      <c r="J21" s="60">
        <v>-5469128.8540000003</v>
      </c>
      <c r="K21" s="60">
        <v>-2518299.2228000001</v>
      </c>
      <c r="L21" s="60">
        <v>2100135.2618999998</v>
      </c>
      <c r="M21" s="60">
        <f t="shared" si="3"/>
        <v>-5469128.8858000003</v>
      </c>
      <c r="N21" s="60">
        <f t="shared" si="4"/>
        <v>-2518299.1380000003</v>
      </c>
      <c r="O21" s="60">
        <f t="shared" si="5"/>
        <v>2100135.2763999999</v>
      </c>
      <c r="P21" s="60">
        <f t="shared" si="6"/>
        <v>1428.5714285714287</v>
      </c>
      <c r="Q21" s="60">
        <f t="shared" si="7"/>
        <v>1000</v>
      </c>
      <c r="R21" s="60">
        <f t="shared" si="8"/>
        <v>833.33333333333337</v>
      </c>
      <c r="S21" s="60">
        <v>6.9999999999999999E-4</v>
      </c>
      <c r="T21" s="60">
        <v>1E-3</v>
      </c>
      <c r="U21" s="60">
        <v>1.1999999999999999E-3</v>
      </c>
      <c r="V21" s="59"/>
      <c r="W21" s="60">
        <v>-1346.8380999993533</v>
      </c>
      <c r="X21" s="60">
        <v>664.9332999996841</v>
      </c>
      <c r="Y21" s="60">
        <v>-2929.3665000000037</v>
      </c>
    </row>
    <row r="22" spans="1:25" x14ac:dyDescent="0.35">
      <c r="A22" s="59" t="s">
        <v>77</v>
      </c>
      <c r="B22" s="59">
        <v>2008</v>
      </c>
      <c r="C22" s="59">
        <v>7</v>
      </c>
      <c r="D22" s="58">
        <v>23</v>
      </c>
      <c r="E22" s="59" t="s">
        <v>15</v>
      </c>
      <c r="F22" s="59" t="s">
        <v>16</v>
      </c>
      <c r="G22" s="59" t="s">
        <v>17</v>
      </c>
      <c r="H22" s="59" t="s">
        <v>18</v>
      </c>
      <c r="I22" s="59" t="s">
        <v>19</v>
      </c>
      <c r="J22" s="60">
        <v>-5469115.6403999999</v>
      </c>
      <c r="K22" s="60">
        <v>-2518271.7396999998</v>
      </c>
      <c r="L22" s="60">
        <v>2100234.0608000001</v>
      </c>
      <c r="M22" s="60">
        <f t="shared" si="3"/>
        <v>-5469115.6721999999</v>
      </c>
      <c r="N22" s="60">
        <f t="shared" si="4"/>
        <v>-2518271.6549</v>
      </c>
      <c r="O22" s="60">
        <f t="shared" si="5"/>
        <v>2100234.0753000001</v>
      </c>
      <c r="P22" s="60">
        <f t="shared" si="6"/>
        <v>1428.5714285714287</v>
      </c>
      <c r="Q22" s="60">
        <f t="shared" si="7"/>
        <v>1000</v>
      </c>
      <c r="R22" s="60">
        <f t="shared" si="8"/>
        <v>769.23076923076928</v>
      </c>
      <c r="S22" s="60">
        <v>6.9999999999999999E-4</v>
      </c>
      <c r="T22" s="60">
        <v>1E-3</v>
      </c>
      <c r="U22" s="60">
        <v>1.2999999999999999E-3</v>
      </c>
      <c r="V22" s="59"/>
      <c r="W22" s="60">
        <v>-1364.4024000000209</v>
      </c>
      <c r="X22" s="60">
        <v>709.18099999986589</v>
      </c>
      <c r="Y22" s="60">
        <v>-2926.0951999998651</v>
      </c>
    </row>
    <row r="23" spans="1:25" x14ac:dyDescent="0.35">
      <c r="A23" s="59" t="s">
        <v>78</v>
      </c>
      <c r="B23" s="59">
        <v>2008</v>
      </c>
      <c r="C23" s="59">
        <v>7</v>
      </c>
      <c r="D23" s="58">
        <v>23</v>
      </c>
      <c r="E23" s="59" t="s">
        <v>15</v>
      </c>
      <c r="F23" s="59" t="s">
        <v>16</v>
      </c>
      <c r="G23" s="59" t="s">
        <v>17</v>
      </c>
      <c r="H23" s="59" t="s">
        <v>18</v>
      </c>
      <c r="I23" s="59" t="s">
        <v>19</v>
      </c>
      <c r="J23" s="60">
        <v>-5469116.6885000002</v>
      </c>
      <c r="K23" s="60">
        <v>-2518209.9356</v>
      </c>
      <c r="L23" s="60">
        <v>2100318.6483999998</v>
      </c>
      <c r="M23" s="60">
        <f t="shared" si="3"/>
        <v>-5469116.7203000002</v>
      </c>
      <c r="N23" s="60">
        <f t="shared" si="4"/>
        <v>-2518209.8508000001</v>
      </c>
      <c r="O23" s="60">
        <f t="shared" si="5"/>
        <v>2100318.6628999999</v>
      </c>
      <c r="P23" s="60">
        <f t="shared" si="6"/>
        <v>1250</v>
      </c>
      <c r="Q23" s="60">
        <f t="shared" si="7"/>
        <v>909.09090909090901</v>
      </c>
      <c r="R23" s="60">
        <f t="shared" si="8"/>
        <v>769.23076923076928</v>
      </c>
      <c r="S23" s="60">
        <v>8.0000000000000004E-4</v>
      </c>
      <c r="T23" s="60">
        <v>1.1000000000000001E-3</v>
      </c>
      <c r="U23" s="60">
        <v>1.2999999999999999E-3</v>
      </c>
      <c r="V23" s="59"/>
      <c r="W23" s="60">
        <v>-1333.4941999996081</v>
      </c>
      <c r="X23" s="60">
        <v>702.49289999995381</v>
      </c>
      <c r="Y23" s="60">
        <v>-2855.223000000231</v>
      </c>
    </row>
    <row r="24" spans="1:25" x14ac:dyDescent="0.35">
      <c r="A24" s="59" t="s">
        <v>79</v>
      </c>
      <c r="B24" s="59">
        <v>2008</v>
      </c>
      <c r="C24" s="59">
        <v>7</v>
      </c>
      <c r="D24" s="58">
        <v>23</v>
      </c>
      <c r="E24" s="59" t="s">
        <v>33</v>
      </c>
      <c r="F24" s="59" t="s">
        <v>16</v>
      </c>
      <c r="G24" s="59" t="s">
        <v>17</v>
      </c>
      <c r="H24" s="59" t="s">
        <v>34</v>
      </c>
      <c r="I24" s="59" t="s">
        <v>19</v>
      </c>
      <c r="J24" s="60">
        <v>-5469110.8251999998</v>
      </c>
      <c r="K24" s="60">
        <v>-2518159.4408</v>
      </c>
      <c r="L24" s="60">
        <v>2100404.2886000001</v>
      </c>
      <c r="M24" s="60">
        <f t="shared" si="3"/>
        <v>-5469110.8569999998</v>
      </c>
      <c r="N24" s="60">
        <f t="shared" si="4"/>
        <v>-2518159.3560000001</v>
      </c>
      <c r="O24" s="60">
        <f t="shared" si="5"/>
        <v>2100404.3031000001</v>
      </c>
      <c r="P24" s="60">
        <f t="shared" si="6"/>
        <v>43.103448275862071</v>
      </c>
      <c r="Q24" s="60">
        <f t="shared" si="7"/>
        <v>30.303030303030301</v>
      </c>
      <c r="R24" s="60">
        <f t="shared" si="8"/>
        <v>24.752475247524753</v>
      </c>
      <c r="S24" s="60">
        <v>2.3199999999999998E-2</v>
      </c>
      <c r="T24" s="60">
        <v>3.3000000000000002E-2</v>
      </c>
      <c r="U24" s="60">
        <v>4.0399999999999998E-2</v>
      </c>
      <c r="V24" s="59"/>
      <c r="W24" s="60">
        <v>-1319.0602000001818</v>
      </c>
      <c r="X24" s="60">
        <v>699.47029999969527</v>
      </c>
      <c r="Y24" s="60">
        <v>-2835.3078000000678</v>
      </c>
    </row>
    <row r="25" spans="1:25" x14ac:dyDescent="0.35">
      <c r="A25" s="59" t="s">
        <v>80</v>
      </c>
      <c r="B25" s="59">
        <v>2008</v>
      </c>
      <c r="C25" s="59">
        <v>7</v>
      </c>
      <c r="D25" s="58">
        <v>23</v>
      </c>
      <c r="E25" s="59" t="s">
        <v>15</v>
      </c>
      <c r="F25" s="59" t="s">
        <v>16</v>
      </c>
      <c r="G25" s="59" t="s">
        <v>17</v>
      </c>
      <c r="H25" s="59" t="s">
        <v>18</v>
      </c>
      <c r="I25" s="59" t="s">
        <v>19</v>
      </c>
      <c r="J25" s="60">
        <v>-5469109.5401999997</v>
      </c>
      <c r="K25" s="60">
        <v>-2518145.4098</v>
      </c>
      <c r="L25" s="60">
        <v>2100420.176</v>
      </c>
      <c r="M25" s="60">
        <f t="shared" si="3"/>
        <v>-5469109.5719999997</v>
      </c>
      <c r="N25" s="60">
        <f t="shared" si="4"/>
        <v>-2518145.3250000002</v>
      </c>
      <c r="O25" s="60">
        <f t="shared" si="5"/>
        <v>2100420.1905</v>
      </c>
      <c r="P25" s="60">
        <f t="shared" si="6"/>
        <v>1000</v>
      </c>
      <c r="Q25" s="60">
        <f t="shared" si="7"/>
        <v>555.55555555555554</v>
      </c>
      <c r="R25" s="60">
        <f t="shared" si="8"/>
        <v>476.1904761904762</v>
      </c>
      <c r="S25" s="60">
        <v>1E-3</v>
      </c>
      <c r="T25" s="60">
        <v>1.8E-3</v>
      </c>
      <c r="U25" s="60">
        <v>2.0999999999999999E-3</v>
      </c>
      <c r="V25" s="59"/>
      <c r="W25" s="60">
        <v>-1319.7305999994278</v>
      </c>
      <c r="X25" s="60">
        <v>699.19569999957457</v>
      </c>
      <c r="Y25" s="60">
        <v>-2835.3125</v>
      </c>
    </row>
    <row r="26" spans="1:25" x14ac:dyDescent="0.35">
      <c r="A26" s="59" t="s">
        <v>80</v>
      </c>
      <c r="B26" s="59">
        <v>2008</v>
      </c>
      <c r="C26" s="59">
        <v>7</v>
      </c>
      <c r="D26" s="58">
        <v>23</v>
      </c>
      <c r="E26" s="59" t="s">
        <v>15</v>
      </c>
      <c r="F26" s="59" t="s">
        <v>16</v>
      </c>
      <c r="G26" s="59" t="s">
        <v>17</v>
      </c>
      <c r="H26" s="59" t="s">
        <v>18</v>
      </c>
      <c r="I26" s="59" t="s">
        <v>19</v>
      </c>
      <c r="J26" s="60">
        <v>-5469109.4892999995</v>
      </c>
      <c r="K26" s="60">
        <v>-2518145.3807000001</v>
      </c>
      <c r="L26" s="60">
        <v>2100420.1329000001</v>
      </c>
      <c r="M26" s="60">
        <f t="shared" si="3"/>
        <v>-5469109.5210999995</v>
      </c>
      <c r="N26" s="60">
        <f t="shared" si="4"/>
        <v>-2518145.2959000003</v>
      </c>
      <c r="O26" s="60">
        <f t="shared" si="5"/>
        <v>2100420.1474000001</v>
      </c>
      <c r="P26" s="60">
        <f t="shared" si="6"/>
        <v>833.33333333333337</v>
      </c>
      <c r="Q26" s="60">
        <f t="shared" si="7"/>
        <v>434.78260869565219</v>
      </c>
      <c r="R26" s="60">
        <f t="shared" si="8"/>
        <v>384.61538461538464</v>
      </c>
      <c r="S26" s="60">
        <v>1.1999999999999999E-3</v>
      </c>
      <c r="T26" s="60">
        <v>2.3E-3</v>
      </c>
      <c r="U26" s="60">
        <v>2.5999999999999999E-3</v>
      </c>
      <c r="V26" s="59"/>
      <c r="W26" s="60">
        <v>-1305.9649000000209</v>
      </c>
      <c r="X26" s="60">
        <v>740.58899999968708</v>
      </c>
      <c r="Y26" s="60">
        <v>-2746.6835000002757</v>
      </c>
    </row>
    <row r="27" spans="1:25" x14ac:dyDescent="0.35">
      <c r="A27" s="59" t="s">
        <v>81</v>
      </c>
      <c r="B27" s="59">
        <v>2008</v>
      </c>
      <c r="C27" s="59">
        <v>7</v>
      </c>
      <c r="D27" s="58">
        <v>23</v>
      </c>
      <c r="E27" s="59" t="s">
        <v>15</v>
      </c>
      <c r="F27" s="59" t="s">
        <v>16</v>
      </c>
      <c r="G27" s="59" t="s">
        <v>17</v>
      </c>
      <c r="H27" s="59" t="s">
        <v>18</v>
      </c>
      <c r="I27" s="59" t="s">
        <v>19</v>
      </c>
      <c r="J27" s="60">
        <v>-5469127.0536000002</v>
      </c>
      <c r="K27" s="60">
        <v>-2518101.1329999999</v>
      </c>
      <c r="L27" s="60">
        <v>2100423.4042000002</v>
      </c>
      <c r="M27" s="60">
        <f t="shared" si="3"/>
        <v>-5469127.0854000002</v>
      </c>
      <c r="N27" s="60">
        <f t="shared" si="4"/>
        <v>-2518101.0482000001</v>
      </c>
      <c r="O27" s="60">
        <f t="shared" si="5"/>
        <v>2100423.4187000003</v>
      </c>
      <c r="P27" s="60">
        <f t="shared" si="6"/>
        <v>1250</v>
      </c>
      <c r="Q27" s="60">
        <f t="shared" si="7"/>
        <v>833.33333333333337</v>
      </c>
      <c r="R27" s="60">
        <f t="shared" si="8"/>
        <v>714.28571428571433</v>
      </c>
      <c r="S27" s="60">
        <v>8.0000000000000004E-4</v>
      </c>
      <c r="T27" s="60">
        <v>1.1999999999999999E-3</v>
      </c>
      <c r="U27" s="60">
        <v>1.4E-3</v>
      </c>
      <c r="V27" s="59"/>
      <c r="W27" s="60">
        <v>-1285.968200000003</v>
      </c>
      <c r="X27" s="60">
        <v>775.98579999990761</v>
      </c>
      <c r="Y27" s="60">
        <v>-2642.2937000002712</v>
      </c>
    </row>
    <row r="28" spans="1:25" x14ac:dyDescent="0.35">
      <c r="A28" s="59" t="s">
        <v>83</v>
      </c>
      <c r="B28" s="59">
        <v>2008</v>
      </c>
      <c r="C28" s="59">
        <v>7</v>
      </c>
      <c r="D28" s="58">
        <v>23</v>
      </c>
      <c r="E28" s="59" t="s">
        <v>15</v>
      </c>
      <c r="F28" s="59" t="s">
        <v>16</v>
      </c>
      <c r="G28" s="59" t="s">
        <v>17</v>
      </c>
      <c r="H28" s="59" t="s">
        <v>18</v>
      </c>
      <c r="I28" s="59" t="s">
        <v>19</v>
      </c>
      <c r="J28" s="60">
        <v>-5469096.1453999998</v>
      </c>
      <c r="K28" s="60">
        <v>-2518107.8210999998</v>
      </c>
      <c r="L28" s="60">
        <v>2100494.2763999999</v>
      </c>
      <c r="M28" s="60">
        <f t="shared" si="3"/>
        <v>-5469096.1771999998</v>
      </c>
      <c r="N28" s="60">
        <f t="shared" si="4"/>
        <v>-2518107.7363</v>
      </c>
      <c r="O28" s="60">
        <f t="shared" si="5"/>
        <v>2100494.2908999999</v>
      </c>
      <c r="P28" s="60">
        <f t="shared" si="6"/>
        <v>1000</v>
      </c>
      <c r="Q28" s="60">
        <f t="shared" si="7"/>
        <v>714.28571428571433</v>
      </c>
      <c r="R28" s="60">
        <f t="shared" si="8"/>
        <v>588.23529411764707</v>
      </c>
      <c r="S28" s="60">
        <v>1E-3</v>
      </c>
      <c r="T28" s="60">
        <v>1.4E-3</v>
      </c>
      <c r="U28" s="60">
        <v>1.6999999999999999E-3</v>
      </c>
      <c r="V28" s="59"/>
      <c r="W28" s="60">
        <v>-1286.1574999997392</v>
      </c>
      <c r="X28" s="60">
        <v>843.5386999999173</v>
      </c>
      <c r="Y28" s="60">
        <v>-2556.4978000000119</v>
      </c>
    </row>
    <row r="29" spans="1:25" x14ac:dyDescent="0.35">
      <c r="A29" s="64" t="s">
        <v>47</v>
      </c>
      <c r="B29" s="59">
        <v>2008</v>
      </c>
      <c r="C29" s="59">
        <v>7</v>
      </c>
      <c r="D29" s="58">
        <v>23</v>
      </c>
      <c r="E29" s="59" t="s">
        <v>33</v>
      </c>
      <c r="F29" s="59" t="s">
        <v>16</v>
      </c>
      <c r="G29" s="59" t="s">
        <v>17</v>
      </c>
      <c r="H29" s="59" t="s">
        <v>34</v>
      </c>
      <c r="I29" s="59" t="s">
        <v>19</v>
      </c>
      <c r="J29" s="60">
        <v>-5469081.7114000004</v>
      </c>
      <c r="K29" s="60">
        <v>-2518110.8437000001</v>
      </c>
      <c r="L29" s="60">
        <v>2100514.1916</v>
      </c>
      <c r="M29" s="60">
        <f t="shared" si="3"/>
        <v>-5469081.7432000004</v>
      </c>
      <c r="N29" s="60">
        <f t="shared" si="4"/>
        <v>-2518110.7589000002</v>
      </c>
      <c r="O29" s="60">
        <f t="shared" si="5"/>
        <v>2100514.2061000001</v>
      </c>
      <c r="P29" s="60">
        <f t="shared" si="6"/>
        <v>9.3632958801498116</v>
      </c>
      <c r="Q29" s="60">
        <f t="shared" si="7"/>
        <v>6.9108500345542501</v>
      </c>
      <c r="R29" s="60">
        <f t="shared" si="8"/>
        <v>5.5617352614015578</v>
      </c>
      <c r="S29" s="60">
        <v>0.10680000000000001</v>
      </c>
      <c r="T29" s="60">
        <v>0.1447</v>
      </c>
      <c r="U29" s="60">
        <v>0.17979999999999999</v>
      </c>
      <c r="V29" s="59"/>
      <c r="W29" s="60">
        <v>-1307.4808999998495</v>
      </c>
      <c r="X29" s="60">
        <v>710.3249999997206</v>
      </c>
      <c r="Y29" s="60">
        <v>-2798.748900000006</v>
      </c>
    </row>
    <row r="30" spans="1:25" x14ac:dyDescent="0.35">
      <c r="A30" s="59" t="s">
        <v>47</v>
      </c>
      <c r="B30" s="59">
        <v>2008</v>
      </c>
      <c r="C30" s="59">
        <v>7</v>
      </c>
      <c r="D30" s="58">
        <v>23</v>
      </c>
      <c r="E30" s="59" t="s">
        <v>15</v>
      </c>
      <c r="F30" s="59" t="s">
        <v>16</v>
      </c>
      <c r="G30" s="59" t="s">
        <v>17</v>
      </c>
      <c r="H30" s="59" t="s">
        <v>18</v>
      </c>
      <c r="I30" s="59" t="s">
        <v>19</v>
      </c>
      <c r="J30" s="60">
        <v>-5469082.3817999996</v>
      </c>
      <c r="K30" s="60">
        <v>-2518111.1183000002</v>
      </c>
      <c r="L30" s="60">
        <v>2100514.1869000001</v>
      </c>
      <c r="M30" s="60">
        <f t="shared" si="3"/>
        <v>-5469082.4135999996</v>
      </c>
      <c r="N30" s="60">
        <f t="shared" si="4"/>
        <v>-2518111.0335000004</v>
      </c>
      <c r="O30" s="60">
        <f t="shared" si="5"/>
        <v>2100514.2014000001</v>
      </c>
      <c r="P30" s="60">
        <f t="shared" si="6"/>
        <v>1000</v>
      </c>
      <c r="Q30" s="60">
        <f t="shared" si="7"/>
        <v>714.28571428571433</v>
      </c>
      <c r="R30" s="60">
        <f t="shared" si="8"/>
        <v>588.23529411764707</v>
      </c>
      <c r="S30" s="60">
        <v>1E-3</v>
      </c>
      <c r="T30" s="60">
        <v>1.4E-3</v>
      </c>
      <c r="U30" s="60">
        <v>1.6999999999999999E-3</v>
      </c>
      <c r="V30" s="59"/>
      <c r="W30" s="60">
        <v>-1307.9200999997556</v>
      </c>
      <c r="X30" s="60">
        <v>710.42050000000745</v>
      </c>
      <c r="Y30" s="60">
        <v>-2798.3206000002101</v>
      </c>
    </row>
    <row r="31" spans="1:25" x14ac:dyDescent="0.35">
      <c r="A31" s="59" t="s">
        <v>48</v>
      </c>
      <c r="B31" s="59">
        <v>2008</v>
      </c>
      <c r="C31" s="59">
        <v>7</v>
      </c>
      <c r="D31" s="58">
        <v>23</v>
      </c>
      <c r="E31" s="59" t="s">
        <v>15</v>
      </c>
      <c r="F31" s="59" t="s">
        <v>16</v>
      </c>
      <c r="G31" s="59" t="s">
        <v>17</v>
      </c>
      <c r="H31" s="59" t="s">
        <v>18</v>
      </c>
      <c r="I31" s="59" t="s">
        <v>19</v>
      </c>
      <c r="J31" s="60">
        <v>-5469068.6161000002</v>
      </c>
      <c r="K31" s="60">
        <v>-2518069.7250000001</v>
      </c>
      <c r="L31" s="60">
        <v>2100602.8158999998</v>
      </c>
      <c r="M31" s="60">
        <f t="shared" si="3"/>
        <v>-5469068.6479000002</v>
      </c>
      <c r="N31" s="60">
        <f t="shared" si="4"/>
        <v>-2518069.6402000003</v>
      </c>
      <c r="O31" s="60">
        <f t="shared" si="5"/>
        <v>2100602.8303999999</v>
      </c>
      <c r="P31" s="60">
        <f t="shared" si="6"/>
        <v>1666.6666666666667</v>
      </c>
      <c r="Q31" s="60">
        <f t="shared" si="7"/>
        <v>1111.1111111111111</v>
      </c>
      <c r="R31" s="60">
        <f t="shared" si="8"/>
        <v>1000</v>
      </c>
      <c r="S31" s="60">
        <v>5.9999999999999995E-4</v>
      </c>
      <c r="T31" s="60">
        <v>8.9999999999999998E-4</v>
      </c>
      <c r="U31" s="60">
        <v>1E-3</v>
      </c>
      <c r="V31" s="59"/>
      <c r="W31" s="60">
        <v>-1448.1381999999285</v>
      </c>
      <c r="X31" s="60">
        <v>343.37119999993593</v>
      </c>
      <c r="Y31" s="60">
        <v>-3692.7256000000052</v>
      </c>
    </row>
    <row r="32" spans="1:25" x14ac:dyDescent="0.35">
      <c r="A32" s="59" t="s">
        <v>49</v>
      </c>
      <c r="B32" s="59">
        <v>2008</v>
      </c>
      <c r="C32" s="59">
        <v>7</v>
      </c>
      <c r="D32" s="58">
        <v>23</v>
      </c>
      <c r="E32" s="59" t="s">
        <v>15</v>
      </c>
      <c r="F32" s="59" t="s">
        <v>16</v>
      </c>
      <c r="G32" s="59" t="s">
        <v>17</v>
      </c>
      <c r="H32" s="59" t="s">
        <v>18</v>
      </c>
      <c r="I32" s="59" t="s">
        <v>19</v>
      </c>
      <c r="J32" s="60">
        <v>-5469048.6194000002</v>
      </c>
      <c r="K32" s="60">
        <v>-2518034.3281999999</v>
      </c>
      <c r="L32" s="60">
        <v>2100707.2056999998</v>
      </c>
      <c r="M32" s="60">
        <f t="shared" si="3"/>
        <v>-5469048.6512000002</v>
      </c>
      <c r="N32" s="60">
        <f t="shared" si="4"/>
        <v>-2518034.2434</v>
      </c>
      <c r="O32" s="60">
        <f t="shared" si="5"/>
        <v>2100707.2201999999</v>
      </c>
      <c r="P32" s="60">
        <f t="shared" si="6"/>
        <v>2000</v>
      </c>
      <c r="Q32" s="60">
        <f t="shared" si="7"/>
        <v>1111.1111111111111</v>
      </c>
      <c r="R32" s="60">
        <f t="shared" si="8"/>
        <v>1000</v>
      </c>
      <c r="S32" s="60">
        <v>5.0000000000000001E-4</v>
      </c>
      <c r="T32" s="60">
        <v>8.9999999999999998E-4</v>
      </c>
      <c r="U32" s="60">
        <v>1E-3</v>
      </c>
      <c r="V32" s="59"/>
      <c r="W32" s="60">
        <v>-1480.0939999995753</v>
      </c>
      <c r="X32" s="60">
        <v>329.48839999968186</v>
      </c>
      <c r="Y32" s="60">
        <v>-3792.0863999999128</v>
      </c>
    </row>
    <row r="33" spans="1:25" x14ac:dyDescent="0.35">
      <c r="A33" s="59" t="s">
        <v>50</v>
      </c>
      <c r="B33" s="59">
        <v>2008</v>
      </c>
      <c r="C33" s="59">
        <v>7</v>
      </c>
      <c r="D33" s="58">
        <v>23</v>
      </c>
      <c r="E33" s="59" t="s">
        <v>15</v>
      </c>
      <c r="F33" s="59" t="s">
        <v>16</v>
      </c>
      <c r="G33" s="59" t="s">
        <v>17</v>
      </c>
      <c r="H33" s="59" t="s">
        <v>18</v>
      </c>
      <c r="I33" s="59" t="s">
        <v>19</v>
      </c>
      <c r="J33" s="60">
        <v>-5469048.8086999999</v>
      </c>
      <c r="K33" s="60">
        <v>-2517966.7752999999</v>
      </c>
      <c r="L33" s="60">
        <v>2100793.0016000001</v>
      </c>
      <c r="M33" s="60">
        <f t="shared" si="3"/>
        <v>-5469048.8404999999</v>
      </c>
      <c r="N33" s="60">
        <f t="shared" si="4"/>
        <v>-2517966.6905</v>
      </c>
      <c r="O33" s="60">
        <f t="shared" si="5"/>
        <v>2100793.0161000001</v>
      </c>
      <c r="P33" s="60">
        <f t="shared" si="6"/>
        <v>2000</v>
      </c>
      <c r="Q33" s="60">
        <f t="shared" si="7"/>
        <v>833.33333333333337</v>
      </c>
      <c r="R33" s="60">
        <f t="shared" si="8"/>
        <v>769.23076923076928</v>
      </c>
      <c r="S33" s="60">
        <v>5.0000000000000001E-4</v>
      </c>
      <c r="T33" s="60">
        <v>1.1999999999999999E-3</v>
      </c>
      <c r="U33" s="60">
        <v>1.2999999999999999E-3</v>
      </c>
      <c r="V33" s="59"/>
      <c r="W33" s="60">
        <v>-1520.6084000002593</v>
      </c>
      <c r="X33" s="60">
        <v>329.30389999970794</v>
      </c>
      <c r="Y33" s="60">
        <v>-3888.749199999962</v>
      </c>
    </row>
    <row r="34" spans="1:25" x14ac:dyDescent="0.35">
      <c r="A34" s="64" t="s">
        <v>56</v>
      </c>
      <c r="B34" s="59">
        <v>2008</v>
      </c>
      <c r="C34" s="59">
        <v>7</v>
      </c>
      <c r="D34" s="58">
        <v>23</v>
      </c>
      <c r="E34" s="59" t="s">
        <v>33</v>
      </c>
      <c r="F34" s="59" t="s">
        <v>16</v>
      </c>
      <c r="G34" s="59" t="s">
        <v>17</v>
      </c>
      <c r="H34" s="59" t="s">
        <v>34</v>
      </c>
      <c r="I34" s="59" t="s">
        <v>19</v>
      </c>
      <c r="J34" s="60">
        <v>-5469070.1321</v>
      </c>
      <c r="K34" s="60">
        <v>-2518099.9890000001</v>
      </c>
      <c r="L34" s="60">
        <v>2100550.7505000001</v>
      </c>
      <c r="M34" s="60">
        <f t="shared" si="3"/>
        <v>-5469070.1639</v>
      </c>
      <c r="N34" s="60">
        <f t="shared" si="4"/>
        <v>-2518099.9042000002</v>
      </c>
      <c r="O34" s="60">
        <f t="shared" si="5"/>
        <v>2100550.7650000001</v>
      </c>
      <c r="P34" s="60">
        <f t="shared" si="6"/>
        <v>11.834319526627219</v>
      </c>
      <c r="Q34" s="60">
        <f t="shared" si="7"/>
        <v>8.8339222614840995</v>
      </c>
      <c r="R34" s="60">
        <f t="shared" si="8"/>
        <v>7.0821529745042495</v>
      </c>
      <c r="S34" s="60">
        <v>8.4500000000000006E-2</v>
      </c>
      <c r="T34" s="60">
        <v>0.1132</v>
      </c>
      <c r="U34" s="60">
        <v>0.14119999999999999</v>
      </c>
      <c r="V34" s="59"/>
      <c r="W34" s="60">
        <v>-1561.374499999918</v>
      </c>
      <c r="X34" s="60">
        <v>315.30859999964014</v>
      </c>
      <c r="Y34" s="60">
        <v>-4002.6444000001065</v>
      </c>
    </row>
    <row r="35" spans="1:25" x14ac:dyDescent="0.35">
      <c r="A35" s="59" t="s">
        <v>56</v>
      </c>
      <c r="B35" s="59">
        <v>2008</v>
      </c>
      <c r="C35" s="59">
        <v>7</v>
      </c>
      <c r="D35" s="58">
        <v>23</v>
      </c>
      <c r="E35" s="59" t="s">
        <v>15</v>
      </c>
      <c r="F35" s="59" t="s">
        <v>16</v>
      </c>
      <c r="G35" s="59" t="s">
        <v>17</v>
      </c>
      <c r="H35" s="59" t="s">
        <v>18</v>
      </c>
      <c r="I35" s="59" t="s">
        <v>19</v>
      </c>
      <c r="J35" s="60">
        <v>-5469070.5713</v>
      </c>
      <c r="K35" s="60">
        <v>-2518099.8934999998</v>
      </c>
      <c r="L35" s="60">
        <v>2100551.1787999999</v>
      </c>
      <c r="M35" s="60">
        <f t="shared" si="3"/>
        <v>-5469070.6030999999</v>
      </c>
      <c r="N35" s="60">
        <f t="shared" si="4"/>
        <v>-2518099.8086999999</v>
      </c>
      <c r="O35" s="60">
        <f t="shared" si="5"/>
        <v>2100551.1932999999</v>
      </c>
      <c r="P35" s="60">
        <f t="shared" si="6"/>
        <v>555.55555555555554</v>
      </c>
      <c r="Q35" s="60">
        <f t="shared" si="7"/>
        <v>416.66666666666669</v>
      </c>
      <c r="R35" s="60">
        <f t="shared" si="8"/>
        <v>333.33333333333331</v>
      </c>
      <c r="S35" s="60">
        <v>1.8E-3</v>
      </c>
      <c r="T35" s="60">
        <v>2.3999999999999998E-3</v>
      </c>
      <c r="U35" s="60">
        <v>3.0000000000000001E-3</v>
      </c>
      <c r="V35" s="59"/>
      <c r="W35" s="60">
        <v>-1582.7321999995038</v>
      </c>
      <c r="X35" s="60">
        <v>290.08309999993071</v>
      </c>
      <c r="Y35" s="60">
        <v>-4094.5696999998763</v>
      </c>
    </row>
    <row r="36" spans="1:25" x14ac:dyDescent="0.35">
      <c r="A36" s="59" t="s">
        <v>68</v>
      </c>
      <c r="B36" s="59">
        <v>2008</v>
      </c>
      <c r="C36" s="59">
        <v>7</v>
      </c>
      <c r="D36" s="58">
        <v>23</v>
      </c>
      <c r="E36" s="59" t="s">
        <v>15</v>
      </c>
      <c r="F36" s="59" t="s">
        <v>16</v>
      </c>
      <c r="G36" s="59" t="s">
        <v>17</v>
      </c>
      <c r="H36" s="59" t="s">
        <v>18</v>
      </c>
      <c r="I36" s="59" t="s">
        <v>19</v>
      </c>
      <c r="J36" s="60">
        <v>-5469403.0897000004</v>
      </c>
      <c r="K36" s="60">
        <v>-2518445.2973000002</v>
      </c>
      <c r="L36" s="60">
        <v>2099193.5230999999</v>
      </c>
      <c r="M36" s="60">
        <f t="shared" si="3"/>
        <v>-5469403.1215000004</v>
      </c>
      <c r="N36" s="60">
        <f t="shared" si="4"/>
        <v>-2518445.2125000004</v>
      </c>
      <c r="O36" s="60">
        <f t="shared" si="5"/>
        <v>2099193.5375999999</v>
      </c>
      <c r="P36" s="60">
        <f t="shared" si="6"/>
        <v>1666.6666666666667</v>
      </c>
      <c r="Q36" s="60">
        <f t="shared" si="7"/>
        <v>769.23076923076928</v>
      </c>
      <c r="R36" s="60">
        <f t="shared" si="8"/>
        <v>714.28571428571433</v>
      </c>
      <c r="S36" s="60">
        <v>5.9999999999999995E-4</v>
      </c>
      <c r="T36" s="60">
        <v>1.2999999999999999E-3</v>
      </c>
      <c r="U36" s="60">
        <v>1.4E-3</v>
      </c>
      <c r="V36" s="59"/>
      <c r="W36" s="60">
        <v>-1640.4385000001639</v>
      </c>
      <c r="X36" s="60">
        <v>365.01669999957085</v>
      </c>
      <c r="Y36" s="60">
        <v>-4155.9763000002131</v>
      </c>
    </row>
    <row r="37" spans="1:25" x14ac:dyDescent="0.35">
      <c r="A37" s="59" t="s">
        <v>69</v>
      </c>
      <c r="B37" s="59">
        <v>2008</v>
      </c>
      <c r="C37" s="59">
        <v>7</v>
      </c>
      <c r="D37" s="58">
        <v>23</v>
      </c>
      <c r="E37" s="59" t="s">
        <v>15</v>
      </c>
      <c r="F37" s="59" t="s">
        <v>16</v>
      </c>
      <c r="G37" s="59" t="s">
        <v>17</v>
      </c>
      <c r="H37" s="59" t="s">
        <v>18</v>
      </c>
      <c r="I37" s="59" t="s">
        <v>19</v>
      </c>
      <c r="J37" s="60">
        <v>-5469456.1458000001</v>
      </c>
      <c r="K37" s="60">
        <v>-2518361.2297999999</v>
      </c>
      <c r="L37" s="60">
        <v>2099146.3117</v>
      </c>
      <c r="M37" s="60">
        <f t="shared" si="3"/>
        <v>-5469456.1776000001</v>
      </c>
      <c r="N37" s="60">
        <f t="shared" si="4"/>
        <v>-2518361.145</v>
      </c>
      <c r="O37" s="60">
        <f t="shared" si="5"/>
        <v>2099146.3262</v>
      </c>
      <c r="P37" s="60">
        <f t="shared" si="6"/>
        <v>1000</v>
      </c>
      <c r="Q37" s="60">
        <f t="shared" si="7"/>
        <v>555.55555555555554</v>
      </c>
      <c r="R37" s="60">
        <f t="shared" si="8"/>
        <v>500</v>
      </c>
      <c r="S37" s="60">
        <v>1E-3</v>
      </c>
      <c r="T37" s="60">
        <v>1.8E-3</v>
      </c>
      <c r="U37" s="60">
        <v>2E-3</v>
      </c>
      <c r="V37" s="59"/>
      <c r="W37" s="60">
        <v>-1693.4945999998599</v>
      </c>
      <c r="X37" s="60">
        <v>449.08419999992475</v>
      </c>
      <c r="Y37" s="60">
        <v>-4203.1877000001259</v>
      </c>
    </row>
    <row r="38" spans="1:25" x14ac:dyDescent="0.35">
      <c r="A38" s="59" t="s">
        <v>70</v>
      </c>
      <c r="B38" s="59">
        <v>2008</v>
      </c>
      <c r="C38" s="59">
        <v>7</v>
      </c>
      <c r="D38" s="58">
        <v>23</v>
      </c>
      <c r="E38" s="59" t="s">
        <v>15</v>
      </c>
      <c r="F38" s="59" t="s">
        <v>16</v>
      </c>
      <c r="G38" s="59" t="s">
        <v>17</v>
      </c>
      <c r="H38" s="59" t="s">
        <v>18</v>
      </c>
      <c r="I38" s="59" t="s">
        <v>19</v>
      </c>
      <c r="J38" s="60">
        <v>-5469515.3059</v>
      </c>
      <c r="K38" s="60">
        <v>-2518279.3640999999</v>
      </c>
      <c r="L38" s="60">
        <v>2099068.3670999999</v>
      </c>
      <c r="M38" s="60">
        <f t="shared" si="3"/>
        <v>-5469515.3377</v>
      </c>
      <c r="N38" s="60">
        <f t="shared" si="4"/>
        <v>-2518279.2793000001</v>
      </c>
      <c r="O38" s="60">
        <f t="shared" si="5"/>
        <v>2099068.3816</v>
      </c>
      <c r="P38" s="60">
        <f t="shared" si="6"/>
        <v>1000</v>
      </c>
      <c r="Q38" s="60">
        <f t="shared" si="7"/>
        <v>666.66666666666663</v>
      </c>
      <c r="R38" s="60">
        <f t="shared" si="8"/>
        <v>555.55555555555554</v>
      </c>
      <c r="S38" s="60">
        <v>1E-3</v>
      </c>
      <c r="T38" s="60">
        <v>1.5E-3</v>
      </c>
      <c r="U38" s="60">
        <v>1.8E-3</v>
      </c>
      <c r="V38" s="59"/>
      <c r="W38" s="60">
        <v>-1752.6546999998391</v>
      </c>
      <c r="X38" s="60">
        <v>530.94989999989048</v>
      </c>
      <c r="Y38" s="60">
        <v>-4281.1323000001721</v>
      </c>
    </row>
    <row r="39" spans="1:25" x14ac:dyDescent="0.35">
      <c r="A39" s="59" t="s">
        <v>46</v>
      </c>
      <c r="B39" s="59">
        <v>2008</v>
      </c>
      <c r="C39" s="59">
        <v>7</v>
      </c>
      <c r="D39" s="58">
        <v>23</v>
      </c>
      <c r="E39" s="59" t="s">
        <v>15</v>
      </c>
      <c r="F39" s="59" t="s">
        <v>16</v>
      </c>
      <c r="G39" s="59" t="s">
        <v>17</v>
      </c>
      <c r="H39" s="59" t="s">
        <v>18</v>
      </c>
      <c r="I39" s="59" t="s">
        <v>19</v>
      </c>
      <c r="J39" s="60">
        <v>-5469583.2238999996</v>
      </c>
      <c r="K39" s="60">
        <v>-2518210.7028999999</v>
      </c>
      <c r="L39" s="60">
        <v>2098963.9196000001</v>
      </c>
      <c r="M39" s="60">
        <f t="shared" si="3"/>
        <v>-5469583.2556999996</v>
      </c>
      <c r="N39" s="60">
        <f t="shared" si="4"/>
        <v>-2518210.6181000001</v>
      </c>
      <c r="O39" s="60">
        <f t="shared" si="5"/>
        <v>2098963.9341000002</v>
      </c>
      <c r="P39" s="60">
        <f t="shared" si="6"/>
        <v>500</v>
      </c>
      <c r="Q39" s="60">
        <f t="shared" si="7"/>
        <v>333.33333333333331</v>
      </c>
      <c r="R39" s="60">
        <f t="shared" si="8"/>
        <v>277.77777777777777</v>
      </c>
      <c r="S39" s="60">
        <v>2E-3</v>
      </c>
      <c r="T39" s="60">
        <v>3.0000000000000001E-3</v>
      </c>
      <c r="U39" s="60">
        <v>3.5999999999999999E-3</v>
      </c>
      <c r="V39" s="59"/>
      <c r="W39" s="60">
        <v>-1820.5726999994367</v>
      </c>
      <c r="X39" s="60">
        <v>599.61109999986365</v>
      </c>
      <c r="Y39" s="60">
        <v>-4385.5797999999486</v>
      </c>
    </row>
    <row r="40" spans="1:25" x14ac:dyDescent="0.35">
      <c r="M40" s="60"/>
      <c r="N40" s="60"/>
      <c r="O40" s="60"/>
      <c r="P40" s="60"/>
      <c r="Q40" s="60"/>
      <c r="R40" s="60"/>
    </row>
    <row r="41" spans="1:25" x14ac:dyDescent="0.35">
      <c r="M41" s="60"/>
      <c r="N41" s="60"/>
      <c r="O41" s="60"/>
      <c r="P41" s="60"/>
      <c r="Q41" s="60"/>
      <c r="R41" s="60"/>
    </row>
    <row r="42" spans="1:25" x14ac:dyDescent="0.35">
      <c r="A42" s="86" t="s">
        <v>652</v>
      </c>
      <c r="B42" s="86"/>
      <c r="C42" s="86"/>
      <c r="D42" s="86"/>
      <c r="E42" s="86"/>
      <c r="M42" s="60"/>
      <c r="N42" s="60"/>
      <c r="O42" s="60"/>
      <c r="P42" s="60"/>
      <c r="Q42" s="60"/>
      <c r="R42" s="60"/>
    </row>
    <row r="43" spans="1:25" x14ac:dyDescent="0.35">
      <c r="A43" s="87" t="s">
        <v>653</v>
      </c>
      <c r="B43" s="87"/>
      <c r="C43" s="87"/>
      <c r="D43" s="87"/>
      <c r="E43" s="87"/>
      <c r="F43" s="59"/>
      <c r="G43" s="59"/>
      <c r="H43" s="59"/>
      <c r="I43" s="59"/>
      <c r="J43" s="60">
        <v>-5467762.6743999999</v>
      </c>
      <c r="K43" s="60">
        <v>-2518810.3215999999</v>
      </c>
      <c r="L43" s="60">
        <v>2103349.5178</v>
      </c>
      <c r="M43" s="60"/>
      <c r="N43" s="60"/>
      <c r="O43" s="60"/>
      <c r="P43" s="60"/>
      <c r="Q43" s="60"/>
      <c r="R43" s="60"/>
      <c r="S43" s="59"/>
      <c r="T43" s="59"/>
      <c r="U43" s="59"/>
      <c r="V43" s="59"/>
      <c r="W43" s="59"/>
      <c r="X43" s="59"/>
      <c r="Y43" s="59"/>
    </row>
    <row r="44" spans="1:25" x14ac:dyDescent="0.35">
      <c r="A44" s="87" t="s">
        <v>654</v>
      </c>
      <c r="B44" s="87"/>
      <c r="C44" s="87"/>
      <c r="D44" s="87"/>
      <c r="E44" s="87"/>
      <c r="F44" s="59"/>
      <c r="G44" s="59"/>
      <c r="H44" s="59"/>
      <c r="I44" s="59"/>
      <c r="J44" s="60">
        <v>-5467762.6793999998</v>
      </c>
      <c r="K44" s="60">
        <v>-2518810.2253999999</v>
      </c>
      <c r="L44" s="60">
        <v>2103349.5164999999</v>
      </c>
      <c r="M44" s="60"/>
      <c r="N44" s="60"/>
      <c r="O44" s="60"/>
      <c r="P44" s="60"/>
      <c r="Q44" s="60"/>
      <c r="R44" s="60"/>
      <c r="S44" s="59"/>
      <c r="T44" s="59"/>
      <c r="U44" s="59"/>
      <c r="V44" s="59"/>
      <c r="W44" s="59"/>
      <c r="X44" s="59"/>
      <c r="Y44" s="59"/>
    </row>
    <row r="45" spans="1:25" x14ac:dyDescent="0.35">
      <c r="A45" s="88" t="s">
        <v>655</v>
      </c>
      <c r="B45" s="88"/>
      <c r="C45" s="88"/>
      <c r="D45" s="88"/>
      <c r="E45" s="88"/>
      <c r="F45" s="59"/>
      <c r="G45" s="59"/>
      <c r="H45" s="59"/>
      <c r="I45" s="59"/>
      <c r="J45" s="60">
        <f>J44-J43</f>
        <v>-4.999999888241291E-3</v>
      </c>
      <c r="K45" s="60">
        <f t="shared" ref="K45" si="9">K44-K43</f>
        <v>9.6200000029057264E-2</v>
      </c>
      <c r="L45" s="60">
        <f t="shared" ref="L45" si="10">L44-L43</f>
        <v>-1.3000001199543476E-3</v>
      </c>
      <c r="M45" s="60"/>
      <c r="N45" s="60"/>
      <c r="O45" s="60"/>
      <c r="P45" s="60"/>
      <c r="Q45" s="60"/>
      <c r="R45" s="60"/>
      <c r="S45" s="59"/>
      <c r="T45" s="59"/>
      <c r="U45" s="59"/>
      <c r="V45" s="59"/>
      <c r="W45" s="59"/>
      <c r="X45" s="59"/>
      <c r="Y45" s="59"/>
    </row>
    <row r="46" spans="1:25" x14ac:dyDescent="0.35">
      <c r="A46" s="60"/>
      <c r="D46" s="56"/>
      <c r="M46" s="60"/>
      <c r="N46" s="60"/>
      <c r="O46" s="60"/>
      <c r="P46" s="85" t="s">
        <v>85</v>
      </c>
      <c r="Q46" s="85"/>
      <c r="R46" s="85"/>
    </row>
    <row r="47" spans="1:25" x14ac:dyDescent="0.35">
      <c r="A47" s="61" t="s">
        <v>636</v>
      </c>
      <c r="B47" s="61" t="s">
        <v>377</v>
      </c>
      <c r="C47" s="61" t="s">
        <v>378</v>
      </c>
      <c r="D47" s="57" t="s">
        <v>379</v>
      </c>
      <c r="E47" s="61" t="s">
        <v>637</v>
      </c>
      <c r="F47" s="61" t="s">
        <v>638</v>
      </c>
      <c r="G47" s="61" t="s">
        <v>639</v>
      </c>
      <c r="H47" s="61" t="s">
        <v>640</v>
      </c>
      <c r="I47" s="61" t="s">
        <v>641</v>
      </c>
      <c r="J47" s="62" t="s">
        <v>642</v>
      </c>
      <c r="K47" s="62" t="s">
        <v>643</v>
      </c>
      <c r="L47" s="62" t="s">
        <v>644</v>
      </c>
      <c r="M47" s="62" t="s">
        <v>656</v>
      </c>
      <c r="N47" s="62" t="s">
        <v>657</v>
      </c>
      <c r="O47" s="62" t="s">
        <v>658</v>
      </c>
      <c r="P47" s="61" t="s">
        <v>645</v>
      </c>
      <c r="Q47" s="61" t="s">
        <v>646</v>
      </c>
      <c r="R47" s="61" t="s">
        <v>647</v>
      </c>
      <c r="S47" s="61" t="s">
        <v>645</v>
      </c>
      <c r="T47" s="61" t="s">
        <v>646</v>
      </c>
      <c r="U47" s="61" t="s">
        <v>647</v>
      </c>
      <c r="V47" s="61"/>
      <c r="W47" s="62" t="s">
        <v>648</v>
      </c>
      <c r="X47" s="62" t="s">
        <v>649</v>
      </c>
      <c r="Y47" s="62" t="s">
        <v>650</v>
      </c>
    </row>
    <row r="48" spans="1:25" x14ac:dyDescent="0.35">
      <c r="A48" s="61"/>
      <c r="B48" s="61"/>
      <c r="C48" s="61"/>
      <c r="D48" s="57"/>
      <c r="E48" s="61"/>
      <c r="F48" s="61"/>
      <c r="G48" s="61"/>
      <c r="H48" s="61"/>
      <c r="I48" s="61"/>
      <c r="J48" s="62"/>
      <c r="K48" s="62"/>
      <c r="L48" s="62"/>
      <c r="M48" s="60"/>
      <c r="N48" s="60"/>
      <c r="O48" s="60"/>
      <c r="P48" s="60"/>
      <c r="Q48" s="60"/>
      <c r="R48" s="60"/>
      <c r="S48" s="61"/>
      <c r="T48" s="61"/>
      <c r="U48" s="61"/>
      <c r="V48" s="61"/>
      <c r="W48" s="62"/>
      <c r="X48" s="62"/>
      <c r="Y48" s="62"/>
    </row>
    <row r="49" spans="1:25" x14ac:dyDescent="0.35">
      <c r="A49" s="59" t="s">
        <v>28</v>
      </c>
      <c r="B49" s="59">
        <v>2008</v>
      </c>
      <c r="C49" s="59">
        <v>8</v>
      </c>
      <c r="D49" s="58">
        <v>1</v>
      </c>
      <c r="E49" s="59" t="s">
        <v>15</v>
      </c>
      <c r="F49" s="59" t="s">
        <v>16</v>
      </c>
      <c r="G49" s="59" t="s">
        <v>17</v>
      </c>
      <c r="H49" s="59" t="s">
        <v>18</v>
      </c>
      <c r="I49" s="59" t="s">
        <v>19</v>
      </c>
      <c r="J49" s="60">
        <v>-5469242.7611999996</v>
      </c>
      <c r="K49" s="60">
        <v>-2518480.9936000002</v>
      </c>
      <c r="L49" s="60">
        <v>2099557.4049</v>
      </c>
      <c r="M49" s="60">
        <f>J49+J$45</f>
        <v>-5469242.7661999995</v>
      </c>
      <c r="N49" s="60">
        <f t="shared" ref="N49:O49" si="11">K49+K$45</f>
        <v>-2518480.8974000001</v>
      </c>
      <c r="O49" s="60">
        <f t="shared" si="11"/>
        <v>2099557.4035999998</v>
      </c>
      <c r="P49" s="60">
        <f>1/S49</f>
        <v>909.09090909090901</v>
      </c>
      <c r="Q49" s="60">
        <f t="shared" ref="Q49:R49" si="12">1/T49</f>
        <v>270.27027027027026</v>
      </c>
      <c r="R49" s="60">
        <f t="shared" si="12"/>
        <v>263.15789473684208</v>
      </c>
      <c r="S49" s="60">
        <v>1.1000000000000001E-3</v>
      </c>
      <c r="T49" s="60">
        <v>3.7000000000000002E-3</v>
      </c>
      <c r="U49" s="60">
        <v>3.8E-3</v>
      </c>
      <c r="V49" s="59"/>
      <c r="W49" s="60">
        <v>-1448.5875000003725</v>
      </c>
      <c r="X49" s="60">
        <v>343.38020000001416</v>
      </c>
      <c r="Y49" s="60">
        <v>-3692.3569999998435</v>
      </c>
    </row>
    <row r="50" spans="1:25" x14ac:dyDescent="0.35">
      <c r="A50" s="59" t="s">
        <v>92</v>
      </c>
      <c r="B50" s="59">
        <v>2008</v>
      </c>
      <c r="C50" s="59">
        <v>8</v>
      </c>
      <c r="D50" s="58">
        <v>1</v>
      </c>
      <c r="E50" s="59" t="s">
        <v>15</v>
      </c>
      <c r="F50" s="59" t="s">
        <v>16</v>
      </c>
      <c r="G50" s="59" t="s">
        <v>17</v>
      </c>
      <c r="H50" s="59" t="s">
        <v>18</v>
      </c>
      <c r="I50" s="59" t="s">
        <v>19</v>
      </c>
      <c r="J50" s="60">
        <v>-5469283.5149999997</v>
      </c>
      <c r="K50" s="60">
        <v>-2518480.7969</v>
      </c>
      <c r="L50" s="60">
        <v>2099460.9026000001</v>
      </c>
      <c r="M50" s="60">
        <f t="shared" ref="M50:M75" si="13">J50+J$45</f>
        <v>-5469283.5199999996</v>
      </c>
      <c r="N50" s="60">
        <f t="shared" ref="N50:N75" si="14">K50+K$45</f>
        <v>-2518480.7006999999</v>
      </c>
      <c r="O50" s="60">
        <f t="shared" ref="O50:O75" si="15">L50+L$45</f>
        <v>2099460.9013</v>
      </c>
      <c r="P50" s="60">
        <f t="shared" ref="P50:P75" si="16">1/S50</f>
        <v>833.33333333333337</v>
      </c>
      <c r="Q50" s="60">
        <f t="shared" ref="Q50:Q75" si="17">1/T50</f>
        <v>312.5</v>
      </c>
      <c r="R50" s="60">
        <f t="shared" ref="R50:R75" si="18">1/U50</f>
        <v>294.11764705882354</v>
      </c>
      <c r="S50" s="60">
        <v>1.1999999999999999E-3</v>
      </c>
      <c r="T50" s="60">
        <v>3.2000000000000002E-3</v>
      </c>
      <c r="U50" s="60">
        <v>3.3999999999999998E-3</v>
      </c>
      <c r="V50" s="59"/>
      <c r="W50" s="60">
        <v>-1415.6469999998808</v>
      </c>
      <c r="X50" s="60">
        <v>340.41739999968559</v>
      </c>
      <c r="Y50" s="60">
        <v>-3594.7659999998286</v>
      </c>
    </row>
    <row r="51" spans="1:25" x14ac:dyDescent="0.35">
      <c r="A51" s="59" t="s">
        <v>94</v>
      </c>
      <c r="B51" s="59">
        <v>2008</v>
      </c>
      <c r="C51" s="59">
        <v>8</v>
      </c>
      <c r="D51" s="58">
        <v>1</v>
      </c>
      <c r="E51" s="59" t="s">
        <v>15</v>
      </c>
      <c r="F51" s="59" t="s">
        <v>16</v>
      </c>
      <c r="G51" s="59" t="s">
        <v>17</v>
      </c>
      <c r="H51" s="59" t="s">
        <v>18</v>
      </c>
      <c r="I51" s="59" t="s">
        <v>19</v>
      </c>
      <c r="J51" s="60">
        <v>-5469324.0771000003</v>
      </c>
      <c r="K51" s="60">
        <v>-2518495.0317000002</v>
      </c>
      <c r="L51" s="60">
        <v>2099346.8218</v>
      </c>
      <c r="M51" s="60">
        <f t="shared" si="13"/>
        <v>-5469324.0821000002</v>
      </c>
      <c r="N51" s="60">
        <f t="shared" si="14"/>
        <v>-2518494.9355000001</v>
      </c>
      <c r="O51" s="60">
        <f t="shared" si="15"/>
        <v>2099346.8204999999</v>
      </c>
      <c r="P51" s="60">
        <f t="shared" si="16"/>
        <v>370.37037037037032</v>
      </c>
      <c r="Q51" s="60">
        <f t="shared" si="17"/>
        <v>212.7659574468085</v>
      </c>
      <c r="R51" s="60">
        <f t="shared" si="18"/>
        <v>185.18518518518516</v>
      </c>
      <c r="S51" s="60">
        <v>2.7000000000000001E-3</v>
      </c>
      <c r="T51" s="60">
        <v>4.7000000000000002E-3</v>
      </c>
      <c r="U51" s="60">
        <v>5.4000000000000003E-3</v>
      </c>
      <c r="V51" s="59"/>
      <c r="W51" s="60">
        <v>-1407.4747000001371</v>
      </c>
      <c r="X51" s="60">
        <v>390.25669999979436</v>
      </c>
      <c r="Y51" s="60">
        <v>-3517.6041999999434</v>
      </c>
    </row>
    <row r="52" spans="1:25" x14ac:dyDescent="0.35">
      <c r="A52" s="59" t="s">
        <v>96</v>
      </c>
      <c r="B52" s="59">
        <v>2008</v>
      </c>
      <c r="C52" s="59">
        <v>8</v>
      </c>
      <c r="D52" s="58">
        <v>1</v>
      </c>
      <c r="E52" s="59" t="s">
        <v>15</v>
      </c>
      <c r="F52" s="59" t="s">
        <v>16</v>
      </c>
      <c r="G52" s="59" t="s">
        <v>17</v>
      </c>
      <c r="H52" s="59" t="s">
        <v>18</v>
      </c>
      <c r="I52" s="59" t="s">
        <v>19</v>
      </c>
      <c r="J52" s="60">
        <v>-5469345.4172999999</v>
      </c>
      <c r="K52" s="60">
        <v>-2518520.2406000001</v>
      </c>
      <c r="L52" s="60">
        <v>2099254.9215000002</v>
      </c>
      <c r="M52" s="60">
        <f t="shared" si="13"/>
        <v>-5469345.4222999997</v>
      </c>
      <c r="N52" s="60">
        <f t="shared" si="14"/>
        <v>-2518520.1444000001</v>
      </c>
      <c r="O52" s="60">
        <f t="shared" si="15"/>
        <v>2099254.9202000001</v>
      </c>
      <c r="P52" s="60">
        <f t="shared" si="16"/>
        <v>1428.5714285714287</v>
      </c>
      <c r="Q52" s="60">
        <f t="shared" si="17"/>
        <v>833.33333333333337</v>
      </c>
      <c r="R52" s="60">
        <f t="shared" si="18"/>
        <v>714.28571428571433</v>
      </c>
      <c r="S52" s="60">
        <v>6.9999999999999999E-4</v>
      </c>
      <c r="T52" s="60">
        <v>1.1999999999999999E-3</v>
      </c>
      <c r="U52" s="60">
        <v>1.4E-3</v>
      </c>
      <c r="V52" s="59"/>
      <c r="W52" s="60">
        <v>-1395.5310000004247</v>
      </c>
      <c r="X52" s="60">
        <v>431.93660000013188</v>
      </c>
      <c r="Y52" s="60">
        <v>-3421.5147000001743</v>
      </c>
    </row>
    <row r="53" spans="1:25" x14ac:dyDescent="0.35">
      <c r="A53" s="59" t="s">
        <v>53</v>
      </c>
      <c r="B53" s="59">
        <v>2008</v>
      </c>
      <c r="C53" s="59">
        <v>8</v>
      </c>
      <c r="D53" s="58">
        <v>1</v>
      </c>
      <c r="E53" s="59" t="s">
        <v>15</v>
      </c>
      <c r="F53" s="59" t="s">
        <v>16</v>
      </c>
      <c r="G53" s="59" t="s">
        <v>17</v>
      </c>
      <c r="H53" s="59" t="s">
        <v>18</v>
      </c>
      <c r="I53" s="59" t="s">
        <v>19</v>
      </c>
      <c r="J53" s="60">
        <v>-5469211.2619000003</v>
      </c>
      <c r="K53" s="60">
        <v>-2518466.9413999999</v>
      </c>
      <c r="L53" s="60">
        <v>2099657.1608000002</v>
      </c>
      <c r="M53" s="60">
        <f t="shared" si="13"/>
        <v>-5469211.2669000002</v>
      </c>
      <c r="N53" s="60">
        <f t="shared" si="14"/>
        <v>-2518466.8451999999</v>
      </c>
      <c r="O53" s="60">
        <f t="shared" si="15"/>
        <v>2099657.1595000001</v>
      </c>
      <c r="P53" s="60">
        <f t="shared" si="16"/>
        <v>1250</v>
      </c>
      <c r="Q53" s="60">
        <f t="shared" si="17"/>
        <v>833.33333333333337</v>
      </c>
      <c r="R53" s="60">
        <f t="shared" si="18"/>
        <v>714.28571428571433</v>
      </c>
      <c r="S53" s="60">
        <v>8.0000000000000004E-4</v>
      </c>
      <c r="T53" s="60">
        <v>1.1999999999999999E-3</v>
      </c>
      <c r="U53" s="60">
        <v>1.4E-3</v>
      </c>
      <c r="V53" s="59"/>
      <c r="W53" s="60">
        <v>-1395.3599000005051</v>
      </c>
      <c r="X53" s="60">
        <v>485.99069999996573</v>
      </c>
      <c r="Y53" s="60">
        <v>-3320.8280000002123</v>
      </c>
    </row>
    <row r="54" spans="1:25" x14ac:dyDescent="0.35">
      <c r="A54" s="59" t="s">
        <v>53</v>
      </c>
      <c r="B54" s="59">
        <v>2008</v>
      </c>
      <c r="C54" s="59">
        <v>8</v>
      </c>
      <c r="D54" s="58">
        <v>1</v>
      </c>
      <c r="E54" s="59" t="s">
        <v>15</v>
      </c>
      <c r="F54" s="59" t="s">
        <v>16</v>
      </c>
      <c r="G54" s="59" t="s">
        <v>17</v>
      </c>
      <c r="H54" s="59" t="s">
        <v>18</v>
      </c>
      <c r="I54" s="59" t="s">
        <v>19</v>
      </c>
      <c r="J54" s="60">
        <v>-5469211.2152000004</v>
      </c>
      <c r="K54" s="60">
        <v>-2518466.8870999999</v>
      </c>
      <c r="L54" s="60">
        <v>2099657.1288999999</v>
      </c>
      <c r="M54" s="60">
        <f t="shared" si="13"/>
        <v>-5469211.2202000003</v>
      </c>
      <c r="N54" s="60">
        <f t="shared" si="14"/>
        <v>-2518466.7908999999</v>
      </c>
      <c r="O54" s="60">
        <f t="shared" si="15"/>
        <v>2099657.1275999998</v>
      </c>
      <c r="P54" s="60">
        <f t="shared" si="16"/>
        <v>666.66666666666663</v>
      </c>
      <c r="Q54" s="60">
        <f t="shared" si="17"/>
        <v>434.78260869565219</v>
      </c>
      <c r="R54" s="60">
        <f t="shared" si="18"/>
        <v>357.14285714285717</v>
      </c>
      <c r="S54" s="60">
        <v>1.5E-3</v>
      </c>
      <c r="T54" s="60">
        <v>2.3E-3</v>
      </c>
      <c r="U54" s="60">
        <v>2.8E-3</v>
      </c>
      <c r="V54" s="59"/>
      <c r="W54" s="60">
        <v>-1366.1261999998242</v>
      </c>
      <c r="X54" s="60">
        <v>511.15029999986291</v>
      </c>
      <c r="Y54" s="60">
        <v>-3214.313599999994</v>
      </c>
    </row>
    <row r="55" spans="1:25" x14ac:dyDescent="0.35">
      <c r="A55" s="59" t="s">
        <v>53</v>
      </c>
      <c r="B55" s="59">
        <v>2008</v>
      </c>
      <c r="C55" s="59">
        <v>8</v>
      </c>
      <c r="D55" s="58">
        <v>1</v>
      </c>
      <c r="E55" s="59" t="s">
        <v>15</v>
      </c>
      <c r="F55" s="59" t="s">
        <v>16</v>
      </c>
      <c r="G55" s="59" t="s">
        <v>17</v>
      </c>
      <c r="H55" s="59" t="s">
        <v>18</v>
      </c>
      <c r="I55" s="59" t="s">
        <v>19</v>
      </c>
      <c r="J55" s="60">
        <v>-5469211.2298999997</v>
      </c>
      <c r="K55" s="60">
        <v>-2518466.9271999998</v>
      </c>
      <c r="L55" s="60">
        <v>2099657.1264</v>
      </c>
      <c r="M55" s="60">
        <f t="shared" si="13"/>
        <v>-5469211.2348999996</v>
      </c>
      <c r="N55" s="60">
        <f t="shared" si="14"/>
        <v>-2518466.8309999998</v>
      </c>
      <c r="O55" s="60">
        <f t="shared" si="15"/>
        <v>2099657.1250999998</v>
      </c>
      <c r="P55" s="60">
        <f t="shared" si="16"/>
        <v>1428.5714285714287</v>
      </c>
      <c r="Q55" s="60">
        <f t="shared" si="17"/>
        <v>416.66666666666669</v>
      </c>
      <c r="R55" s="60">
        <f t="shared" si="18"/>
        <v>400</v>
      </c>
      <c r="S55" s="60">
        <v>6.9999999999999999E-4</v>
      </c>
      <c r="T55" s="60">
        <v>2.3999999999999998E-3</v>
      </c>
      <c r="U55" s="60">
        <v>2.5000000000000001E-3</v>
      </c>
      <c r="V55" s="59"/>
      <c r="W55" s="60">
        <v>-1353.0045999996364</v>
      </c>
      <c r="X55" s="60">
        <v>538.58030000003055</v>
      </c>
      <c r="Y55" s="60">
        <v>-3115.4563000001945</v>
      </c>
    </row>
    <row r="56" spans="1:25" x14ac:dyDescent="0.35">
      <c r="A56" s="59" t="s">
        <v>29</v>
      </c>
      <c r="B56" s="59">
        <v>2008</v>
      </c>
      <c r="C56" s="59">
        <v>8</v>
      </c>
      <c r="D56" s="58">
        <v>1</v>
      </c>
      <c r="E56" s="59" t="s">
        <v>15</v>
      </c>
      <c r="F56" s="59" t="s">
        <v>16</v>
      </c>
      <c r="G56" s="59" t="s">
        <v>17</v>
      </c>
      <c r="H56" s="59" t="s">
        <v>18</v>
      </c>
      <c r="I56" s="59" t="s">
        <v>19</v>
      </c>
      <c r="J56" s="60">
        <v>-5469178.3213999998</v>
      </c>
      <c r="K56" s="60">
        <v>-2518469.9042000002</v>
      </c>
      <c r="L56" s="60">
        <v>2099754.7518000002</v>
      </c>
      <c r="M56" s="60">
        <f t="shared" si="13"/>
        <v>-5469178.3263999997</v>
      </c>
      <c r="N56" s="60">
        <f t="shared" si="14"/>
        <v>-2518469.8080000002</v>
      </c>
      <c r="O56" s="60">
        <f t="shared" si="15"/>
        <v>2099754.7505000001</v>
      </c>
      <c r="P56" s="60">
        <f t="shared" si="16"/>
        <v>1250</v>
      </c>
      <c r="Q56" s="60">
        <f t="shared" si="17"/>
        <v>909.09090909090901</v>
      </c>
      <c r="R56" s="60">
        <f t="shared" si="18"/>
        <v>714.28571428571433</v>
      </c>
      <c r="S56" s="60">
        <v>8.0000000000000004E-4</v>
      </c>
      <c r="T56" s="60">
        <v>1.1000000000000001E-3</v>
      </c>
      <c r="U56" s="60">
        <v>1.4E-3</v>
      </c>
      <c r="V56" s="59"/>
      <c r="W56" s="60">
        <v>-1354.0135000003502</v>
      </c>
      <c r="X56" s="60">
        <v>600.37800000002608</v>
      </c>
      <c r="Y56" s="60">
        <v>-3030.8676999998279</v>
      </c>
    </row>
    <row r="57" spans="1:25" x14ac:dyDescent="0.35">
      <c r="A57" s="59" t="s">
        <v>30</v>
      </c>
      <c r="B57" s="59">
        <v>2008</v>
      </c>
      <c r="C57" s="59">
        <v>8</v>
      </c>
      <c r="D57" s="58">
        <v>1</v>
      </c>
      <c r="E57" s="59" t="s">
        <v>15</v>
      </c>
      <c r="F57" s="59" t="s">
        <v>16</v>
      </c>
      <c r="G57" s="59" t="s">
        <v>17</v>
      </c>
      <c r="H57" s="59" t="s">
        <v>18</v>
      </c>
      <c r="I57" s="59" t="s">
        <v>19</v>
      </c>
      <c r="J57" s="60">
        <v>-5469170.1491</v>
      </c>
      <c r="K57" s="60">
        <v>-2518420.0649000001</v>
      </c>
      <c r="L57" s="60">
        <v>2099831.9136000001</v>
      </c>
      <c r="M57" s="60">
        <f t="shared" si="13"/>
        <v>-5469170.1540999999</v>
      </c>
      <c r="N57" s="60">
        <f t="shared" si="14"/>
        <v>-2518419.9687000001</v>
      </c>
      <c r="O57" s="60">
        <f t="shared" si="15"/>
        <v>2099831.9123</v>
      </c>
      <c r="P57" s="60">
        <f t="shared" si="16"/>
        <v>909.09090909090901</v>
      </c>
      <c r="Q57" s="60">
        <f t="shared" si="17"/>
        <v>625</v>
      </c>
      <c r="R57" s="60">
        <f t="shared" si="18"/>
        <v>526.31578947368416</v>
      </c>
      <c r="S57" s="60">
        <v>1.1000000000000001E-3</v>
      </c>
      <c r="T57" s="60">
        <v>1.6000000000000001E-3</v>
      </c>
      <c r="U57" s="60">
        <v>1.9E-3</v>
      </c>
      <c r="V57" s="59"/>
      <c r="W57" s="60">
        <v>-1347.7577999997884</v>
      </c>
      <c r="X57" s="60">
        <v>650.60229999991134</v>
      </c>
      <c r="Y57" s="60">
        <v>-2944.8445000001229</v>
      </c>
    </row>
    <row r="58" spans="1:25" x14ac:dyDescent="0.35">
      <c r="A58" s="59" t="s">
        <v>32</v>
      </c>
      <c r="B58" s="59">
        <v>2008</v>
      </c>
      <c r="C58" s="59">
        <v>8</v>
      </c>
      <c r="D58" s="58">
        <v>1</v>
      </c>
      <c r="E58" s="59" t="s">
        <v>33</v>
      </c>
      <c r="F58" s="59" t="s">
        <v>16</v>
      </c>
      <c r="G58" s="59" t="s">
        <v>17</v>
      </c>
      <c r="H58" s="59" t="s">
        <v>34</v>
      </c>
      <c r="I58" s="59" t="s">
        <v>19</v>
      </c>
      <c r="J58" s="60">
        <v>-5469158.2054000003</v>
      </c>
      <c r="K58" s="60">
        <v>-2518378.3849999998</v>
      </c>
      <c r="L58" s="60">
        <v>2099928.0030999999</v>
      </c>
      <c r="M58" s="60">
        <f t="shared" si="13"/>
        <v>-5469158.2104000002</v>
      </c>
      <c r="N58" s="60">
        <f t="shared" si="14"/>
        <v>-2518378.2887999997</v>
      </c>
      <c r="O58" s="60">
        <f t="shared" si="15"/>
        <v>2099928.0017999997</v>
      </c>
      <c r="P58" s="60">
        <f t="shared" si="16"/>
        <v>25.974025974025974</v>
      </c>
      <c r="Q58" s="60">
        <f t="shared" si="17"/>
        <v>14.124293785310734</v>
      </c>
      <c r="R58" s="60">
        <f t="shared" si="18"/>
        <v>12.422360248447205</v>
      </c>
      <c r="S58" s="60">
        <v>3.85E-2</v>
      </c>
      <c r="T58" s="60">
        <v>7.0800000000000002E-2</v>
      </c>
      <c r="U58" s="60">
        <v>8.0500000000000002E-2</v>
      </c>
      <c r="V58" s="59"/>
      <c r="W58" s="60">
        <v>-1346.8891000002623</v>
      </c>
      <c r="X58" s="60">
        <v>664.92609999980778</v>
      </c>
      <c r="Y58" s="60">
        <v>-2929.3546000001952</v>
      </c>
    </row>
    <row r="59" spans="1:25" x14ac:dyDescent="0.35">
      <c r="A59" s="59" t="s">
        <v>35</v>
      </c>
      <c r="B59" s="59">
        <v>2008</v>
      </c>
      <c r="C59" s="59">
        <v>8</v>
      </c>
      <c r="D59" s="58">
        <v>1</v>
      </c>
      <c r="E59" s="59" t="s">
        <v>33</v>
      </c>
      <c r="F59" s="59" t="s">
        <v>16</v>
      </c>
      <c r="G59" s="59" t="s">
        <v>17</v>
      </c>
      <c r="H59" s="59" t="s">
        <v>34</v>
      </c>
      <c r="I59" s="59" t="s">
        <v>19</v>
      </c>
      <c r="J59" s="60">
        <v>-5469158.0343000004</v>
      </c>
      <c r="K59" s="60">
        <v>-2518324.3308999999</v>
      </c>
      <c r="L59" s="60">
        <v>2100028.6897999998</v>
      </c>
      <c r="M59" s="60">
        <f t="shared" si="13"/>
        <v>-5469158.0393000003</v>
      </c>
      <c r="N59" s="60">
        <f t="shared" si="14"/>
        <v>-2518324.2346999999</v>
      </c>
      <c r="O59" s="60">
        <f t="shared" si="15"/>
        <v>2100028.6884999997</v>
      </c>
      <c r="P59" s="60">
        <f t="shared" si="16"/>
        <v>22.624434389140269</v>
      </c>
      <c r="Q59" s="60">
        <f t="shared" si="17"/>
        <v>10.266940451745381</v>
      </c>
      <c r="R59" s="60">
        <f t="shared" si="18"/>
        <v>9.3457943925233646</v>
      </c>
      <c r="S59" s="60">
        <v>4.4200000000000003E-2</v>
      </c>
      <c r="T59" s="60">
        <v>9.74E-2</v>
      </c>
      <c r="U59" s="60">
        <v>0.107</v>
      </c>
      <c r="V59" s="59"/>
      <c r="W59" s="60">
        <v>-1448.5408000005409</v>
      </c>
      <c r="X59" s="60">
        <v>343.43449999997392</v>
      </c>
      <c r="Y59" s="60">
        <v>-3692.3889000001363</v>
      </c>
    </row>
    <row r="60" spans="1:25" x14ac:dyDescent="0.35">
      <c r="A60" s="59" t="s">
        <v>36</v>
      </c>
      <c r="B60" s="59">
        <v>2008</v>
      </c>
      <c r="C60" s="59">
        <v>8</v>
      </c>
      <c r="D60" s="58">
        <v>1</v>
      </c>
      <c r="E60" s="59" t="s">
        <v>15</v>
      </c>
      <c r="F60" s="59" t="s">
        <v>16</v>
      </c>
      <c r="G60" s="59" t="s">
        <v>17</v>
      </c>
      <c r="H60" s="59" t="s">
        <v>18</v>
      </c>
      <c r="I60" s="59" t="s">
        <v>19</v>
      </c>
      <c r="J60" s="60">
        <v>-5469128.8005999997</v>
      </c>
      <c r="K60" s="60">
        <v>-2518299.1713</v>
      </c>
      <c r="L60" s="60">
        <v>2100135.2042</v>
      </c>
      <c r="M60" s="60">
        <f t="shared" si="13"/>
        <v>-5469128.8055999996</v>
      </c>
      <c r="N60" s="60">
        <f t="shared" si="14"/>
        <v>-2518299.0751</v>
      </c>
      <c r="O60" s="60">
        <f t="shared" si="15"/>
        <v>2100135.2028999999</v>
      </c>
      <c r="P60" s="60">
        <f t="shared" si="16"/>
        <v>769.23076923076928</v>
      </c>
      <c r="Q60" s="60">
        <f t="shared" si="17"/>
        <v>285.71428571428572</v>
      </c>
      <c r="R60" s="60">
        <f t="shared" si="18"/>
        <v>270.27027027027026</v>
      </c>
      <c r="S60" s="60">
        <v>1.2999999999999999E-3</v>
      </c>
      <c r="T60" s="60">
        <v>3.5000000000000001E-3</v>
      </c>
      <c r="U60" s="60">
        <v>3.7000000000000002E-3</v>
      </c>
      <c r="V60" s="59"/>
      <c r="W60" s="60">
        <v>-1364.3764000004157</v>
      </c>
      <c r="X60" s="60">
        <v>709.20949999988079</v>
      </c>
      <c r="Y60" s="60">
        <v>-2926.1008000001311</v>
      </c>
    </row>
    <row r="61" spans="1:25" x14ac:dyDescent="0.35">
      <c r="A61" s="59" t="s">
        <v>37</v>
      </c>
      <c r="B61" s="59">
        <v>2008</v>
      </c>
      <c r="C61" s="59">
        <v>8</v>
      </c>
      <c r="D61" s="58">
        <v>1</v>
      </c>
      <c r="E61" s="59" t="s">
        <v>15</v>
      </c>
      <c r="F61" s="59" t="s">
        <v>16</v>
      </c>
      <c r="G61" s="59" t="s">
        <v>17</v>
      </c>
      <c r="H61" s="59" t="s">
        <v>18</v>
      </c>
      <c r="I61" s="59" t="s">
        <v>19</v>
      </c>
      <c r="J61" s="60">
        <v>-5469115.6789999995</v>
      </c>
      <c r="K61" s="60">
        <v>-2518271.7412999999</v>
      </c>
      <c r="L61" s="60">
        <v>2100234.0614999998</v>
      </c>
      <c r="M61" s="60">
        <f t="shared" si="13"/>
        <v>-5469115.6839999994</v>
      </c>
      <c r="N61" s="60">
        <f t="shared" si="14"/>
        <v>-2518271.6450999998</v>
      </c>
      <c r="O61" s="60">
        <f t="shared" si="15"/>
        <v>2100234.0601999997</v>
      </c>
      <c r="P61" s="60">
        <f t="shared" si="16"/>
        <v>2500</v>
      </c>
      <c r="Q61" s="60">
        <f t="shared" si="17"/>
        <v>769.23076923076928</v>
      </c>
      <c r="R61" s="60">
        <f t="shared" si="18"/>
        <v>769.23076923076928</v>
      </c>
      <c r="S61" s="60">
        <v>4.0000000000000002E-4</v>
      </c>
      <c r="T61" s="60">
        <v>1.2999999999999999E-3</v>
      </c>
      <c r="U61" s="60">
        <v>1.2999999999999999E-3</v>
      </c>
      <c r="V61" s="59"/>
      <c r="W61" s="60">
        <v>-1333.4576000003144</v>
      </c>
      <c r="X61" s="60">
        <v>702.53169999970123</v>
      </c>
      <c r="Y61" s="60">
        <v>-2855.2752000000328</v>
      </c>
    </row>
    <row r="62" spans="1:25" x14ac:dyDescent="0.35">
      <c r="A62" s="59" t="s">
        <v>38</v>
      </c>
      <c r="B62" s="59">
        <v>2008</v>
      </c>
      <c r="C62" s="59">
        <v>8</v>
      </c>
      <c r="D62" s="58">
        <v>1</v>
      </c>
      <c r="E62" s="59" t="s">
        <v>15</v>
      </c>
      <c r="F62" s="59" t="s">
        <v>16</v>
      </c>
      <c r="G62" s="59" t="s">
        <v>17</v>
      </c>
      <c r="H62" s="59" t="s">
        <v>18</v>
      </c>
      <c r="I62" s="59" t="s">
        <v>19</v>
      </c>
      <c r="J62" s="60">
        <v>-5469116.6879000003</v>
      </c>
      <c r="K62" s="60">
        <v>-2518209.9435999999</v>
      </c>
      <c r="L62" s="60">
        <v>2100318.6501000002</v>
      </c>
      <c r="M62" s="60">
        <f t="shared" si="13"/>
        <v>-5469116.6929000001</v>
      </c>
      <c r="N62" s="60">
        <f t="shared" si="14"/>
        <v>-2518209.8473999999</v>
      </c>
      <c r="O62" s="60">
        <f t="shared" si="15"/>
        <v>2100318.6488000001</v>
      </c>
      <c r="P62" s="60">
        <f t="shared" si="16"/>
        <v>1666.6666666666667</v>
      </c>
      <c r="Q62" s="60">
        <f t="shared" si="17"/>
        <v>476.1904761904762</v>
      </c>
      <c r="R62" s="60">
        <f t="shared" si="18"/>
        <v>454.5454545454545</v>
      </c>
      <c r="S62" s="60">
        <v>5.9999999999999995E-4</v>
      </c>
      <c r="T62" s="60">
        <v>2.0999999999999999E-3</v>
      </c>
      <c r="U62" s="60">
        <v>2.2000000000000001E-3</v>
      </c>
      <c r="V62" s="59"/>
      <c r="W62" s="60">
        <v>-1319.7445000000298</v>
      </c>
      <c r="X62" s="60">
        <v>699.18679999979213</v>
      </c>
      <c r="Y62" s="60">
        <v>-2835.3221999998204</v>
      </c>
    </row>
    <row r="63" spans="1:25" x14ac:dyDescent="0.35">
      <c r="A63" s="59" t="s">
        <v>39</v>
      </c>
      <c r="B63" s="59">
        <v>2008</v>
      </c>
      <c r="C63" s="59">
        <v>8</v>
      </c>
      <c r="D63" s="58">
        <v>1</v>
      </c>
      <c r="E63" s="59" t="s">
        <v>15</v>
      </c>
      <c r="F63" s="59" t="s">
        <v>16</v>
      </c>
      <c r="G63" s="59" t="s">
        <v>17</v>
      </c>
      <c r="H63" s="59" t="s">
        <v>18</v>
      </c>
      <c r="I63" s="59" t="s">
        <v>19</v>
      </c>
      <c r="J63" s="60">
        <v>-5469110.4321999997</v>
      </c>
      <c r="K63" s="60">
        <v>-2518159.7193</v>
      </c>
      <c r="L63" s="60">
        <v>2100404.6732999999</v>
      </c>
      <c r="M63" s="60">
        <f t="shared" si="13"/>
        <v>-5469110.4371999996</v>
      </c>
      <c r="N63" s="60">
        <f t="shared" si="14"/>
        <v>-2518159.6231</v>
      </c>
      <c r="O63" s="60">
        <f t="shared" si="15"/>
        <v>2100404.6719999998</v>
      </c>
      <c r="P63" s="60">
        <f t="shared" si="16"/>
        <v>1111.1111111111111</v>
      </c>
      <c r="Q63" s="60">
        <f t="shared" si="17"/>
        <v>322.58064516129031</v>
      </c>
      <c r="R63" s="60">
        <f t="shared" si="18"/>
        <v>303.03030303030306</v>
      </c>
      <c r="S63" s="60">
        <v>8.9999999999999998E-4</v>
      </c>
      <c r="T63" s="60">
        <v>3.0999999999999999E-3</v>
      </c>
      <c r="U63" s="60">
        <v>3.3E-3</v>
      </c>
      <c r="V63" s="59"/>
      <c r="W63" s="60">
        <v>-1306.0003000004217</v>
      </c>
      <c r="X63" s="60">
        <v>740.59709999989718</v>
      </c>
      <c r="Y63" s="60">
        <v>-2746.6685999999754</v>
      </c>
    </row>
    <row r="64" spans="1:25" x14ac:dyDescent="0.35">
      <c r="A64" s="59" t="s">
        <v>40</v>
      </c>
      <c r="B64" s="59">
        <v>2008</v>
      </c>
      <c r="C64" s="59">
        <v>8</v>
      </c>
      <c r="D64" s="58">
        <v>1</v>
      </c>
      <c r="E64" s="59" t="s">
        <v>15</v>
      </c>
      <c r="F64" s="59" t="s">
        <v>16</v>
      </c>
      <c r="G64" s="59" t="s">
        <v>17</v>
      </c>
      <c r="H64" s="59" t="s">
        <v>18</v>
      </c>
      <c r="I64" s="59" t="s">
        <v>19</v>
      </c>
      <c r="J64" s="60">
        <v>-5469109.5635000002</v>
      </c>
      <c r="K64" s="60">
        <v>-2518145.3955000001</v>
      </c>
      <c r="L64" s="60">
        <v>2100420.1631999998</v>
      </c>
      <c r="M64" s="60">
        <f t="shared" si="13"/>
        <v>-5469109.5685000001</v>
      </c>
      <c r="N64" s="60">
        <f t="shared" si="14"/>
        <v>-2518145.2993000001</v>
      </c>
      <c r="O64" s="60">
        <f t="shared" si="15"/>
        <v>2100420.1618999997</v>
      </c>
      <c r="P64" s="60">
        <f t="shared" si="16"/>
        <v>1666.6666666666667</v>
      </c>
      <c r="Q64" s="60">
        <f t="shared" si="17"/>
        <v>476.1904761904762</v>
      </c>
      <c r="R64" s="60">
        <f t="shared" si="18"/>
        <v>454.5454545454545</v>
      </c>
      <c r="S64" s="60">
        <v>5.9999999999999995E-4</v>
      </c>
      <c r="T64" s="60">
        <v>2.0999999999999999E-3</v>
      </c>
      <c r="U64" s="60">
        <v>2.2000000000000001E-3</v>
      </c>
      <c r="V64" s="59"/>
      <c r="W64" s="60">
        <v>-1285.9918999997899</v>
      </c>
      <c r="X64" s="60">
        <v>776.00870000012219</v>
      </c>
      <c r="Y64" s="60">
        <v>-2642.2784000001848</v>
      </c>
    </row>
    <row r="65" spans="1:25" x14ac:dyDescent="0.35">
      <c r="A65" s="59" t="s">
        <v>41</v>
      </c>
      <c r="B65" s="59">
        <v>2008</v>
      </c>
      <c r="C65" s="59">
        <v>8</v>
      </c>
      <c r="D65" s="58">
        <v>1</v>
      </c>
      <c r="E65" s="59" t="s">
        <v>15</v>
      </c>
      <c r="F65" s="59" t="s">
        <v>16</v>
      </c>
      <c r="G65" s="59" t="s">
        <v>17</v>
      </c>
      <c r="H65" s="59" t="s">
        <v>18</v>
      </c>
      <c r="I65" s="59" t="s">
        <v>19</v>
      </c>
      <c r="J65" s="60">
        <v>-5469127.0508000003</v>
      </c>
      <c r="K65" s="60">
        <v>-2518101.1121</v>
      </c>
      <c r="L65" s="60">
        <v>2100423.4169999999</v>
      </c>
      <c r="M65" s="60">
        <f t="shared" si="13"/>
        <v>-5469127.0558000002</v>
      </c>
      <c r="N65" s="60">
        <f t="shared" si="14"/>
        <v>-2518101.0159</v>
      </c>
      <c r="O65" s="60">
        <f t="shared" si="15"/>
        <v>2100423.4156999998</v>
      </c>
      <c r="P65" s="60">
        <f t="shared" si="16"/>
        <v>588.23529411764707</v>
      </c>
      <c r="Q65" s="60">
        <f t="shared" si="17"/>
        <v>434.78260869565219</v>
      </c>
      <c r="R65" s="60">
        <f t="shared" si="18"/>
        <v>344.82758620689657</v>
      </c>
      <c r="S65" s="60">
        <v>1.6999999999999999E-3</v>
      </c>
      <c r="T65" s="60">
        <v>2.3E-3</v>
      </c>
      <c r="U65" s="60">
        <v>2.8999999999999998E-3</v>
      </c>
      <c r="V65" s="59"/>
      <c r="W65" s="60">
        <v>-1286.1946999998763</v>
      </c>
      <c r="X65" s="60">
        <v>843.54520000005141</v>
      </c>
      <c r="Y65" s="60">
        <v>-2556.4898000000976</v>
      </c>
    </row>
    <row r="66" spans="1:25" x14ac:dyDescent="0.35">
      <c r="A66" s="59" t="s">
        <v>42</v>
      </c>
      <c r="B66" s="59">
        <v>2008</v>
      </c>
      <c r="C66" s="59">
        <v>8</v>
      </c>
      <c r="D66" s="58">
        <v>1</v>
      </c>
      <c r="E66" s="59" t="s">
        <v>15</v>
      </c>
      <c r="F66" s="59" t="s">
        <v>16</v>
      </c>
      <c r="G66" s="59" t="s">
        <v>17</v>
      </c>
      <c r="H66" s="59" t="s">
        <v>18</v>
      </c>
      <c r="I66" s="59" t="s">
        <v>19</v>
      </c>
      <c r="J66" s="60">
        <v>-5469096.1320000002</v>
      </c>
      <c r="K66" s="60">
        <v>-2518107.7899000002</v>
      </c>
      <c r="L66" s="60">
        <v>2100494.2426</v>
      </c>
      <c r="M66" s="60">
        <f t="shared" si="13"/>
        <v>-5469096.1370000001</v>
      </c>
      <c r="N66" s="60">
        <f t="shared" si="14"/>
        <v>-2518107.6937000002</v>
      </c>
      <c r="O66" s="60">
        <f t="shared" si="15"/>
        <v>2100494.2412999999</v>
      </c>
      <c r="P66" s="60">
        <f t="shared" si="16"/>
        <v>1000</v>
      </c>
      <c r="Q66" s="60">
        <f t="shared" si="17"/>
        <v>714.28571428571433</v>
      </c>
      <c r="R66" s="60">
        <f t="shared" si="18"/>
        <v>555.55555555555554</v>
      </c>
      <c r="S66" s="60">
        <v>1E-3</v>
      </c>
      <c r="T66" s="60">
        <v>1.4E-3</v>
      </c>
      <c r="U66" s="60">
        <v>1.8E-3</v>
      </c>
      <c r="V66" s="59"/>
      <c r="W66" s="60">
        <v>-1307.9279000004753</v>
      </c>
      <c r="X66" s="60">
        <v>710.41660000011325</v>
      </c>
      <c r="Y66" s="60">
        <v>-2798.3028000001796</v>
      </c>
    </row>
    <row r="67" spans="1:25" x14ac:dyDescent="0.35">
      <c r="A67" s="59" t="s">
        <v>117</v>
      </c>
      <c r="B67" s="59">
        <v>2008</v>
      </c>
      <c r="C67" s="59">
        <v>8</v>
      </c>
      <c r="D67" s="58">
        <v>1</v>
      </c>
      <c r="E67" s="59" t="s">
        <v>15</v>
      </c>
      <c r="F67" s="59" t="s">
        <v>16</v>
      </c>
      <c r="G67" s="59" t="s">
        <v>17</v>
      </c>
      <c r="H67" s="59" t="s">
        <v>18</v>
      </c>
      <c r="I67" s="59" t="s">
        <v>19</v>
      </c>
      <c r="J67" s="60">
        <v>-5469082.4188999999</v>
      </c>
      <c r="K67" s="60">
        <v>-2518111.1348000001</v>
      </c>
      <c r="L67" s="60">
        <v>2100514.1956000002</v>
      </c>
      <c r="M67" s="60">
        <f t="shared" si="13"/>
        <v>-5469082.4238999998</v>
      </c>
      <c r="N67" s="60">
        <f t="shared" si="14"/>
        <v>-2518111.0386000001</v>
      </c>
      <c r="O67" s="60">
        <f t="shared" si="15"/>
        <v>2100514.1943000001</v>
      </c>
      <c r="P67" s="60">
        <f t="shared" si="16"/>
        <v>909.09090909090901</v>
      </c>
      <c r="Q67" s="60">
        <f t="shared" si="17"/>
        <v>666.66666666666663</v>
      </c>
      <c r="R67" s="60">
        <f t="shared" si="18"/>
        <v>555.55555555555554</v>
      </c>
      <c r="S67" s="60">
        <v>1.1000000000000001E-3</v>
      </c>
      <c r="T67" s="60">
        <v>1.5E-3</v>
      </c>
      <c r="U67" s="60">
        <v>1.8E-3</v>
      </c>
      <c r="V67" s="59"/>
      <c r="W67" s="60">
        <v>-1448.5554999997839</v>
      </c>
      <c r="X67" s="60">
        <v>343.39440000010654</v>
      </c>
      <c r="Y67" s="60">
        <v>-3692.3914000000805</v>
      </c>
    </row>
    <row r="68" spans="1:25" x14ac:dyDescent="0.35">
      <c r="A68" s="59" t="s">
        <v>119</v>
      </c>
      <c r="B68" s="59">
        <v>2008</v>
      </c>
      <c r="C68" s="59">
        <v>8</v>
      </c>
      <c r="D68" s="58">
        <v>1</v>
      </c>
      <c r="E68" s="59" t="s">
        <v>15</v>
      </c>
      <c r="F68" s="59" t="s">
        <v>16</v>
      </c>
      <c r="G68" s="59" t="s">
        <v>17</v>
      </c>
      <c r="H68" s="59" t="s">
        <v>18</v>
      </c>
      <c r="I68" s="59" t="s">
        <v>19</v>
      </c>
      <c r="J68" s="60">
        <v>-5469068.6747000003</v>
      </c>
      <c r="K68" s="60">
        <v>-2518069.7245</v>
      </c>
      <c r="L68" s="60">
        <v>2100602.8492000001</v>
      </c>
      <c r="M68" s="60">
        <f t="shared" si="13"/>
        <v>-5469068.6797000002</v>
      </c>
      <c r="N68" s="60">
        <f t="shared" si="14"/>
        <v>-2518069.6283</v>
      </c>
      <c r="O68" s="60">
        <f t="shared" si="15"/>
        <v>2100602.8478999999</v>
      </c>
      <c r="P68" s="60">
        <f t="shared" si="16"/>
        <v>1666.6666666666667</v>
      </c>
      <c r="Q68" s="60">
        <f t="shared" si="17"/>
        <v>1000</v>
      </c>
      <c r="R68" s="60">
        <f t="shared" si="18"/>
        <v>909.09090909090901</v>
      </c>
      <c r="S68" s="60">
        <v>5.9999999999999995E-4</v>
      </c>
      <c r="T68" s="60">
        <v>1E-3</v>
      </c>
      <c r="U68" s="60">
        <v>1.1000000000000001E-3</v>
      </c>
      <c r="V68" s="59"/>
      <c r="W68" s="60">
        <v>-1480.086799999699</v>
      </c>
      <c r="X68" s="60">
        <v>329.32799999974668</v>
      </c>
      <c r="Y68" s="60">
        <v>-3792.1129000000656</v>
      </c>
    </row>
    <row r="69" spans="1:25" x14ac:dyDescent="0.35">
      <c r="A69" s="59" t="s">
        <v>121</v>
      </c>
      <c r="B69" s="59">
        <v>2008</v>
      </c>
      <c r="C69" s="59">
        <v>8</v>
      </c>
      <c r="D69" s="58">
        <v>1</v>
      </c>
      <c r="E69" s="59" t="s">
        <v>15</v>
      </c>
      <c r="F69" s="59" t="s">
        <v>16</v>
      </c>
      <c r="G69" s="59" t="s">
        <v>17</v>
      </c>
      <c r="H69" s="59" t="s">
        <v>18</v>
      </c>
      <c r="I69" s="59" t="s">
        <v>19</v>
      </c>
      <c r="J69" s="60">
        <v>-5469048.6662999997</v>
      </c>
      <c r="K69" s="60">
        <v>-2518034.3128999998</v>
      </c>
      <c r="L69" s="60">
        <v>2100707.2393999998</v>
      </c>
      <c r="M69" s="60">
        <f t="shared" si="13"/>
        <v>-5469048.6712999996</v>
      </c>
      <c r="N69" s="60">
        <f t="shared" si="14"/>
        <v>-2518034.2166999998</v>
      </c>
      <c r="O69" s="60">
        <f t="shared" si="15"/>
        <v>2100707.2380999997</v>
      </c>
      <c r="P69" s="60">
        <f t="shared" si="16"/>
        <v>1250</v>
      </c>
      <c r="Q69" s="60">
        <f t="shared" si="17"/>
        <v>769.23076923076928</v>
      </c>
      <c r="R69" s="60">
        <f t="shared" si="18"/>
        <v>666.66666666666663</v>
      </c>
      <c r="S69" s="60">
        <v>8.0000000000000004E-4</v>
      </c>
      <c r="T69" s="60">
        <v>1.2999999999999999E-3</v>
      </c>
      <c r="U69" s="60">
        <v>1.5E-3</v>
      </c>
      <c r="V69" s="59"/>
      <c r="W69" s="60">
        <v>-1520.8405999997631</v>
      </c>
      <c r="X69" s="60">
        <v>329.52469999995083</v>
      </c>
      <c r="Y69" s="60">
        <v>-3888.6151999998838</v>
      </c>
    </row>
    <row r="70" spans="1:25" x14ac:dyDescent="0.35">
      <c r="A70" s="59" t="s">
        <v>123</v>
      </c>
      <c r="B70" s="59">
        <v>2008</v>
      </c>
      <c r="C70" s="59">
        <v>8</v>
      </c>
      <c r="D70" s="58">
        <v>1</v>
      </c>
      <c r="E70" s="59" t="s">
        <v>15</v>
      </c>
      <c r="F70" s="59" t="s">
        <v>16</v>
      </c>
      <c r="G70" s="59" t="s">
        <v>17</v>
      </c>
      <c r="H70" s="59" t="s">
        <v>18</v>
      </c>
      <c r="I70" s="59" t="s">
        <v>19</v>
      </c>
      <c r="J70" s="60">
        <v>-5469048.8690999998</v>
      </c>
      <c r="K70" s="60">
        <v>-2517966.7763999999</v>
      </c>
      <c r="L70" s="60">
        <v>2100793.0279999999</v>
      </c>
      <c r="M70" s="60">
        <f t="shared" si="13"/>
        <v>-5469048.8740999997</v>
      </c>
      <c r="N70" s="60">
        <f t="shared" si="14"/>
        <v>-2517966.6801999998</v>
      </c>
      <c r="O70" s="60">
        <f t="shared" si="15"/>
        <v>2100793.0266999998</v>
      </c>
      <c r="P70" s="60">
        <f t="shared" si="16"/>
        <v>1250</v>
      </c>
      <c r="Q70" s="60">
        <f t="shared" si="17"/>
        <v>769.23076923076928</v>
      </c>
      <c r="R70" s="60">
        <f t="shared" si="18"/>
        <v>666.66666666666663</v>
      </c>
      <c r="S70" s="60">
        <v>8.0000000000000004E-4</v>
      </c>
      <c r="T70" s="60">
        <v>1.2999999999999999E-3</v>
      </c>
      <c r="U70" s="60">
        <v>1.5E-3</v>
      </c>
      <c r="V70" s="59"/>
      <c r="W70" s="60">
        <v>-1561.4027000004426</v>
      </c>
      <c r="X70" s="60">
        <v>315.28989999974146</v>
      </c>
      <c r="Y70" s="60">
        <v>-4002.6959999999963</v>
      </c>
    </row>
    <row r="71" spans="1:25" x14ac:dyDescent="0.35">
      <c r="A71" s="59" t="s">
        <v>55</v>
      </c>
      <c r="B71" s="59">
        <v>2008</v>
      </c>
      <c r="C71" s="59">
        <v>8</v>
      </c>
      <c r="D71" s="58">
        <v>1</v>
      </c>
      <c r="E71" s="59" t="s">
        <v>15</v>
      </c>
      <c r="F71" s="59" t="s">
        <v>16</v>
      </c>
      <c r="G71" s="59" t="s">
        <v>17</v>
      </c>
      <c r="H71" s="59" t="s">
        <v>18</v>
      </c>
      <c r="I71" s="59" t="s">
        <v>19</v>
      </c>
      <c r="J71" s="60">
        <v>-5469070.6023000004</v>
      </c>
      <c r="K71" s="60">
        <v>-2518099.9049999998</v>
      </c>
      <c r="L71" s="60">
        <v>2100551.2149999999</v>
      </c>
      <c r="M71" s="60">
        <f t="shared" si="13"/>
        <v>-5469070.6073000003</v>
      </c>
      <c r="N71" s="60">
        <f t="shared" si="14"/>
        <v>-2518099.8087999998</v>
      </c>
      <c r="O71" s="60">
        <f t="shared" si="15"/>
        <v>2100551.2136999997</v>
      </c>
      <c r="P71" s="60">
        <f t="shared" si="16"/>
        <v>1250</v>
      </c>
      <c r="Q71" s="60">
        <f t="shared" si="17"/>
        <v>833.33333333333337</v>
      </c>
      <c r="R71" s="60">
        <f t="shared" si="18"/>
        <v>714.28571428571433</v>
      </c>
      <c r="S71" s="60">
        <v>8.0000000000000004E-4</v>
      </c>
      <c r="T71" s="60">
        <v>1.1999999999999999E-3</v>
      </c>
      <c r="U71" s="60">
        <v>1.4E-3</v>
      </c>
      <c r="V71" s="59"/>
      <c r="W71" s="60">
        <v>-1582.7428999999538</v>
      </c>
      <c r="X71" s="60">
        <v>290.08099999977276</v>
      </c>
      <c r="Y71" s="60">
        <v>-4094.5962999998592</v>
      </c>
    </row>
    <row r="72" spans="1:25" x14ac:dyDescent="0.35">
      <c r="A72" s="59" t="s">
        <v>139</v>
      </c>
      <c r="B72" s="59">
        <v>2008</v>
      </c>
      <c r="C72" s="59">
        <v>8</v>
      </c>
      <c r="D72" s="58">
        <v>1</v>
      </c>
      <c r="E72" s="59" t="s">
        <v>15</v>
      </c>
      <c r="F72" s="59" t="s">
        <v>16</v>
      </c>
      <c r="G72" s="59" t="s">
        <v>17</v>
      </c>
      <c r="H72" s="59" t="s">
        <v>18</v>
      </c>
      <c r="I72" s="59" t="s">
        <v>19</v>
      </c>
      <c r="J72" s="60">
        <v>-5469403.2120000003</v>
      </c>
      <c r="K72" s="60">
        <v>-2518445.3498</v>
      </c>
      <c r="L72" s="60">
        <v>2099193.5033999998</v>
      </c>
      <c r="M72" s="60">
        <f t="shared" si="13"/>
        <v>-5469403.2170000002</v>
      </c>
      <c r="N72" s="60">
        <f t="shared" si="14"/>
        <v>-2518445.2535999999</v>
      </c>
      <c r="O72" s="60">
        <f t="shared" si="15"/>
        <v>2099193.5020999997</v>
      </c>
      <c r="P72" s="60">
        <f t="shared" si="16"/>
        <v>769.23076923076928</v>
      </c>
      <c r="Q72" s="60">
        <f t="shared" si="17"/>
        <v>500</v>
      </c>
      <c r="R72" s="60">
        <f t="shared" si="18"/>
        <v>416.66666666666669</v>
      </c>
      <c r="S72" s="60">
        <v>1.2999999999999999E-3</v>
      </c>
      <c r="T72" s="60">
        <v>2E-3</v>
      </c>
      <c r="U72" s="60">
        <v>2.3999999999999998E-3</v>
      </c>
      <c r="V72" s="59"/>
      <c r="W72" s="60">
        <v>-1640.5376000003889</v>
      </c>
      <c r="X72" s="60">
        <v>364.97179999994114</v>
      </c>
      <c r="Y72" s="60">
        <v>-4156.0144000002183</v>
      </c>
    </row>
    <row r="73" spans="1:25" x14ac:dyDescent="0.35">
      <c r="A73" s="59" t="s">
        <v>141</v>
      </c>
      <c r="B73" s="59">
        <v>2008</v>
      </c>
      <c r="C73" s="59">
        <v>8</v>
      </c>
      <c r="D73" s="58">
        <v>1</v>
      </c>
      <c r="E73" s="59" t="s">
        <v>15</v>
      </c>
      <c r="F73" s="59" t="s">
        <v>16</v>
      </c>
      <c r="G73" s="59" t="s">
        <v>17</v>
      </c>
      <c r="H73" s="59" t="s">
        <v>18</v>
      </c>
      <c r="I73" s="59" t="s">
        <v>19</v>
      </c>
      <c r="J73" s="60">
        <v>-5469456.2048000004</v>
      </c>
      <c r="K73" s="60">
        <v>-2518361.2579000001</v>
      </c>
      <c r="L73" s="60">
        <v>2099146.3147999998</v>
      </c>
      <c r="M73" s="60">
        <f t="shared" si="13"/>
        <v>-5469456.2098000003</v>
      </c>
      <c r="N73" s="60">
        <f t="shared" si="14"/>
        <v>-2518361.1617000001</v>
      </c>
      <c r="O73" s="60">
        <f t="shared" si="15"/>
        <v>2099146.3134999997</v>
      </c>
      <c r="P73" s="60">
        <f t="shared" si="16"/>
        <v>1111.1111111111111</v>
      </c>
      <c r="Q73" s="60">
        <f t="shared" si="17"/>
        <v>769.23076923076928</v>
      </c>
      <c r="R73" s="60">
        <f t="shared" si="18"/>
        <v>666.66666666666663</v>
      </c>
      <c r="S73" s="60">
        <v>8.9999999999999998E-4</v>
      </c>
      <c r="T73" s="60">
        <v>1.2999999999999999E-3</v>
      </c>
      <c r="U73" s="60">
        <v>1.5E-3</v>
      </c>
      <c r="V73" s="59"/>
      <c r="W73" s="60">
        <v>-1693.5304000005126</v>
      </c>
      <c r="X73" s="60">
        <v>449.06369999982417</v>
      </c>
      <c r="Y73" s="60">
        <v>-4203.2030000002123</v>
      </c>
    </row>
    <row r="74" spans="1:25" x14ac:dyDescent="0.35">
      <c r="A74" s="59" t="s">
        <v>143</v>
      </c>
      <c r="B74" s="59">
        <v>2008</v>
      </c>
      <c r="C74" s="59">
        <v>8</v>
      </c>
      <c r="D74" s="58">
        <v>1</v>
      </c>
      <c r="E74" s="59" t="s">
        <v>15</v>
      </c>
      <c r="F74" s="59" t="s">
        <v>16</v>
      </c>
      <c r="G74" s="59" t="s">
        <v>17</v>
      </c>
      <c r="H74" s="59" t="s">
        <v>18</v>
      </c>
      <c r="I74" s="59" t="s">
        <v>19</v>
      </c>
      <c r="J74" s="60">
        <v>-5469515.3470000001</v>
      </c>
      <c r="K74" s="60">
        <v>-2518279.3779000002</v>
      </c>
      <c r="L74" s="60">
        <v>2099068.3372</v>
      </c>
      <c r="M74" s="60">
        <f t="shared" si="13"/>
        <v>-5469515.352</v>
      </c>
      <c r="N74" s="60">
        <f t="shared" si="14"/>
        <v>-2518279.2817000002</v>
      </c>
      <c r="O74" s="60">
        <f t="shared" si="15"/>
        <v>2099068.3358999998</v>
      </c>
      <c r="P74" s="60">
        <f t="shared" si="16"/>
        <v>1000</v>
      </c>
      <c r="Q74" s="60">
        <f t="shared" si="17"/>
        <v>769.23076923076928</v>
      </c>
      <c r="R74" s="60">
        <f t="shared" si="18"/>
        <v>625</v>
      </c>
      <c r="S74" s="60">
        <v>1E-3</v>
      </c>
      <c r="T74" s="60">
        <v>1.2999999999999999E-3</v>
      </c>
      <c r="U74" s="60">
        <v>1.6000000000000001E-3</v>
      </c>
      <c r="V74" s="59"/>
      <c r="W74" s="60">
        <v>-1752.6726000001654</v>
      </c>
      <c r="X74" s="60">
        <v>530.94369999971241</v>
      </c>
      <c r="Y74" s="60">
        <v>-4281.1806000000797</v>
      </c>
    </row>
    <row r="75" spans="1:25" x14ac:dyDescent="0.35">
      <c r="A75" s="59" t="s">
        <v>651</v>
      </c>
      <c r="B75" s="59">
        <v>2008</v>
      </c>
      <c r="C75" s="59">
        <v>8</v>
      </c>
      <c r="D75" s="58">
        <v>1</v>
      </c>
      <c r="E75" s="59" t="s">
        <v>33</v>
      </c>
      <c r="F75" s="59" t="s">
        <v>16</v>
      </c>
      <c r="G75" s="59" t="s">
        <v>17</v>
      </c>
      <c r="H75" s="59" t="s">
        <v>34</v>
      </c>
      <c r="I75" s="59" t="s">
        <v>19</v>
      </c>
      <c r="J75" s="60">
        <v>-5469583.7660999997</v>
      </c>
      <c r="K75" s="60">
        <v>-2518211.102</v>
      </c>
      <c r="L75" s="60">
        <v>2098964.2546000001</v>
      </c>
      <c r="M75" s="60">
        <f t="shared" si="13"/>
        <v>-5469583.7710999995</v>
      </c>
      <c r="N75" s="60">
        <f t="shared" si="14"/>
        <v>-2518211.0057999999</v>
      </c>
      <c r="O75" s="60">
        <f t="shared" si="15"/>
        <v>2098964.2533</v>
      </c>
      <c r="P75" s="60">
        <f t="shared" si="16"/>
        <v>23.094688221709006</v>
      </c>
      <c r="Q75" s="60">
        <f t="shared" si="17"/>
        <v>19.841269841269842</v>
      </c>
      <c r="R75" s="60">
        <f t="shared" si="18"/>
        <v>15.037593984962406</v>
      </c>
      <c r="S75" s="60">
        <v>4.3299999999999998E-2</v>
      </c>
      <c r="T75" s="60">
        <v>5.04E-2</v>
      </c>
      <c r="U75" s="60">
        <v>6.6500000000000004E-2</v>
      </c>
      <c r="V75" s="59"/>
      <c r="W75" s="60">
        <v>-1821.0916999997571</v>
      </c>
      <c r="X75" s="60">
        <v>599.21959999995306</v>
      </c>
      <c r="Y75" s="60">
        <v>-4385.2631999999285</v>
      </c>
    </row>
  </sheetData>
  <sortState ref="A49:O75">
    <sortCondition ref="A49"/>
  </sortState>
  <mergeCells count="10">
    <mergeCell ref="P46:R46"/>
    <mergeCell ref="A1:E1"/>
    <mergeCell ref="A2:E2"/>
    <mergeCell ref="A3:E3"/>
    <mergeCell ref="A4:E4"/>
    <mergeCell ref="A44:E44"/>
    <mergeCell ref="A45:E45"/>
    <mergeCell ref="A42:E42"/>
    <mergeCell ref="A43:E43"/>
    <mergeCell ref="P5:R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H21" sqref="H21"/>
    </sheetView>
  </sheetViews>
  <sheetFormatPr baseColWidth="10" defaultRowHeight="14.5" x14ac:dyDescent="0.35"/>
  <cols>
    <col min="1" max="1" width="7.54296875" bestFit="1" customWidth="1"/>
    <col min="2" max="2" width="4.81640625" bestFit="1" customWidth="1"/>
    <col min="3" max="3" width="6.54296875" bestFit="1" customWidth="1"/>
    <col min="4" max="4" width="4" bestFit="1" customWidth="1"/>
    <col min="5" max="5" width="12.1796875" bestFit="1" customWidth="1"/>
    <col min="6" max="7" width="12.90625" style="25" bestFit="1" customWidth="1"/>
    <col min="8" max="8" width="12.26953125" style="25" bestFit="1" customWidth="1"/>
    <col min="9" max="9" width="11.81640625" style="71" customWidth="1"/>
    <col min="10" max="10" width="11.81640625" style="71" bestFit="1" customWidth="1"/>
    <col min="11" max="11" width="16.453125" style="71" bestFit="1" customWidth="1"/>
    <col min="12" max="12" width="11.36328125" style="25" bestFit="1" customWidth="1"/>
    <col min="13" max="13" width="11.26953125" style="25" bestFit="1" customWidth="1"/>
    <col min="14" max="14" width="16.453125" style="25" bestFit="1" customWidth="1"/>
  </cols>
  <sheetData>
    <row r="1" spans="1:14" s="65" customFormat="1" x14ac:dyDescent="0.35">
      <c r="F1" s="69"/>
      <c r="G1" s="69"/>
      <c r="H1" s="69"/>
      <c r="I1" s="89" t="s">
        <v>85</v>
      </c>
      <c r="J1" s="89"/>
      <c r="K1" s="89"/>
      <c r="L1" s="69"/>
      <c r="M1" s="69"/>
      <c r="N1" s="69"/>
    </row>
    <row r="2" spans="1:14" s="65" customFormat="1" x14ac:dyDescent="0.35">
      <c r="A2" s="65" t="s">
        <v>636</v>
      </c>
      <c r="B2" s="65" t="s">
        <v>377</v>
      </c>
      <c r="C2" s="65" t="s">
        <v>378</v>
      </c>
      <c r="D2" s="65" t="s">
        <v>379</v>
      </c>
      <c r="E2" s="65" t="s">
        <v>640</v>
      </c>
      <c r="F2" s="69" t="s">
        <v>656</v>
      </c>
      <c r="G2" s="69" t="s">
        <v>657</v>
      </c>
      <c r="H2" s="69" t="s">
        <v>658</v>
      </c>
      <c r="I2" s="70" t="s">
        <v>645</v>
      </c>
      <c r="J2" s="70" t="s">
        <v>646</v>
      </c>
      <c r="K2" s="70" t="s">
        <v>647</v>
      </c>
      <c r="L2" s="69" t="s">
        <v>645</v>
      </c>
      <c r="M2" s="69" t="s">
        <v>646</v>
      </c>
      <c r="N2" s="69" t="s">
        <v>647</v>
      </c>
    </row>
    <row r="4" spans="1:14" x14ac:dyDescent="0.35">
      <c r="A4" t="s">
        <v>14</v>
      </c>
      <c r="B4">
        <v>2008</v>
      </c>
      <c r="C4">
        <v>7</v>
      </c>
      <c r="D4">
        <v>23</v>
      </c>
      <c r="E4" t="s">
        <v>18</v>
      </c>
      <c r="F4" s="25">
        <v>-5469242.7769999998</v>
      </c>
      <c r="G4" s="25">
        <v>-2518480.7408000003</v>
      </c>
      <c r="H4" s="25">
        <v>2099557.4275000002</v>
      </c>
      <c r="I4" s="71">
        <v>232.55813953488371</v>
      </c>
      <c r="J4" s="71">
        <v>119.04761904761905</v>
      </c>
      <c r="K4" s="71">
        <v>106.38297872340425</v>
      </c>
      <c r="L4" s="25">
        <v>4.3E-3</v>
      </c>
      <c r="M4" s="25">
        <v>8.3999999999999995E-3</v>
      </c>
      <c r="N4" s="25">
        <v>9.4000000000000004E-3</v>
      </c>
    </row>
    <row r="5" spans="1:14" x14ac:dyDescent="0.35">
      <c r="A5" t="s">
        <v>28</v>
      </c>
      <c r="B5">
        <v>2008</v>
      </c>
      <c r="C5">
        <v>8</v>
      </c>
      <c r="D5">
        <v>1</v>
      </c>
      <c r="E5" t="s">
        <v>18</v>
      </c>
      <c r="F5" s="25">
        <v>-5469242.7661999995</v>
      </c>
      <c r="G5" s="25">
        <v>-2518480.8974000001</v>
      </c>
      <c r="H5" s="25">
        <v>2099557.4035999998</v>
      </c>
      <c r="I5" s="71">
        <v>909.09090909090901</v>
      </c>
      <c r="J5" s="71">
        <v>270.27027027027026</v>
      </c>
      <c r="K5" s="71">
        <v>263.15789473684208</v>
      </c>
      <c r="L5" s="25">
        <v>1.1000000000000001E-3</v>
      </c>
      <c r="M5" s="25">
        <v>3.7000000000000002E-3</v>
      </c>
      <c r="N5" s="25">
        <v>3.8E-3</v>
      </c>
    </row>
    <row r="6" spans="1:14" s="2" customFormat="1" x14ac:dyDescent="0.35">
      <c r="A6" s="2">
        <v>1</v>
      </c>
      <c r="B6">
        <v>2008</v>
      </c>
      <c r="C6">
        <v>8</v>
      </c>
      <c r="D6">
        <v>1</v>
      </c>
      <c r="F6" s="27">
        <f>SUMPRODUCT(F4:F5,I4:I5)/SUM(I4:I5)</f>
        <v>-5469242.7684000004</v>
      </c>
      <c r="G6" s="27">
        <f>SUMPRODUCT(G4:G5,I4:I5)/SUM(I4:I5)</f>
        <v>-2518480.8655000008</v>
      </c>
      <c r="H6" s="27">
        <f>SUMPRODUCT(H4:H5,J4:J5)/SUM(J4:J5)</f>
        <v>2099557.4109082646</v>
      </c>
      <c r="I6" s="27"/>
      <c r="J6" s="27"/>
      <c r="K6" s="27"/>
      <c r="L6" s="27"/>
      <c r="M6" s="27"/>
      <c r="N6" s="27"/>
    </row>
    <row r="7" spans="1:14" x14ac:dyDescent="0.35">
      <c r="A7" t="s">
        <v>43</v>
      </c>
      <c r="B7">
        <v>2008</v>
      </c>
      <c r="C7">
        <v>7</v>
      </c>
      <c r="D7">
        <v>23</v>
      </c>
      <c r="E7" t="s">
        <v>34</v>
      </c>
      <c r="F7" s="25">
        <v>-5469283.2914000005</v>
      </c>
      <c r="G7" s="25">
        <v>-2518480.9253000002</v>
      </c>
      <c r="H7" s="25">
        <v>2099460.7647000002</v>
      </c>
      <c r="I7" s="71">
        <v>26.666666666666668</v>
      </c>
      <c r="J7" s="71">
        <v>13.75515818431912</v>
      </c>
      <c r="K7" s="71">
        <v>12.224938875305623</v>
      </c>
      <c r="L7" s="25">
        <v>3.7499999999999999E-2</v>
      </c>
      <c r="M7" s="25">
        <v>7.2700000000000001E-2</v>
      </c>
      <c r="N7" s="25">
        <v>8.1799999999999998E-2</v>
      </c>
    </row>
    <row r="8" spans="1:14" x14ac:dyDescent="0.35">
      <c r="A8" t="s">
        <v>92</v>
      </c>
      <c r="B8">
        <v>2008</v>
      </c>
      <c r="C8">
        <v>8</v>
      </c>
      <c r="D8">
        <v>1</v>
      </c>
      <c r="E8" t="s">
        <v>18</v>
      </c>
      <c r="F8" s="25">
        <v>-5469283.5199999996</v>
      </c>
      <c r="G8" s="25">
        <v>-2518480.7006999999</v>
      </c>
      <c r="H8" s="25">
        <v>2099460.9013</v>
      </c>
      <c r="I8" s="71">
        <v>833.33333333333337</v>
      </c>
      <c r="J8" s="71">
        <v>312.5</v>
      </c>
      <c r="K8" s="71">
        <v>294.11764705882354</v>
      </c>
      <c r="L8" s="25">
        <v>1.1999999999999999E-3</v>
      </c>
      <c r="M8" s="25">
        <v>3.2000000000000002E-3</v>
      </c>
      <c r="N8" s="25">
        <v>3.3999999999999998E-3</v>
      </c>
    </row>
    <row r="9" spans="1:14" s="2" customFormat="1" x14ac:dyDescent="0.35">
      <c r="A9" s="2">
        <v>2</v>
      </c>
      <c r="B9">
        <v>2008</v>
      </c>
      <c r="C9">
        <v>8</v>
      </c>
      <c r="D9">
        <v>1</v>
      </c>
      <c r="F9" s="27">
        <f>SUMPRODUCT(F7:F8,I7:I8)/SUM(I7:I8)</f>
        <v>-5469283.5129116271</v>
      </c>
      <c r="G9" s="27">
        <f>SUMPRODUCT(G7:G8,I7:I8)/SUM(I7:I8)</f>
        <v>-2518480.7076643412</v>
      </c>
      <c r="H9" s="27">
        <f>SUMPRODUCT(H7:H8,J7:J8)/SUM(J7:J8)</f>
        <v>2099460.8955408437</v>
      </c>
      <c r="I9" s="27"/>
      <c r="J9" s="27"/>
      <c r="K9" s="27"/>
      <c r="L9" s="27"/>
      <c r="M9" s="27"/>
      <c r="N9" s="27"/>
    </row>
    <row r="10" spans="1:14" x14ac:dyDescent="0.35">
      <c r="A10" t="s">
        <v>44</v>
      </c>
      <c r="B10">
        <v>2008</v>
      </c>
      <c r="C10">
        <v>7</v>
      </c>
      <c r="D10">
        <v>23</v>
      </c>
      <c r="E10" t="s">
        <v>18</v>
      </c>
      <c r="F10" s="25">
        <v>-5469324.0575000001</v>
      </c>
      <c r="G10" s="25">
        <v>-2518494.9206000003</v>
      </c>
      <c r="H10" s="25">
        <v>2099346.8695</v>
      </c>
      <c r="I10" s="71">
        <v>1111.1111111111111</v>
      </c>
      <c r="J10" s="71">
        <v>588.23529411764707</v>
      </c>
      <c r="K10" s="71">
        <v>526.31578947368416</v>
      </c>
      <c r="L10" s="25">
        <v>8.9999999999999998E-4</v>
      </c>
      <c r="M10" s="25">
        <v>1.6999999999999999E-3</v>
      </c>
      <c r="N10" s="25">
        <v>1.9E-3</v>
      </c>
    </row>
    <row r="11" spans="1:14" x14ac:dyDescent="0.35">
      <c r="A11" t="s">
        <v>94</v>
      </c>
      <c r="B11">
        <v>2008</v>
      </c>
      <c r="C11">
        <v>8</v>
      </c>
      <c r="D11">
        <v>1</v>
      </c>
      <c r="E11" t="s">
        <v>18</v>
      </c>
      <c r="F11" s="25">
        <v>-5469324.0821000002</v>
      </c>
      <c r="G11" s="25">
        <v>-2518494.9355000001</v>
      </c>
      <c r="H11" s="25">
        <v>2099346.8204999999</v>
      </c>
      <c r="I11" s="71">
        <v>370.37037037037032</v>
      </c>
      <c r="J11" s="71">
        <v>212.7659574468085</v>
      </c>
      <c r="K11" s="71">
        <v>185.18518518518516</v>
      </c>
      <c r="L11" s="25">
        <v>2.7000000000000001E-3</v>
      </c>
      <c r="M11" s="25">
        <v>4.7000000000000002E-3</v>
      </c>
      <c r="N11" s="25">
        <v>5.4000000000000003E-3</v>
      </c>
    </row>
    <row r="12" spans="1:14" s="2" customFormat="1" x14ac:dyDescent="0.35">
      <c r="A12" s="2">
        <v>3</v>
      </c>
      <c r="B12">
        <v>2008</v>
      </c>
      <c r="C12">
        <v>7</v>
      </c>
      <c r="D12">
        <v>23</v>
      </c>
      <c r="F12" s="27">
        <f>SUMPRODUCT(F10:F11,I10:I11)/SUM(I10:I11)</f>
        <v>-5469324.0636500008</v>
      </c>
      <c r="G12" s="27">
        <f>SUMPRODUCT(G10:G11,I10:I11)/SUM(I10:I11)</f>
        <v>-2518494.9243250005</v>
      </c>
      <c r="H12" s="27">
        <f>SUMPRODUCT(H10:H11,J10:J11)/SUM(J10:J11)</f>
        <v>2099346.8564843754</v>
      </c>
      <c r="I12" s="27"/>
      <c r="J12" s="27"/>
      <c r="K12" s="27"/>
      <c r="L12" s="27"/>
      <c r="M12" s="27"/>
      <c r="N12" s="27"/>
    </row>
    <row r="13" spans="1:14" x14ac:dyDescent="0.35">
      <c r="A13" t="s">
        <v>45</v>
      </c>
      <c r="B13">
        <v>2008</v>
      </c>
      <c r="C13">
        <v>7</v>
      </c>
      <c r="D13">
        <v>23</v>
      </c>
      <c r="F13" s="25">
        <v>-5469345.4151999997</v>
      </c>
      <c r="G13" s="25">
        <v>-2518520.1461</v>
      </c>
      <c r="H13" s="25">
        <v>2099254.9442000003</v>
      </c>
      <c r="I13" s="71">
        <v>1000</v>
      </c>
      <c r="J13" s="71">
        <v>588.23529411764707</v>
      </c>
      <c r="K13" s="71">
        <v>500</v>
      </c>
      <c r="L13" s="25">
        <v>1E-3</v>
      </c>
      <c r="M13" s="25">
        <v>1.6999999999999999E-3</v>
      </c>
      <c r="N13" s="25">
        <v>2E-3</v>
      </c>
    </row>
    <row r="14" spans="1:14" x14ac:dyDescent="0.35">
      <c r="A14" t="s">
        <v>96</v>
      </c>
      <c r="B14">
        <v>2008</v>
      </c>
      <c r="C14">
        <v>8</v>
      </c>
      <c r="D14">
        <v>1</v>
      </c>
      <c r="E14" t="s">
        <v>18</v>
      </c>
      <c r="F14" s="25">
        <v>-5469345.4222999997</v>
      </c>
      <c r="G14" s="25">
        <v>-2518520.1444000001</v>
      </c>
      <c r="H14" s="25">
        <v>2099254.9202000001</v>
      </c>
      <c r="I14" s="71">
        <v>1428.5714285714287</v>
      </c>
      <c r="J14" s="71">
        <v>833.33333333333337</v>
      </c>
      <c r="K14" s="71">
        <v>714.28571428571433</v>
      </c>
      <c r="L14" s="25">
        <v>6.9999999999999999E-4</v>
      </c>
      <c r="M14" s="25">
        <v>1.1999999999999999E-3</v>
      </c>
      <c r="N14" s="25">
        <v>1.4E-3</v>
      </c>
    </row>
    <row r="15" spans="1:14" s="2" customFormat="1" x14ac:dyDescent="0.35">
      <c r="A15" s="2">
        <v>4</v>
      </c>
      <c r="B15">
        <v>2008</v>
      </c>
      <c r="C15">
        <v>8</v>
      </c>
      <c r="D15">
        <v>1</v>
      </c>
      <c r="F15" s="27">
        <f>SUMPRODUCT(F13:F14,I13:I14)/SUM(I13:I14)</f>
        <v>-5469345.4193764711</v>
      </c>
      <c r="G15" s="27">
        <f>SUMPRODUCT(G13:G14,I13:I14)/SUM(I13:I14)</f>
        <v>-2518520.1451000003</v>
      </c>
      <c r="H15" s="27">
        <f>SUMPRODUCT(H13:H14,J13:J14)/SUM(J13:J14)</f>
        <v>2099254.9301310349</v>
      </c>
      <c r="I15" s="27"/>
      <c r="J15" s="27"/>
      <c r="K15" s="27"/>
      <c r="L15" s="27"/>
      <c r="M15" s="27"/>
      <c r="N15" s="27"/>
    </row>
    <row r="16" spans="1:14" x14ac:dyDescent="0.35">
      <c r="A16" s="16" t="s">
        <v>67</v>
      </c>
      <c r="B16">
        <v>2008</v>
      </c>
      <c r="C16">
        <v>7</v>
      </c>
      <c r="D16">
        <v>23</v>
      </c>
      <c r="E16" t="s">
        <v>34</v>
      </c>
      <c r="F16" s="25">
        <v>-5469210.9145</v>
      </c>
      <c r="G16" s="25">
        <v>-2518466.6440000003</v>
      </c>
      <c r="H16" s="25">
        <v>2099656.9764</v>
      </c>
      <c r="I16" s="71">
        <v>34.246575342465754</v>
      </c>
      <c r="J16" s="71">
        <v>16.666666666666668</v>
      </c>
      <c r="K16" s="71">
        <v>14.970059880239521</v>
      </c>
      <c r="L16" s="25">
        <v>2.92E-2</v>
      </c>
      <c r="M16" s="25">
        <v>0.06</v>
      </c>
      <c r="N16" s="25">
        <v>6.6799999999999998E-2</v>
      </c>
    </row>
    <row r="17" spans="1:14" x14ac:dyDescent="0.35">
      <c r="A17" s="16" t="s">
        <v>67</v>
      </c>
      <c r="B17">
        <v>2008</v>
      </c>
      <c r="C17">
        <v>7</v>
      </c>
      <c r="D17">
        <v>23</v>
      </c>
      <c r="E17" t="s">
        <v>34</v>
      </c>
      <c r="F17" s="25">
        <v>-5469211.0268000001</v>
      </c>
      <c r="G17" s="25">
        <v>-2518466.6953000003</v>
      </c>
      <c r="H17" s="25">
        <v>2099657.2000000002</v>
      </c>
      <c r="I17" s="71">
        <v>33.003300330032999</v>
      </c>
      <c r="J17" s="71">
        <v>16.129032258064516</v>
      </c>
      <c r="K17" s="71">
        <v>14.492753623188404</v>
      </c>
      <c r="L17" s="25">
        <v>3.0300000000000001E-2</v>
      </c>
      <c r="M17" s="25">
        <v>6.2E-2</v>
      </c>
      <c r="N17" s="25">
        <v>6.9000000000000006E-2</v>
      </c>
    </row>
    <row r="18" spans="1:14" x14ac:dyDescent="0.35">
      <c r="A18" s="16" t="s">
        <v>67</v>
      </c>
      <c r="B18">
        <v>2008</v>
      </c>
      <c r="C18">
        <v>7</v>
      </c>
      <c r="D18">
        <v>23</v>
      </c>
      <c r="E18" t="s">
        <v>34</v>
      </c>
      <c r="F18" s="25">
        <v>-5469210.8212000001</v>
      </c>
      <c r="G18" s="25">
        <v>-2518466.858</v>
      </c>
      <c r="H18" s="25">
        <v>2099656.7883000001</v>
      </c>
      <c r="I18" s="71">
        <v>30.303030303030301</v>
      </c>
      <c r="J18" s="71">
        <v>14.577259475218661</v>
      </c>
      <c r="K18" s="71">
        <v>13.140604467805518</v>
      </c>
      <c r="L18" s="25">
        <v>3.3000000000000002E-2</v>
      </c>
      <c r="M18" s="25">
        <v>6.8599999999999994E-2</v>
      </c>
      <c r="N18" s="25">
        <v>7.6100000000000001E-2</v>
      </c>
    </row>
    <row r="19" spans="1:14" x14ac:dyDescent="0.35">
      <c r="A19" t="s">
        <v>67</v>
      </c>
      <c r="B19">
        <v>2008</v>
      </c>
      <c r="C19">
        <v>7</v>
      </c>
      <c r="D19">
        <v>23</v>
      </c>
      <c r="E19" t="s">
        <v>18</v>
      </c>
      <c r="F19" s="25">
        <v>-5469211.2279000003</v>
      </c>
      <c r="G19" s="25">
        <v>-2518466.8218</v>
      </c>
      <c r="H19" s="25">
        <v>2099657.1428999999</v>
      </c>
      <c r="I19" s="71">
        <v>833.33333333333337</v>
      </c>
      <c r="J19" s="71">
        <v>384.61538461538464</v>
      </c>
      <c r="K19" s="71">
        <v>344.82758620689657</v>
      </c>
      <c r="L19" s="25">
        <v>1.1999999999999999E-3</v>
      </c>
      <c r="M19" s="25">
        <v>2.5999999999999999E-3</v>
      </c>
      <c r="N19" s="25">
        <v>2.8999999999999998E-3</v>
      </c>
    </row>
    <row r="20" spans="1:14" x14ac:dyDescent="0.35">
      <c r="A20" t="s">
        <v>53</v>
      </c>
      <c r="B20">
        <v>2008</v>
      </c>
      <c r="C20">
        <v>8</v>
      </c>
      <c r="D20">
        <v>1</v>
      </c>
      <c r="E20" t="s">
        <v>18</v>
      </c>
      <c r="F20" s="25">
        <v>-5469211.2669000002</v>
      </c>
      <c r="G20" s="25">
        <v>-2518466.8451999999</v>
      </c>
      <c r="H20" s="25">
        <v>2099657.1595000001</v>
      </c>
      <c r="I20" s="71">
        <v>1250</v>
      </c>
      <c r="J20" s="71">
        <v>833.33333333333337</v>
      </c>
      <c r="K20" s="71">
        <v>714.28571428571433</v>
      </c>
      <c r="L20" s="25">
        <v>8.0000000000000004E-4</v>
      </c>
      <c r="M20" s="25">
        <v>1.1999999999999999E-3</v>
      </c>
      <c r="N20" s="25">
        <v>1.4E-3</v>
      </c>
    </row>
    <row r="21" spans="1:14" x14ac:dyDescent="0.35">
      <c r="A21" t="s">
        <v>53</v>
      </c>
      <c r="B21">
        <v>2008</v>
      </c>
      <c r="C21">
        <v>8</v>
      </c>
      <c r="D21">
        <v>1</v>
      </c>
      <c r="E21" t="s">
        <v>18</v>
      </c>
      <c r="F21" s="25">
        <v>-5469211.2202000003</v>
      </c>
      <c r="G21" s="25">
        <v>-2518466.7908999999</v>
      </c>
      <c r="H21" s="25">
        <v>2099657.1275999998</v>
      </c>
      <c r="I21" s="71">
        <v>666.66666666666663</v>
      </c>
      <c r="J21" s="71">
        <v>434.78260869565219</v>
      </c>
      <c r="K21" s="71">
        <v>357.14285714285717</v>
      </c>
      <c r="L21" s="25">
        <v>1.5E-3</v>
      </c>
      <c r="M21" s="25">
        <v>2.3E-3</v>
      </c>
      <c r="N21" s="25">
        <v>2.8E-3</v>
      </c>
    </row>
    <row r="22" spans="1:14" x14ac:dyDescent="0.35">
      <c r="A22" t="s">
        <v>53</v>
      </c>
      <c r="B22">
        <v>2008</v>
      </c>
      <c r="C22">
        <v>8</v>
      </c>
      <c r="D22">
        <v>1</v>
      </c>
      <c r="E22" t="s">
        <v>18</v>
      </c>
      <c r="F22" s="25">
        <v>-5469211.2348999996</v>
      </c>
      <c r="G22" s="25">
        <v>-2518466.8309999998</v>
      </c>
      <c r="H22" s="25">
        <v>2099657.1250999998</v>
      </c>
      <c r="I22" s="71">
        <v>1428.5714285714287</v>
      </c>
      <c r="J22" s="71">
        <v>416.66666666666669</v>
      </c>
      <c r="K22" s="71">
        <v>400</v>
      </c>
      <c r="L22" s="25">
        <v>6.9999999999999999E-4</v>
      </c>
      <c r="M22" s="25">
        <v>2.3999999999999998E-3</v>
      </c>
      <c r="N22" s="25">
        <v>2.5000000000000001E-3</v>
      </c>
    </row>
    <row r="23" spans="1:14" s="2" customFormat="1" x14ac:dyDescent="0.35">
      <c r="A23" s="2">
        <v>5</v>
      </c>
      <c r="B23">
        <v>2008</v>
      </c>
      <c r="C23">
        <v>8</v>
      </c>
      <c r="D23">
        <v>1</v>
      </c>
      <c r="F23" s="27">
        <f>SUMPRODUCT(F19:F22,I19:I22)/SUM(I19:I22)</f>
        <v>-5469211.240731339</v>
      </c>
      <c r="G23" s="27">
        <f t="shared" ref="G23:H23" si="0">SUMPRODUCT(G19:G22,J19:J22)/SUM(J19:J22)</f>
        <v>-2518466.8265832998</v>
      </c>
      <c r="H23" s="27">
        <f t="shared" si="0"/>
        <v>2099657.1424996471</v>
      </c>
      <c r="I23" s="27"/>
      <c r="J23" s="27"/>
      <c r="K23" s="27"/>
      <c r="L23" s="27"/>
      <c r="M23" s="27"/>
      <c r="N23" s="27"/>
    </row>
    <row r="24" spans="1:14" x14ac:dyDescent="0.35">
      <c r="A24" t="s">
        <v>73</v>
      </c>
      <c r="B24">
        <v>2008</v>
      </c>
      <c r="C24">
        <v>7</v>
      </c>
      <c r="D24">
        <v>23</v>
      </c>
      <c r="E24" t="s">
        <v>18</v>
      </c>
      <c r="F24" s="25">
        <v>-5469178.3618999999</v>
      </c>
      <c r="G24" s="25">
        <v>-2518469.8441000003</v>
      </c>
      <c r="H24" s="25">
        <v>2099754.7943000002</v>
      </c>
      <c r="I24" s="71">
        <v>1250</v>
      </c>
      <c r="J24" s="71">
        <v>625</v>
      </c>
      <c r="K24" s="71">
        <v>588.23529411764707</v>
      </c>
      <c r="L24" s="25">
        <v>8.0000000000000004E-4</v>
      </c>
      <c r="M24" s="25">
        <v>1.6000000000000001E-3</v>
      </c>
      <c r="N24" s="25">
        <v>1.6999999999999999E-3</v>
      </c>
    </row>
    <row r="25" spans="1:14" x14ac:dyDescent="0.35">
      <c r="A25" t="s">
        <v>29</v>
      </c>
      <c r="B25">
        <v>2008</v>
      </c>
      <c r="C25">
        <v>8</v>
      </c>
      <c r="D25">
        <v>1</v>
      </c>
      <c r="E25" t="s">
        <v>18</v>
      </c>
      <c r="F25" s="25">
        <v>-5469178.3263999997</v>
      </c>
      <c r="G25" s="25">
        <v>-2518469.8080000002</v>
      </c>
      <c r="H25" s="25">
        <v>2099754.7505000001</v>
      </c>
      <c r="I25" s="71">
        <v>1250</v>
      </c>
      <c r="J25" s="71">
        <v>909.09090909090901</v>
      </c>
      <c r="K25" s="71">
        <v>714.28571428571433</v>
      </c>
      <c r="L25" s="25">
        <v>8.0000000000000004E-4</v>
      </c>
      <c r="M25" s="25">
        <v>1.1000000000000001E-3</v>
      </c>
      <c r="N25" s="25">
        <v>1.4E-3</v>
      </c>
    </row>
    <row r="26" spans="1:14" s="2" customFormat="1" x14ac:dyDescent="0.35">
      <c r="A26" s="2">
        <v>6</v>
      </c>
      <c r="B26">
        <v>2008</v>
      </c>
      <c r="C26">
        <v>8</v>
      </c>
      <c r="D26">
        <v>1</v>
      </c>
      <c r="F26" s="27">
        <f>SUMPRODUCT(F24:F25,I24:I25)/SUM(I24:I25)</f>
        <v>-5469178.3441500003</v>
      </c>
      <c r="G26" s="27">
        <f>SUMPRODUCT(G24:G25,I24:I25)/SUM(I24:I25)</f>
        <v>-2518469.8260500003</v>
      </c>
      <c r="H26" s="27">
        <f>SUMPRODUCT(H24:H25,J24:J25)/SUM(J24:J25)</f>
        <v>2099754.7683444447</v>
      </c>
      <c r="I26" s="27"/>
      <c r="J26" s="27"/>
      <c r="K26" s="27"/>
      <c r="L26" s="27"/>
      <c r="M26" s="27"/>
      <c r="N26" s="27"/>
    </row>
    <row r="27" spans="1:14" x14ac:dyDescent="0.35">
      <c r="A27" t="s">
        <v>31</v>
      </c>
      <c r="B27">
        <v>2008</v>
      </c>
      <c r="C27">
        <v>7</v>
      </c>
      <c r="D27">
        <v>23</v>
      </c>
      <c r="E27" t="s">
        <v>18</v>
      </c>
      <c r="F27" s="25">
        <v>-5469170.1755999997</v>
      </c>
      <c r="G27" s="25">
        <v>-2518419.9762000004</v>
      </c>
      <c r="H27" s="25">
        <v>2099831.9378</v>
      </c>
      <c r="I27" s="71">
        <v>1428.5714285714287</v>
      </c>
      <c r="J27" s="71">
        <v>769.23076923076928</v>
      </c>
      <c r="K27" s="71">
        <v>666.66666666666663</v>
      </c>
      <c r="L27" s="25">
        <v>6.9999999999999999E-4</v>
      </c>
      <c r="M27" s="25">
        <v>1.2999999999999999E-3</v>
      </c>
      <c r="N27" s="25">
        <v>1.5E-3</v>
      </c>
    </row>
    <row r="28" spans="1:14" x14ac:dyDescent="0.35">
      <c r="A28" t="s">
        <v>30</v>
      </c>
      <c r="B28">
        <v>2008</v>
      </c>
      <c r="C28">
        <v>8</v>
      </c>
      <c r="D28">
        <v>1</v>
      </c>
      <c r="E28" t="s">
        <v>18</v>
      </c>
      <c r="F28" s="25">
        <v>-5469170.1540999999</v>
      </c>
      <c r="G28" s="25">
        <v>-2518419.9687000001</v>
      </c>
      <c r="H28" s="25">
        <v>2099831.9123</v>
      </c>
      <c r="I28" s="71">
        <v>909.09090909090901</v>
      </c>
      <c r="J28" s="71">
        <v>625</v>
      </c>
      <c r="K28" s="71">
        <v>526.31578947368416</v>
      </c>
      <c r="L28" s="25">
        <v>1.1000000000000001E-3</v>
      </c>
      <c r="M28" s="25">
        <v>1.6000000000000001E-3</v>
      </c>
      <c r="N28" s="25">
        <v>1.9E-3</v>
      </c>
    </row>
    <row r="29" spans="1:14" s="2" customFormat="1" x14ac:dyDescent="0.35">
      <c r="A29" s="2">
        <v>7</v>
      </c>
      <c r="B29">
        <v>2008</v>
      </c>
      <c r="C29">
        <v>7</v>
      </c>
      <c r="D29">
        <v>23</v>
      </c>
      <c r="F29" s="27">
        <f>SUMPRODUCT(F27:F28,I27:I28)/SUM(I27:I28)</f>
        <v>-5469170.1672388893</v>
      </c>
      <c r="G29" s="27">
        <f>SUMPRODUCT(G27:G28,I27:I28)/SUM(I27:I28)</f>
        <v>-2518419.9732833337</v>
      </c>
      <c r="H29" s="27">
        <f>SUMPRODUCT(H27:H28,J27:J28)/SUM(J27:J28)</f>
        <v>2099831.9263689653</v>
      </c>
      <c r="I29" s="27"/>
      <c r="J29" s="27"/>
      <c r="K29" s="27"/>
      <c r="L29" s="27"/>
      <c r="M29" s="27"/>
      <c r="N29" s="27"/>
    </row>
    <row r="30" spans="1:14" x14ac:dyDescent="0.35">
      <c r="A30" t="s">
        <v>74</v>
      </c>
      <c r="B30">
        <v>2008</v>
      </c>
      <c r="C30">
        <v>7</v>
      </c>
      <c r="D30">
        <v>23</v>
      </c>
      <c r="E30" t="s">
        <v>18</v>
      </c>
      <c r="F30" s="25">
        <v>-5469158.3146000002</v>
      </c>
      <c r="G30" s="25">
        <v>-2518378.4344000001</v>
      </c>
      <c r="H30" s="25">
        <v>2099928.2763999999</v>
      </c>
      <c r="I30" s="71">
        <v>1250</v>
      </c>
      <c r="J30" s="71">
        <v>714.28571428571433</v>
      </c>
      <c r="K30" s="71">
        <v>625</v>
      </c>
      <c r="L30" s="25">
        <v>8.0000000000000004E-4</v>
      </c>
      <c r="M30" s="25">
        <v>1.4E-3</v>
      </c>
      <c r="N30" s="25">
        <v>1.6000000000000001E-3</v>
      </c>
    </row>
    <row r="31" spans="1:14" x14ac:dyDescent="0.35">
      <c r="A31" s="16" t="s">
        <v>32</v>
      </c>
      <c r="B31">
        <v>2008</v>
      </c>
      <c r="C31">
        <v>8</v>
      </c>
      <c r="D31">
        <v>1</v>
      </c>
      <c r="E31" t="s">
        <v>34</v>
      </c>
      <c r="F31" s="25">
        <v>-5469158.2104000002</v>
      </c>
      <c r="G31" s="25">
        <v>-2518378.2887999997</v>
      </c>
      <c r="H31" s="25">
        <v>2099928.0017999997</v>
      </c>
      <c r="I31" s="71">
        <v>25.974025974025974</v>
      </c>
      <c r="J31" s="71">
        <v>14.124293785310734</v>
      </c>
      <c r="K31" s="71">
        <v>12.422360248447205</v>
      </c>
      <c r="L31" s="25">
        <v>3.85E-2</v>
      </c>
      <c r="M31" s="25">
        <v>7.0800000000000002E-2</v>
      </c>
      <c r="N31" s="25">
        <v>8.0500000000000002E-2</v>
      </c>
    </row>
    <row r="32" spans="1:14" s="2" customFormat="1" x14ac:dyDescent="0.35">
      <c r="A32" s="2">
        <v>8</v>
      </c>
      <c r="B32">
        <v>2008</v>
      </c>
      <c r="C32">
        <v>7</v>
      </c>
      <c r="D32">
        <v>23</v>
      </c>
      <c r="F32" s="27">
        <f>SUMPRODUCT(F30:F30,I30:I30)/SUM(I30:I30)</f>
        <v>-5469158.3146000002</v>
      </c>
      <c r="G32" s="27">
        <f t="shared" ref="G32:H32" si="1">SUMPRODUCT(G30:G30,J30:J30)/SUM(J30:J30)</f>
        <v>-2518378.4344000001</v>
      </c>
      <c r="H32" s="27">
        <f t="shared" si="1"/>
        <v>2099928.2763999999</v>
      </c>
      <c r="I32" s="27"/>
      <c r="J32" s="27"/>
      <c r="K32" s="27"/>
      <c r="L32" s="27"/>
      <c r="M32" s="27"/>
      <c r="N32" s="27"/>
    </row>
    <row r="33" spans="1:14" x14ac:dyDescent="0.35">
      <c r="A33" s="16" t="s">
        <v>75</v>
      </c>
      <c r="B33">
        <v>2008</v>
      </c>
      <c r="C33">
        <v>7</v>
      </c>
      <c r="D33">
        <v>23</v>
      </c>
      <c r="E33" t="s">
        <v>34</v>
      </c>
      <c r="F33" s="25">
        <v>-5469157.9924999997</v>
      </c>
      <c r="G33" s="25">
        <v>-2518323.9457</v>
      </c>
      <c r="H33" s="25">
        <v>2100028.3713000002</v>
      </c>
      <c r="I33" s="71">
        <v>20.449897750511248</v>
      </c>
      <c r="J33" s="71">
        <v>9.4876660341555983</v>
      </c>
      <c r="K33" s="71">
        <v>8.6058519793459549</v>
      </c>
      <c r="L33" s="25">
        <v>4.8899999999999999E-2</v>
      </c>
      <c r="M33" s="25">
        <v>0.10539999999999999</v>
      </c>
      <c r="N33" s="25">
        <v>0.1162</v>
      </c>
    </row>
    <row r="34" spans="1:14" x14ac:dyDescent="0.35">
      <c r="A34" s="16" t="s">
        <v>75</v>
      </c>
      <c r="B34">
        <v>2008</v>
      </c>
      <c r="C34">
        <v>7</v>
      </c>
      <c r="D34">
        <v>23</v>
      </c>
      <c r="E34" t="s">
        <v>34</v>
      </c>
      <c r="F34" s="25">
        <v>-5469167.4349999996</v>
      </c>
      <c r="G34" s="25">
        <v>-2518373.1248000003</v>
      </c>
      <c r="H34" s="25">
        <v>2099979.8336</v>
      </c>
      <c r="I34" s="71">
        <v>0.56886057227373565</v>
      </c>
      <c r="J34" s="71">
        <v>0.26477441220080489</v>
      </c>
      <c r="K34" s="71">
        <v>0.24004993038552019</v>
      </c>
      <c r="L34" s="25">
        <v>1.7579</v>
      </c>
      <c r="M34" s="25">
        <v>3.7768000000000002</v>
      </c>
      <c r="N34" s="25">
        <v>4.1657999999999999</v>
      </c>
    </row>
    <row r="35" spans="1:14" x14ac:dyDescent="0.35">
      <c r="A35" s="16" t="s">
        <v>35</v>
      </c>
      <c r="B35">
        <v>2008</v>
      </c>
      <c r="C35">
        <v>8</v>
      </c>
      <c r="D35">
        <v>1</v>
      </c>
      <c r="E35" t="s">
        <v>34</v>
      </c>
      <c r="F35" s="25">
        <v>-5469158.0393000003</v>
      </c>
      <c r="G35" s="25">
        <v>-2518324.2346999999</v>
      </c>
      <c r="H35" s="25">
        <v>2100028.6884999997</v>
      </c>
      <c r="I35" s="71">
        <v>22.624434389140269</v>
      </c>
      <c r="J35" s="71">
        <v>10.266940451745381</v>
      </c>
      <c r="K35" s="71">
        <v>9.3457943925233646</v>
      </c>
      <c r="L35" s="25">
        <v>4.4200000000000003E-2</v>
      </c>
      <c r="M35" s="25">
        <v>9.74E-2</v>
      </c>
      <c r="N35" s="25">
        <v>0.107</v>
      </c>
    </row>
    <row r="36" spans="1:14" s="2" customFormat="1" x14ac:dyDescent="0.35">
      <c r="A36" s="2">
        <v>9</v>
      </c>
      <c r="F36" s="27"/>
      <c r="G36" s="27"/>
      <c r="H36" s="27"/>
      <c r="I36" s="27"/>
      <c r="J36" s="27"/>
      <c r="K36" s="27"/>
      <c r="L36" s="27"/>
      <c r="M36" s="27"/>
      <c r="N36" s="27"/>
    </row>
    <row r="37" spans="1:14" x14ac:dyDescent="0.35">
      <c r="A37" t="s">
        <v>76</v>
      </c>
      <c r="B37">
        <v>2008</v>
      </c>
      <c r="C37">
        <v>7</v>
      </c>
      <c r="D37">
        <v>23</v>
      </c>
      <c r="E37" t="s">
        <v>18</v>
      </c>
      <c r="F37" s="25">
        <v>-5469128.8858000003</v>
      </c>
      <c r="G37" s="25">
        <v>-2518299.1380000003</v>
      </c>
      <c r="H37" s="25">
        <v>2100135.2763999999</v>
      </c>
      <c r="I37" s="71">
        <v>1428.5714285714287</v>
      </c>
      <c r="J37" s="71">
        <v>1000</v>
      </c>
      <c r="K37" s="71">
        <v>833.33333333333337</v>
      </c>
      <c r="L37" s="25">
        <v>6.9999999999999999E-4</v>
      </c>
      <c r="M37" s="25">
        <v>1E-3</v>
      </c>
      <c r="N37" s="25">
        <v>1.1999999999999999E-3</v>
      </c>
    </row>
    <row r="38" spans="1:14" x14ac:dyDescent="0.35">
      <c r="A38" t="s">
        <v>36</v>
      </c>
      <c r="B38">
        <v>2008</v>
      </c>
      <c r="C38">
        <v>8</v>
      </c>
      <c r="D38">
        <v>1</v>
      </c>
      <c r="E38" t="s">
        <v>18</v>
      </c>
      <c r="F38" s="25">
        <v>-5469128.8055999996</v>
      </c>
      <c r="G38" s="25">
        <v>-2518299.0751</v>
      </c>
      <c r="H38" s="25">
        <v>2100135.2028999999</v>
      </c>
      <c r="I38" s="71">
        <v>769.23076923076928</v>
      </c>
      <c r="J38" s="71">
        <v>285.71428571428572</v>
      </c>
      <c r="K38" s="71">
        <v>270.27027027027026</v>
      </c>
      <c r="L38" s="25">
        <v>1.2999999999999999E-3</v>
      </c>
      <c r="M38" s="25">
        <v>3.5000000000000001E-3</v>
      </c>
      <c r="N38" s="25">
        <v>3.7000000000000002E-3</v>
      </c>
    </row>
    <row r="39" spans="1:14" s="2" customFormat="1" x14ac:dyDescent="0.35">
      <c r="A39" s="2">
        <v>10</v>
      </c>
      <c r="B39">
        <v>2008</v>
      </c>
      <c r="C39">
        <v>7</v>
      </c>
      <c r="D39">
        <v>23</v>
      </c>
      <c r="F39" s="27">
        <f>SUMPRODUCT(F37:F38,I37:I38)/SUM(I37:I38)</f>
        <v>-5469128.8577300003</v>
      </c>
      <c r="G39" s="27">
        <f>SUMPRODUCT(G37:G38,I37:I38)/SUM(I37:I38)</f>
        <v>-2518299.115985</v>
      </c>
      <c r="H39" s="27">
        <f>SUMPRODUCT(H37:H38,J37:J38)/SUM(J37:J38)</f>
        <v>2100135.2600666662</v>
      </c>
      <c r="I39" s="27"/>
      <c r="J39" s="27"/>
      <c r="K39" s="27"/>
      <c r="L39" s="27"/>
      <c r="M39" s="27"/>
      <c r="N39" s="27"/>
    </row>
    <row r="40" spans="1:14" x14ac:dyDescent="0.35">
      <c r="A40" t="s">
        <v>77</v>
      </c>
      <c r="B40">
        <v>2008</v>
      </c>
      <c r="C40">
        <v>7</v>
      </c>
      <c r="D40">
        <v>23</v>
      </c>
      <c r="E40" t="s">
        <v>18</v>
      </c>
      <c r="F40" s="25">
        <v>-5469115.6721999999</v>
      </c>
      <c r="G40" s="25">
        <v>-2518271.6549</v>
      </c>
      <c r="H40" s="25">
        <v>2100234.0753000001</v>
      </c>
      <c r="I40" s="71">
        <v>1428.5714285714287</v>
      </c>
      <c r="J40" s="71">
        <v>1000</v>
      </c>
      <c r="K40" s="71">
        <v>769.23076923076928</v>
      </c>
      <c r="L40" s="25">
        <v>6.9999999999999999E-4</v>
      </c>
      <c r="M40" s="25">
        <v>1E-3</v>
      </c>
      <c r="N40" s="25">
        <v>1.2999999999999999E-3</v>
      </c>
    </row>
    <row r="41" spans="1:14" x14ac:dyDescent="0.35">
      <c r="A41" t="s">
        <v>37</v>
      </c>
      <c r="B41">
        <v>2008</v>
      </c>
      <c r="C41">
        <v>8</v>
      </c>
      <c r="D41">
        <v>1</v>
      </c>
      <c r="E41" t="s">
        <v>18</v>
      </c>
      <c r="F41" s="25">
        <v>-5469115.6839999994</v>
      </c>
      <c r="G41" s="25">
        <v>-2518271.6450999998</v>
      </c>
      <c r="H41" s="25">
        <v>2100234.0601999997</v>
      </c>
      <c r="I41" s="71">
        <v>2500</v>
      </c>
      <c r="J41" s="71">
        <v>769.23076923076928</v>
      </c>
      <c r="K41" s="71">
        <v>769.23076923076928</v>
      </c>
      <c r="L41" s="25">
        <v>4.0000000000000002E-4</v>
      </c>
      <c r="M41" s="25">
        <v>1.2999999999999999E-3</v>
      </c>
      <c r="N41" s="25">
        <v>1.2999999999999999E-3</v>
      </c>
    </row>
    <row r="42" spans="1:14" s="2" customFormat="1" x14ac:dyDescent="0.35">
      <c r="A42" s="2">
        <v>11</v>
      </c>
      <c r="B42">
        <v>2008</v>
      </c>
      <c r="C42">
        <v>8</v>
      </c>
      <c r="D42">
        <v>1</v>
      </c>
      <c r="F42" s="27">
        <f>SUMPRODUCT(F40:F41,I40:I41)/SUM(I40:I41)</f>
        <v>-5469115.6797090899</v>
      </c>
      <c r="G42" s="27">
        <f>SUMPRODUCT(G40:G41,I40:I41)/SUM(I40:I41)</f>
        <v>-2518271.6486636363</v>
      </c>
      <c r="H42" s="27">
        <f>SUMPRODUCT(H40:H41,J40:J41)/SUM(J40:J41)</f>
        <v>2100234.0687347827</v>
      </c>
      <c r="I42" s="27"/>
      <c r="J42" s="27"/>
      <c r="K42" s="27"/>
      <c r="L42" s="27"/>
      <c r="M42" s="27"/>
      <c r="N42" s="27"/>
    </row>
    <row r="43" spans="1:14" x14ac:dyDescent="0.35">
      <c r="A43" t="s">
        <v>78</v>
      </c>
      <c r="B43">
        <v>2008</v>
      </c>
      <c r="C43">
        <v>7</v>
      </c>
      <c r="D43">
        <v>23</v>
      </c>
      <c r="E43" t="s">
        <v>18</v>
      </c>
      <c r="F43" s="25">
        <v>-5469116.7203000002</v>
      </c>
      <c r="G43" s="25">
        <v>-2518209.8508000001</v>
      </c>
      <c r="H43" s="25">
        <v>2100318.6628999999</v>
      </c>
      <c r="I43" s="71">
        <v>1250</v>
      </c>
      <c r="J43" s="71">
        <v>909.09090909090901</v>
      </c>
      <c r="K43" s="71">
        <v>769.23076923076928</v>
      </c>
      <c r="L43" s="25">
        <v>8.0000000000000004E-4</v>
      </c>
      <c r="M43" s="25">
        <v>1.1000000000000001E-3</v>
      </c>
      <c r="N43" s="25">
        <v>1.2999999999999999E-3</v>
      </c>
    </row>
    <row r="44" spans="1:14" x14ac:dyDescent="0.35">
      <c r="A44" t="s">
        <v>38</v>
      </c>
      <c r="B44">
        <v>2008</v>
      </c>
      <c r="C44">
        <v>8</v>
      </c>
      <c r="D44">
        <v>1</v>
      </c>
      <c r="E44" t="s">
        <v>18</v>
      </c>
      <c r="F44" s="25">
        <v>-5469116.6929000001</v>
      </c>
      <c r="G44" s="25">
        <v>-2518209.8473999999</v>
      </c>
      <c r="H44" s="25">
        <v>2100318.6488000001</v>
      </c>
      <c r="I44" s="71">
        <v>1666.6666666666667</v>
      </c>
      <c r="J44" s="71">
        <v>476.1904761904762</v>
      </c>
      <c r="K44" s="71">
        <v>454.5454545454545</v>
      </c>
      <c r="L44" s="25">
        <v>5.9999999999999995E-4</v>
      </c>
      <c r="M44" s="25">
        <v>2.0999999999999999E-3</v>
      </c>
      <c r="N44" s="25">
        <v>2.2000000000000001E-3</v>
      </c>
    </row>
    <row r="45" spans="1:14" s="2" customFormat="1" x14ac:dyDescent="0.35">
      <c r="A45" s="2">
        <v>12</v>
      </c>
      <c r="B45">
        <v>2008</v>
      </c>
      <c r="C45">
        <v>7</v>
      </c>
      <c r="D45">
        <v>23</v>
      </c>
      <c r="F45" s="27">
        <f>SUMPRODUCT(F43:F44,I43:I44)/SUM(I43:I44)</f>
        <v>-5469116.7046428574</v>
      </c>
      <c r="G45" s="27">
        <f>SUMPRODUCT(G43:G44,I43:I44)/SUM(I43:I44)</f>
        <v>-2518209.848857143</v>
      </c>
      <c r="H45" s="27">
        <f>SUMPRODUCT(H43:H44,J43:J44)/SUM(J43:J44)</f>
        <v>2100318.6580531253</v>
      </c>
      <c r="I45" s="27"/>
      <c r="J45" s="27"/>
      <c r="K45" s="27"/>
      <c r="L45" s="27"/>
      <c r="M45" s="27"/>
      <c r="N45" s="27"/>
    </row>
    <row r="46" spans="1:14" x14ac:dyDescent="0.35">
      <c r="A46" s="16" t="s">
        <v>79</v>
      </c>
      <c r="B46">
        <v>2008</v>
      </c>
      <c r="C46">
        <v>7</v>
      </c>
      <c r="D46">
        <v>23</v>
      </c>
      <c r="E46" t="s">
        <v>34</v>
      </c>
      <c r="F46" s="25">
        <v>-5469110.8569999998</v>
      </c>
      <c r="G46" s="25">
        <v>-2518159.3560000001</v>
      </c>
      <c r="H46" s="25">
        <v>2100404.3031000001</v>
      </c>
      <c r="I46" s="71">
        <v>43.103448275862071</v>
      </c>
      <c r="J46" s="71">
        <v>30.303030303030301</v>
      </c>
      <c r="K46" s="71">
        <v>24.752475247524753</v>
      </c>
      <c r="L46" s="25">
        <v>2.3199999999999998E-2</v>
      </c>
      <c r="M46" s="25">
        <v>3.3000000000000002E-2</v>
      </c>
      <c r="N46" s="25">
        <v>4.0399999999999998E-2</v>
      </c>
    </row>
    <row r="47" spans="1:14" x14ac:dyDescent="0.35">
      <c r="A47" t="s">
        <v>39</v>
      </c>
      <c r="B47">
        <v>2008</v>
      </c>
      <c r="C47">
        <v>8</v>
      </c>
      <c r="D47">
        <v>1</v>
      </c>
      <c r="E47" t="s">
        <v>18</v>
      </c>
      <c r="F47" s="25">
        <v>-5469110.4371999996</v>
      </c>
      <c r="G47" s="25">
        <v>-2518159.6231</v>
      </c>
      <c r="H47" s="25">
        <v>2100404.6719999998</v>
      </c>
      <c r="I47" s="71">
        <v>1111.1111111111111</v>
      </c>
      <c r="J47" s="71">
        <v>322.58064516129031</v>
      </c>
      <c r="K47" s="71">
        <v>303.03030303030306</v>
      </c>
      <c r="L47" s="25">
        <v>8.9999999999999998E-4</v>
      </c>
      <c r="M47" s="25">
        <v>3.0999999999999999E-3</v>
      </c>
      <c r="N47" s="25">
        <v>3.3E-3</v>
      </c>
    </row>
    <row r="48" spans="1:14" s="2" customFormat="1" x14ac:dyDescent="0.35">
      <c r="A48" s="2">
        <v>13</v>
      </c>
      <c r="B48">
        <v>2008</v>
      </c>
      <c r="C48">
        <v>8</v>
      </c>
      <c r="D48">
        <v>1</v>
      </c>
      <c r="F48" s="27">
        <f>SUMPRODUCT(F47:F47,I47:I47)/SUM(I47:I47)</f>
        <v>-5469110.4371999996</v>
      </c>
      <c r="G48" s="27">
        <f t="shared" ref="G48:H48" si="2">SUMPRODUCT(G47:G47,J47:J47)/SUM(J47:J47)</f>
        <v>-2518159.6231</v>
      </c>
      <c r="H48" s="27">
        <f t="shared" si="2"/>
        <v>2100404.6719999998</v>
      </c>
      <c r="I48" s="27"/>
      <c r="J48" s="27"/>
      <c r="K48" s="27"/>
      <c r="L48" s="27"/>
      <c r="M48" s="27"/>
      <c r="N48" s="27"/>
    </row>
    <row r="49" spans="1:14" x14ac:dyDescent="0.35">
      <c r="A49" t="s">
        <v>80</v>
      </c>
      <c r="B49">
        <v>2008</v>
      </c>
      <c r="C49">
        <v>7</v>
      </c>
      <c r="D49">
        <v>23</v>
      </c>
      <c r="E49" t="s">
        <v>18</v>
      </c>
      <c r="F49" s="25">
        <v>-5469109.5719999997</v>
      </c>
      <c r="G49" s="25">
        <v>-2518145.3250000002</v>
      </c>
      <c r="H49" s="25">
        <v>2100420.1905</v>
      </c>
      <c r="I49" s="71">
        <v>1000</v>
      </c>
      <c r="J49" s="71">
        <v>555.55555555555554</v>
      </c>
      <c r="K49" s="71">
        <v>476.1904761904762</v>
      </c>
      <c r="L49" s="25">
        <v>1E-3</v>
      </c>
      <c r="M49" s="25">
        <v>1.8E-3</v>
      </c>
      <c r="N49" s="25">
        <v>2.0999999999999999E-3</v>
      </c>
    </row>
    <row r="50" spans="1:14" x14ac:dyDescent="0.35">
      <c r="A50" t="s">
        <v>80</v>
      </c>
      <c r="B50">
        <v>2008</v>
      </c>
      <c r="C50">
        <v>7</v>
      </c>
      <c r="D50">
        <v>23</v>
      </c>
      <c r="E50" t="s">
        <v>18</v>
      </c>
      <c r="F50" s="25">
        <v>-5469109.5210999995</v>
      </c>
      <c r="G50" s="25">
        <v>-2518145.2959000003</v>
      </c>
      <c r="H50" s="25">
        <v>2100420.1474000001</v>
      </c>
      <c r="I50" s="71">
        <v>833.33333333333337</v>
      </c>
      <c r="J50" s="71">
        <v>434.78260869565219</v>
      </c>
      <c r="K50" s="71">
        <v>384.61538461538464</v>
      </c>
      <c r="L50" s="25">
        <v>1.1999999999999999E-3</v>
      </c>
      <c r="M50" s="25">
        <v>2.3E-3</v>
      </c>
      <c r="N50" s="25">
        <v>2.5999999999999999E-3</v>
      </c>
    </row>
    <row r="51" spans="1:14" x14ac:dyDescent="0.35">
      <c r="A51" t="s">
        <v>40</v>
      </c>
      <c r="B51">
        <v>2008</v>
      </c>
      <c r="C51">
        <v>8</v>
      </c>
      <c r="D51">
        <v>1</v>
      </c>
      <c r="E51" t="s">
        <v>18</v>
      </c>
      <c r="F51" s="25">
        <v>-5469109.5685000001</v>
      </c>
      <c r="G51" s="25">
        <v>-2518145.2993000001</v>
      </c>
      <c r="H51" s="25">
        <v>2100420.1618999997</v>
      </c>
      <c r="I51" s="71">
        <v>1666.6666666666667</v>
      </c>
      <c r="J51" s="71">
        <v>476.1904761904762</v>
      </c>
      <c r="K51" s="71">
        <v>454.5454545454545</v>
      </c>
      <c r="L51" s="25">
        <v>5.9999999999999995E-4</v>
      </c>
      <c r="M51" s="25">
        <v>2.0999999999999999E-3</v>
      </c>
      <c r="N51" s="25">
        <v>2.2000000000000001E-3</v>
      </c>
    </row>
    <row r="52" spans="1:14" s="2" customFormat="1" x14ac:dyDescent="0.35">
      <c r="A52" s="2">
        <v>14</v>
      </c>
      <c r="B52">
        <v>2008</v>
      </c>
      <c r="C52">
        <v>7</v>
      </c>
      <c r="D52">
        <v>23</v>
      </c>
      <c r="F52" s="27">
        <f>SUMPRODUCT(F49:F51,I49:I51)/SUM(I49:I51)</f>
        <v>-5469109.5582142854</v>
      </c>
      <c r="G52" s="27">
        <f t="shared" ref="G52:H52" si="3">SUMPRODUCT(G49:G51,J49:J51)/SUM(J49:J51)</f>
        <v>-2518145.3080277652</v>
      </c>
      <c r="H52" s="27">
        <f t="shared" si="3"/>
        <v>2100420.1680140505</v>
      </c>
      <c r="I52" s="27"/>
      <c r="J52" s="27"/>
      <c r="K52" s="27"/>
      <c r="L52" s="27"/>
      <c r="M52" s="27"/>
      <c r="N52" s="27"/>
    </row>
    <row r="53" spans="1:14" x14ac:dyDescent="0.35">
      <c r="A53" t="s">
        <v>81</v>
      </c>
      <c r="B53">
        <v>2008</v>
      </c>
      <c r="C53">
        <v>7</v>
      </c>
      <c r="D53">
        <v>23</v>
      </c>
      <c r="E53" t="s">
        <v>18</v>
      </c>
      <c r="F53" s="25">
        <v>-5469127.0854000002</v>
      </c>
      <c r="G53" s="25">
        <v>-2518101.0482000001</v>
      </c>
      <c r="H53" s="25">
        <v>2100423.4187000003</v>
      </c>
      <c r="I53" s="71">
        <v>1250</v>
      </c>
      <c r="J53" s="71">
        <v>833.33333333333337</v>
      </c>
      <c r="K53" s="71">
        <v>714.28571428571433</v>
      </c>
      <c r="L53" s="25">
        <v>8.0000000000000004E-4</v>
      </c>
      <c r="M53" s="25">
        <v>1.1999999999999999E-3</v>
      </c>
      <c r="N53" s="25">
        <v>1.4E-3</v>
      </c>
    </row>
    <row r="54" spans="1:14" x14ac:dyDescent="0.35">
      <c r="A54" t="s">
        <v>41</v>
      </c>
      <c r="B54">
        <v>2008</v>
      </c>
      <c r="C54">
        <v>8</v>
      </c>
      <c r="D54">
        <v>1</v>
      </c>
      <c r="E54" t="s">
        <v>18</v>
      </c>
      <c r="F54" s="25">
        <v>-5469127.0558000002</v>
      </c>
      <c r="G54" s="25">
        <v>-2518101.0159</v>
      </c>
      <c r="H54" s="25">
        <v>2100423.4156999998</v>
      </c>
      <c r="I54" s="71">
        <v>588.23529411764707</v>
      </c>
      <c r="J54" s="71">
        <v>434.78260869565219</v>
      </c>
      <c r="K54" s="71">
        <v>344.82758620689657</v>
      </c>
      <c r="L54" s="25">
        <v>1.6999999999999999E-3</v>
      </c>
      <c r="M54" s="25">
        <v>2.3E-3</v>
      </c>
      <c r="N54" s="25">
        <v>2.8999999999999998E-3</v>
      </c>
    </row>
    <row r="55" spans="1:14" s="2" customFormat="1" x14ac:dyDescent="0.35">
      <c r="A55" s="2">
        <v>15</v>
      </c>
      <c r="B55">
        <v>2008</v>
      </c>
      <c r="C55">
        <v>7</v>
      </c>
      <c r="D55">
        <v>23</v>
      </c>
      <c r="F55" s="27">
        <f>SUMPRODUCT(F53:F54,I53:I54)/SUM(I53:I54)</f>
        <v>-5469127.0759279998</v>
      </c>
      <c r="G55" s="27">
        <f>SUMPRODUCT(G53:G54,I53:I54)/SUM(I53:I54)</f>
        <v>-2518101.0378639996</v>
      </c>
      <c r="H55" s="27">
        <f>SUMPRODUCT(H53:H54,J53:J54)/SUM(J53:J54)</f>
        <v>2100423.4176714285</v>
      </c>
      <c r="I55" s="27"/>
      <c r="J55" s="27"/>
      <c r="K55" s="27"/>
      <c r="L55" s="27"/>
      <c r="M55" s="27"/>
      <c r="N55" s="27"/>
    </row>
    <row r="56" spans="1:14" x14ac:dyDescent="0.35">
      <c r="A56" t="s">
        <v>83</v>
      </c>
      <c r="B56">
        <v>2008</v>
      </c>
      <c r="C56">
        <v>7</v>
      </c>
      <c r="D56">
        <v>23</v>
      </c>
      <c r="E56" t="s">
        <v>18</v>
      </c>
      <c r="F56" s="25">
        <v>-5469096.1771999998</v>
      </c>
      <c r="G56" s="25">
        <v>-2518107.7363</v>
      </c>
      <c r="H56" s="25">
        <v>2100494.2908999999</v>
      </c>
      <c r="I56" s="71">
        <v>1000</v>
      </c>
      <c r="J56" s="71">
        <v>714.28571428571433</v>
      </c>
      <c r="K56" s="71">
        <v>588.23529411764707</v>
      </c>
      <c r="L56" s="25">
        <v>1E-3</v>
      </c>
      <c r="M56" s="25">
        <v>1.4E-3</v>
      </c>
      <c r="N56" s="25">
        <v>1.6999999999999999E-3</v>
      </c>
    </row>
    <row r="57" spans="1:14" x14ac:dyDescent="0.35">
      <c r="A57" t="s">
        <v>42</v>
      </c>
      <c r="B57">
        <v>2008</v>
      </c>
      <c r="C57">
        <v>8</v>
      </c>
      <c r="D57">
        <v>1</v>
      </c>
      <c r="E57" t="s">
        <v>18</v>
      </c>
      <c r="F57" s="25">
        <v>-5469096.1370000001</v>
      </c>
      <c r="G57" s="25">
        <v>-2518107.6937000002</v>
      </c>
      <c r="H57" s="25">
        <v>2100494.2412999999</v>
      </c>
      <c r="I57" s="71">
        <v>1000</v>
      </c>
      <c r="J57" s="71">
        <v>714.28571428571433</v>
      </c>
      <c r="K57" s="71">
        <v>555.55555555555554</v>
      </c>
      <c r="L57" s="25">
        <v>1E-3</v>
      </c>
      <c r="M57" s="25">
        <v>1.4E-3</v>
      </c>
      <c r="N57" s="25">
        <v>1.8E-3</v>
      </c>
    </row>
    <row r="58" spans="1:14" s="2" customFormat="1" x14ac:dyDescent="0.35">
      <c r="A58" s="2">
        <v>16</v>
      </c>
      <c r="B58">
        <v>2008</v>
      </c>
      <c r="C58">
        <v>7</v>
      </c>
      <c r="D58">
        <v>23</v>
      </c>
      <c r="F58" s="27">
        <f>SUMPRODUCT(F56:F57,I56:I57)/SUM(I56:I57)</f>
        <v>-5469096.1571000004</v>
      </c>
      <c r="G58" s="27">
        <f>SUMPRODUCT(G56:G57,I56:I57)/SUM(I56:I57)</f>
        <v>-2518107.7149999999</v>
      </c>
      <c r="H58" s="27">
        <f>SUMPRODUCT(H56:H57,J56:J57)/SUM(J56:J57)</f>
        <v>2100494.2661000001</v>
      </c>
      <c r="I58" s="27"/>
      <c r="J58" s="27"/>
      <c r="K58" s="27"/>
      <c r="L58" s="27"/>
      <c r="M58" s="27"/>
      <c r="N58" s="27"/>
    </row>
    <row r="59" spans="1:14" x14ac:dyDescent="0.35">
      <c r="A59" s="16" t="s">
        <v>47</v>
      </c>
      <c r="B59">
        <v>2008</v>
      </c>
      <c r="C59">
        <v>7</v>
      </c>
      <c r="D59">
        <v>23</v>
      </c>
      <c r="E59" t="s">
        <v>34</v>
      </c>
      <c r="F59" s="25">
        <v>-5469081.7432000004</v>
      </c>
      <c r="G59" s="25">
        <v>-2518110.7589000002</v>
      </c>
      <c r="H59" s="25">
        <v>2100514.2061000001</v>
      </c>
      <c r="I59" s="71">
        <v>9.3632958801498116</v>
      </c>
      <c r="J59" s="71">
        <v>6.9108500345542501</v>
      </c>
      <c r="K59" s="71">
        <v>5.5617352614015578</v>
      </c>
      <c r="L59" s="25">
        <v>0.10680000000000001</v>
      </c>
      <c r="M59" s="25">
        <v>0.1447</v>
      </c>
      <c r="N59" s="25">
        <v>0.17979999999999999</v>
      </c>
    </row>
    <row r="60" spans="1:14" x14ac:dyDescent="0.35">
      <c r="A60" t="s">
        <v>47</v>
      </c>
      <c r="B60">
        <v>2008</v>
      </c>
      <c r="C60">
        <v>7</v>
      </c>
      <c r="D60">
        <v>23</v>
      </c>
      <c r="E60" t="s">
        <v>18</v>
      </c>
      <c r="F60" s="25">
        <v>-5469082.4135999996</v>
      </c>
      <c r="G60" s="25">
        <v>-2518111.0335000004</v>
      </c>
      <c r="H60" s="25">
        <v>2100514.2014000001</v>
      </c>
      <c r="I60" s="71">
        <v>1000</v>
      </c>
      <c r="J60" s="71">
        <v>714.28571428571433</v>
      </c>
      <c r="K60" s="71">
        <v>588.23529411764707</v>
      </c>
      <c r="L60" s="25">
        <v>1E-3</v>
      </c>
      <c r="M60" s="25">
        <v>1.4E-3</v>
      </c>
      <c r="N60" s="25">
        <v>1.6999999999999999E-3</v>
      </c>
    </row>
    <row r="61" spans="1:14" x14ac:dyDescent="0.35">
      <c r="A61" t="s">
        <v>117</v>
      </c>
      <c r="B61">
        <v>2008</v>
      </c>
      <c r="C61">
        <v>8</v>
      </c>
      <c r="D61">
        <v>1</v>
      </c>
      <c r="E61" t="s">
        <v>18</v>
      </c>
      <c r="F61" s="25">
        <v>-5469082.4238999998</v>
      </c>
      <c r="G61" s="25">
        <v>-2518111.0386000001</v>
      </c>
      <c r="H61" s="25">
        <v>2100514.1943000001</v>
      </c>
      <c r="I61" s="71">
        <v>909.09090909090901</v>
      </c>
      <c r="J61" s="71">
        <v>666.66666666666663</v>
      </c>
      <c r="K61" s="71">
        <v>555.55555555555554</v>
      </c>
      <c r="L61" s="25">
        <v>1.1000000000000001E-3</v>
      </c>
      <c r="M61" s="25">
        <v>1.5E-3</v>
      </c>
      <c r="N61" s="25">
        <v>1.8E-3</v>
      </c>
    </row>
    <row r="62" spans="1:14" s="2" customFormat="1" x14ac:dyDescent="0.35">
      <c r="A62" s="2">
        <v>17</v>
      </c>
      <c r="B62">
        <v>2008</v>
      </c>
      <c r="C62">
        <v>7</v>
      </c>
      <c r="D62">
        <v>23</v>
      </c>
      <c r="F62" s="27">
        <f>SUMPRODUCT(F60:F61,I60:I61)/SUM(I60:I61)</f>
        <v>-5469082.4185047615</v>
      </c>
      <c r="G62" s="27">
        <f>SUMPRODUCT(G60:G61,I60:I61)/SUM(I60:I61)</f>
        <v>-2518111.0359285721</v>
      </c>
      <c r="H62" s="27">
        <f>SUMPRODUCT(H60:H61,J60:J61)/SUM(J60:J61)</f>
        <v>2100514.1979724136</v>
      </c>
      <c r="I62" s="27"/>
      <c r="J62" s="27"/>
      <c r="K62" s="27"/>
      <c r="L62" s="27"/>
      <c r="M62" s="27"/>
      <c r="N62" s="27"/>
    </row>
    <row r="63" spans="1:14" x14ac:dyDescent="0.35">
      <c r="A63" t="s">
        <v>48</v>
      </c>
      <c r="B63">
        <v>2008</v>
      </c>
      <c r="C63">
        <v>7</v>
      </c>
      <c r="D63">
        <v>23</v>
      </c>
      <c r="E63" t="s">
        <v>18</v>
      </c>
      <c r="F63" s="25">
        <v>-5469068.6479000002</v>
      </c>
      <c r="G63" s="25">
        <v>-2518069.6402000003</v>
      </c>
      <c r="H63" s="25">
        <v>2100602.8303999999</v>
      </c>
      <c r="I63" s="71">
        <v>1666.6666666666667</v>
      </c>
      <c r="J63" s="71">
        <v>1111.1111111111111</v>
      </c>
      <c r="K63" s="71">
        <v>1000</v>
      </c>
      <c r="L63" s="25">
        <v>5.9999999999999995E-4</v>
      </c>
      <c r="M63" s="25">
        <v>8.9999999999999998E-4</v>
      </c>
      <c r="N63" s="25">
        <v>1E-3</v>
      </c>
    </row>
    <row r="64" spans="1:14" x14ac:dyDescent="0.35">
      <c r="A64" t="s">
        <v>119</v>
      </c>
      <c r="B64">
        <v>2008</v>
      </c>
      <c r="C64">
        <v>8</v>
      </c>
      <c r="D64">
        <v>1</v>
      </c>
      <c r="E64" t="s">
        <v>18</v>
      </c>
      <c r="F64" s="25">
        <v>-5469068.6797000002</v>
      </c>
      <c r="G64" s="25">
        <v>-2518069.6283</v>
      </c>
      <c r="H64" s="25">
        <v>2100602.8478999999</v>
      </c>
      <c r="I64" s="71">
        <v>1666.6666666666667</v>
      </c>
      <c r="J64" s="71">
        <v>1000</v>
      </c>
      <c r="K64" s="71">
        <v>909.09090909090901</v>
      </c>
      <c r="L64" s="25">
        <v>5.9999999999999995E-4</v>
      </c>
      <c r="M64" s="25">
        <v>1E-3</v>
      </c>
      <c r="N64" s="25">
        <v>1.1000000000000001E-3</v>
      </c>
    </row>
    <row r="65" spans="1:14" s="2" customFormat="1" x14ac:dyDescent="0.35">
      <c r="A65" s="2">
        <v>18</v>
      </c>
      <c r="B65">
        <v>2008</v>
      </c>
      <c r="C65">
        <v>7</v>
      </c>
      <c r="D65">
        <v>23</v>
      </c>
      <c r="F65" s="27">
        <f>SUMPRODUCT(F63:F64,I63:I64)/SUM(I63:I64)</f>
        <v>-5469068.6638000002</v>
      </c>
      <c r="G65" s="27">
        <f>SUMPRODUCT(G63:G64,I63:I64)/SUM(I63:I64)</f>
        <v>-2518069.6342500001</v>
      </c>
      <c r="H65" s="27">
        <f>SUMPRODUCT(H63:H64,J63:J64)/SUM(J63:J64)</f>
        <v>2100602.8386894735</v>
      </c>
      <c r="I65" s="27"/>
      <c r="J65" s="27"/>
      <c r="K65" s="27"/>
      <c r="L65" s="27"/>
      <c r="M65" s="27"/>
      <c r="N65" s="27"/>
    </row>
    <row r="66" spans="1:14" x14ac:dyDescent="0.35">
      <c r="A66" t="s">
        <v>49</v>
      </c>
      <c r="B66">
        <v>2008</v>
      </c>
      <c r="C66">
        <v>7</v>
      </c>
      <c r="D66">
        <v>23</v>
      </c>
      <c r="E66" t="s">
        <v>18</v>
      </c>
      <c r="F66" s="25">
        <v>-5469048.6512000002</v>
      </c>
      <c r="G66" s="25">
        <v>-2518034.2434</v>
      </c>
      <c r="H66" s="25">
        <v>2100707.2201999999</v>
      </c>
      <c r="I66" s="71">
        <v>2000</v>
      </c>
      <c r="J66" s="71">
        <v>1111.1111111111111</v>
      </c>
      <c r="K66" s="71">
        <v>1000</v>
      </c>
      <c r="L66" s="25">
        <v>5.0000000000000001E-4</v>
      </c>
      <c r="M66" s="25">
        <v>8.9999999999999998E-4</v>
      </c>
      <c r="N66" s="25">
        <v>1E-3</v>
      </c>
    </row>
    <row r="67" spans="1:14" x14ac:dyDescent="0.35">
      <c r="A67" t="s">
        <v>121</v>
      </c>
      <c r="B67">
        <v>2008</v>
      </c>
      <c r="C67">
        <v>8</v>
      </c>
      <c r="D67">
        <v>1</v>
      </c>
      <c r="E67" t="s">
        <v>18</v>
      </c>
      <c r="F67" s="25">
        <v>-5469048.6712999996</v>
      </c>
      <c r="G67" s="25">
        <v>-2518034.2166999998</v>
      </c>
      <c r="H67" s="25">
        <v>2100707.2380999997</v>
      </c>
      <c r="I67" s="71">
        <v>1250</v>
      </c>
      <c r="J67" s="71">
        <v>769.23076923076928</v>
      </c>
      <c r="K67" s="71">
        <v>666.66666666666663</v>
      </c>
      <c r="L67" s="25">
        <v>8.0000000000000004E-4</v>
      </c>
      <c r="M67" s="25">
        <v>1.2999999999999999E-3</v>
      </c>
      <c r="N67" s="25">
        <v>1.5E-3</v>
      </c>
    </row>
    <row r="68" spans="1:14" s="2" customFormat="1" x14ac:dyDescent="0.35">
      <c r="A68" s="2">
        <v>19</v>
      </c>
      <c r="B68">
        <v>2008</v>
      </c>
      <c r="C68">
        <v>7</v>
      </c>
      <c r="D68">
        <v>23</v>
      </c>
      <c r="F68" s="27">
        <f>SUMPRODUCT(F66:F67,I66:I67)/SUM(I66:I67)</f>
        <v>-5469048.6589307683</v>
      </c>
      <c r="G68" s="27">
        <f>SUMPRODUCT(G66:G67,I66:I67)/SUM(I66:I67)</f>
        <v>-2518034.2331307689</v>
      </c>
      <c r="H68" s="27">
        <f>SUMPRODUCT(H66:H67,J66:J67)/SUM(J66:J67)</f>
        <v>2100707.2275227271</v>
      </c>
      <c r="I68" s="27"/>
      <c r="J68" s="27"/>
      <c r="K68" s="27"/>
      <c r="L68" s="27"/>
      <c r="M68" s="27"/>
      <c r="N68" s="27"/>
    </row>
    <row r="69" spans="1:14" x14ac:dyDescent="0.35">
      <c r="A69" t="s">
        <v>50</v>
      </c>
      <c r="B69">
        <v>2008</v>
      </c>
      <c r="C69">
        <v>7</v>
      </c>
      <c r="D69">
        <v>23</v>
      </c>
      <c r="E69" t="s">
        <v>18</v>
      </c>
      <c r="F69" s="25">
        <v>-5469048.8404999999</v>
      </c>
      <c r="G69" s="25">
        <v>-2517966.6905</v>
      </c>
      <c r="H69" s="25">
        <v>2100793.0161000001</v>
      </c>
      <c r="I69" s="71">
        <v>2000</v>
      </c>
      <c r="J69" s="71">
        <v>833.33333333333337</v>
      </c>
      <c r="K69" s="71">
        <v>769.23076923076928</v>
      </c>
      <c r="L69" s="25">
        <v>5.0000000000000001E-4</v>
      </c>
      <c r="M69" s="25">
        <v>1.1999999999999999E-3</v>
      </c>
      <c r="N69" s="25">
        <v>1.2999999999999999E-3</v>
      </c>
    </row>
    <row r="70" spans="1:14" x14ac:dyDescent="0.35">
      <c r="A70" t="s">
        <v>123</v>
      </c>
      <c r="B70">
        <v>2008</v>
      </c>
      <c r="C70">
        <v>8</v>
      </c>
      <c r="D70">
        <v>1</v>
      </c>
      <c r="E70" t="s">
        <v>18</v>
      </c>
      <c r="F70" s="25">
        <v>-5469048.8740999997</v>
      </c>
      <c r="G70" s="25">
        <v>-2517966.6801999998</v>
      </c>
      <c r="H70" s="25">
        <v>2100793.0266999998</v>
      </c>
      <c r="I70" s="71">
        <v>1250</v>
      </c>
      <c r="J70" s="71">
        <v>769.23076923076928</v>
      </c>
      <c r="K70" s="71">
        <v>666.66666666666663</v>
      </c>
      <c r="L70" s="25">
        <v>8.0000000000000004E-4</v>
      </c>
      <c r="M70" s="25">
        <v>1.2999999999999999E-3</v>
      </c>
      <c r="N70" s="25">
        <v>1.5E-3</v>
      </c>
    </row>
    <row r="71" spans="1:14" s="2" customFormat="1" x14ac:dyDescent="0.35">
      <c r="A71" s="2">
        <v>20</v>
      </c>
      <c r="B71">
        <v>2008</v>
      </c>
      <c r="C71">
        <v>7</v>
      </c>
      <c r="D71">
        <v>23</v>
      </c>
      <c r="F71" s="27">
        <f>SUMPRODUCT(F69:F70,I69:I70)/SUM(I69:I70)</f>
        <v>-5469048.8534230767</v>
      </c>
      <c r="G71" s="27">
        <f>SUMPRODUCT(G69:G70,I69:I70)/SUM(I69:I70)</f>
        <v>-2517966.6865384616</v>
      </c>
      <c r="H71" s="27">
        <f>SUMPRODUCT(H69:H70,J69:J70)/SUM(J69:J70)</f>
        <v>2100793.0211880002</v>
      </c>
      <c r="I71" s="27"/>
      <c r="J71" s="27"/>
      <c r="K71" s="27"/>
      <c r="L71" s="27"/>
      <c r="M71" s="27"/>
      <c r="N71" s="27"/>
    </row>
    <row r="72" spans="1:14" x14ac:dyDescent="0.35">
      <c r="A72" s="16" t="s">
        <v>56</v>
      </c>
      <c r="B72">
        <v>2008</v>
      </c>
      <c r="C72">
        <v>7</v>
      </c>
      <c r="D72">
        <v>23</v>
      </c>
      <c r="E72" t="s">
        <v>34</v>
      </c>
      <c r="F72" s="25">
        <v>-5469070.1639</v>
      </c>
      <c r="G72" s="25">
        <v>-2518099.9042000002</v>
      </c>
      <c r="H72" s="25">
        <v>2100550.7650000001</v>
      </c>
      <c r="I72" s="71">
        <v>11.834319526627219</v>
      </c>
      <c r="J72" s="71">
        <v>8.8339222614840995</v>
      </c>
      <c r="K72" s="71">
        <v>7.0821529745042495</v>
      </c>
      <c r="L72" s="25">
        <v>8.4500000000000006E-2</v>
      </c>
      <c r="M72" s="25">
        <v>0.1132</v>
      </c>
      <c r="N72" s="25">
        <v>0.14119999999999999</v>
      </c>
    </row>
    <row r="73" spans="1:14" x14ac:dyDescent="0.35">
      <c r="A73" t="s">
        <v>56</v>
      </c>
      <c r="B73">
        <v>2008</v>
      </c>
      <c r="C73">
        <v>7</v>
      </c>
      <c r="D73">
        <v>23</v>
      </c>
      <c r="E73" t="s">
        <v>18</v>
      </c>
      <c r="F73" s="25">
        <v>-5469070.6030999999</v>
      </c>
      <c r="G73" s="25">
        <v>-2518099.8086999999</v>
      </c>
      <c r="H73" s="25">
        <v>2100551.1932999999</v>
      </c>
      <c r="I73" s="71">
        <v>555.55555555555554</v>
      </c>
      <c r="J73" s="71">
        <v>416.66666666666669</v>
      </c>
      <c r="K73" s="71">
        <v>333.33333333333331</v>
      </c>
      <c r="L73" s="25">
        <v>1.8E-3</v>
      </c>
      <c r="M73" s="25">
        <v>2.3999999999999998E-3</v>
      </c>
      <c r="N73" s="25">
        <v>3.0000000000000001E-3</v>
      </c>
    </row>
    <row r="74" spans="1:14" x14ac:dyDescent="0.35">
      <c r="A74" t="s">
        <v>55</v>
      </c>
      <c r="B74">
        <v>2008</v>
      </c>
      <c r="C74">
        <v>8</v>
      </c>
      <c r="D74">
        <v>1</v>
      </c>
      <c r="E74" t="s">
        <v>18</v>
      </c>
      <c r="F74" s="25">
        <v>-5469070.6073000003</v>
      </c>
      <c r="G74" s="25">
        <v>-2518099.8087999998</v>
      </c>
      <c r="H74" s="25">
        <v>2100551.2136999997</v>
      </c>
      <c r="I74" s="71">
        <v>1250</v>
      </c>
      <c r="J74" s="71">
        <v>833.33333333333337</v>
      </c>
      <c r="K74" s="71">
        <v>714.28571428571433</v>
      </c>
      <c r="L74" s="25">
        <v>8.0000000000000004E-4</v>
      </c>
      <c r="M74" s="25">
        <v>1.1999999999999999E-3</v>
      </c>
      <c r="N74" s="25">
        <v>1.4E-3</v>
      </c>
    </row>
    <row r="75" spans="1:14" s="2" customFormat="1" x14ac:dyDescent="0.35">
      <c r="A75" s="2">
        <v>22</v>
      </c>
      <c r="B75">
        <v>2008</v>
      </c>
      <c r="C75">
        <v>8</v>
      </c>
      <c r="D75">
        <v>1</v>
      </c>
      <c r="F75" s="27">
        <f>SUMPRODUCT(F73:F74,I73:I74)/SUM(I73:I74)</f>
        <v>-5469070.6060076924</v>
      </c>
      <c r="G75" s="27">
        <f>SUMPRODUCT(G73:G74,I73:I74)/SUM(I73:I74)</f>
        <v>-2518099.8087692303</v>
      </c>
      <c r="H75" s="27">
        <f>SUMPRODUCT(H73:H74,J73:J74)/SUM(J73:J74)</f>
        <v>2100551.2069000001</v>
      </c>
      <c r="I75" s="27"/>
      <c r="J75" s="27"/>
      <c r="K75" s="27"/>
      <c r="L75" s="27"/>
      <c r="M75" s="27"/>
      <c r="N75" s="27"/>
    </row>
    <row r="76" spans="1:14" x14ac:dyDescent="0.35">
      <c r="A76" t="s">
        <v>68</v>
      </c>
      <c r="B76">
        <v>2008</v>
      </c>
      <c r="C76">
        <v>7</v>
      </c>
      <c r="D76">
        <v>23</v>
      </c>
      <c r="E76" t="s">
        <v>18</v>
      </c>
      <c r="F76" s="25">
        <v>-5469403.1215000004</v>
      </c>
      <c r="G76" s="25">
        <v>-2518445.2125000004</v>
      </c>
      <c r="H76" s="25">
        <v>2099193.5375999999</v>
      </c>
      <c r="I76" s="71">
        <v>1666.6666666666667</v>
      </c>
      <c r="J76" s="71">
        <v>769.23076923076928</v>
      </c>
      <c r="K76" s="71">
        <v>714.28571428571433</v>
      </c>
      <c r="L76" s="25">
        <v>5.9999999999999995E-4</v>
      </c>
      <c r="M76" s="25">
        <v>1.2999999999999999E-3</v>
      </c>
      <c r="N76" s="25">
        <v>1.4E-3</v>
      </c>
    </row>
    <row r="77" spans="1:14" x14ac:dyDescent="0.35">
      <c r="A77" t="s">
        <v>139</v>
      </c>
      <c r="B77">
        <v>2008</v>
      </c>
      <c r="C77">
        <v>8</v>
      </c>
      <c r="D77">
        <v>1</v>
      </c>
      <c r="E77" t="s">
        <v>18</v>
      </c>
      <c r="F77" s="25">
        <v>-5469403.2170000002</v>
      </c>
      <c r="G77" s="25">
        <v>-2518445.2535999999</v>
      </c>
      <c r="H77" s="25">
        <v>2099193.5020999997</v>
      </c>
      <c r="I77" s="71">
        <v>769.23076923076928</v>
      </c>
      <c r="J77" s="71">
        <v>500</v>
      </c>
      <c r="K77" s="71">
        <v>416.66666666666669</v>
      </c>
      <c r="L77" s="25">
        <v>1.2999999999999999E-3</v>
      </c>
      <c r="M77" s="25">
        <v>2E-3</v>
      </c>
      <c r="N77" s="25">
        <v>2.3999999999999998E-3</v>
      </c>
    </row>
    <row r="78" spans="1:14" s="2" customFormat="1" x14ac:dyDescent="0.35">
      <c r="A78" s="2">
        <v>47</v>
      </c>
      <c r="B78">
        <v>2008</v>
      </c>
      <c r="C78">
        <v>7</v>
      </c>
      <c r="D78">
        <v>23</v>
      </c>
      <c r="F78" s="27">
        <f>SUMPRODUCT(F76:F77,I76:I77)/SUM(I76:I77)</f>
        <v>-5469403.1516578952</v>
      </c>
      <c r="G78" s="27">
        <f>SUMPRODUCT(G76:G77,I76:I77)/SUM(I76:I77)</f>
        <v>-2518445.2254789476</v>
      </c>
      <c r="H78" s="27">
        <f>SUMPRODUCT(H76:H77,J76:J77)/SUM(J76:J77)</f>
        <v>2099193.5236151512</v>
      </c>
      <c r="I78" s="27"/>
      <c r="J78" s="27"/>
      <c r="K78" s="27"/>
      <c r="L78" s="27"/>
      <c r="M78" s="27"/>
      <c r="N78" s="27"/>
    </row>
    <row r="79" spans="1:14" x14ac:dyDescent="0.35">
      <c r="A79" t="s">
        <v>69</v>
      </c>
      <c r="B79">
        <v>2008</v>
      </c>
      <c r="C79">
        <v>7</v>
      </c>
      <c r="D79">
        <v>23</v>
      </c>
      <c r="E79" t="s">
        <v>18</v>
      </c>
      <c r="F79" s="25">
        <v>-5469456.1776000001</v>
      </c>
      <c r="G79" s="25">
        <v>-2518361.145</v>
      </c>
      <c r="H79" s="25">
        <v>2099146.3262</v>
      </c>
      <c r="I79" s="71">
        <v>1000</v>
      </c>
      <c r="J79" s="71">
        <v>555.55555555555554</v>
      </c>
      <c r="K79" s="71">
        <v>500</v>
      </c>
      <c r="L79" s="25">
        <v>1E-3</v>
      </c>
      <c r="M79" s="25">
        <v>1.8E-3</v>
      </c>
      <c r="N79" s="25">
        <v>2E-3</v>
      </c>
    </row>
    <row r="80" spans="1:14" x14ac:dyDescent="0.35">
      <c r="A80" t="s">
        <v>141</v>
      </c>
      <c r="B80">
        <v>2008</v>
      </c>
      <c r="C80">
        <v>8</v>
      </c>
      <c r="D80">
        <v>1</v>
      </c>
      <c r="E80" t="s">
        <v>18</v>
      </c>
      <c r="F80" s="25">
        <v>-5469456.2098000003</v>
      </c>
      <c r="G80" s="25">
        <v>-2518361.1617000001</v>
      </c>
      <c r="H80" s="25">
        <v>2099146.3134999997</v>
      </c>
      <c r="I80" s="71">
        <v>1111.1111111111111</v>
      </c>
      <c r="J80" s="71">
        <v>769.23076923076928</v>
      </c>
      <c r="K80" s="71">
        <v>666.66666666666663</v>
      </c>
      <c r="L80" s="25">
        <v>8.9999999999999998E-4</v>
      </c>
      <c r="M80" s="25">
        <v>1.2999999999999999E-3</v>
      </c>
      <c r="N80" s="25">
        <v>1.5E-3</v>
      </c>
    </row>
    <row r="81" spans="1:14" s="2" customFormat="1" x14ac:dyDescent="0.35">
      <c r="A81" s="2">
        <v>48</v>
      </c>
      <c r="B81">
        <v>2008</v>
      </c>
      <c r="C81">
        <v>8</v>
      </c>
      <c r="D81">
        <v>1</v>
      </c>
      <c r="F81" s="27">
        <f>SUMPRODUCT(F79:F80,I79:I80)/SUM(I79:I80)</f>
        <v>-5469456.1945473682</v>
      </c>
      <c r="G81" s="27">
        <f>SUMPRODUCT(G79:G80,I79:I80)/SUM(I79:I80)</f>
        <v>-2518361.1537894732</v>
      </c>
      <c r="H81" s="27">
        <f>SUMPRODUCT(H79:H80,J79:J80)/SUM(J79:J80)</f>
        <v>2099146.3188258065</v>
      </c>
      <c r="I81" s="27"/>
      <c r="J81" s="27"/>
      <c r="K81" s="27"/>
      <c r="L81" s="27"/>
      <c r="M81" s="27"/>
      <c r="N81" s="27"/>
    </row>
    <row r="82" spans="1:14" x14ac:dyDescent="0.35">
      <c r="A82" t="s">
        <v>70</v>
      </c>
      <c r="B82">
        <v>2008</v>
      </c>
      <c r="C82">
        <v>7</v>
      </c>
      <c r="D82">
        <v>23</v>
      </c>
      <c r="E82" t="s">
        <v>18</v>
      </c>
      <c r="F82" s="25">
        <v>-5469515.3377</v>
      </c>
      <c r="G82" s="25">
        <v>-2518279.2793000001</v>
      </c>
      <c r="H82" s="25">
        <v>2099068.3816</v>
      </c>
      <c r="I82" s="71">
        <v>1000</v>
      </c>
      <c r="J82" s="71">
        <v>666.66666666666663</v>
      </c>
      <c r="K82" s="71">
        <v>555.55555555555554</v>
      </c>
      <c r="L82" s="25">
        <v>1E-3</v>
      </c>
      <c r="M82" s="25">
        <v>1.5E-3</v>
      </c>
      <c r="N82" s="25">
        <v>1.8E-3</v>
      </c>
    </row>
    <row r="83" spans="1:14" x14ac:dyDescent="0.35">
      <c r="A83" t="s">
        <v>143</v>
      </c>
      <c r="B83">
        <v>2008</v>
      </c>
      <c r="C83">
        <v>8</v>
      </c>
      <c r="D83">
        <v>1</v>
      </c>
      <c r="E83" t="s">
        <v>18</v>
      </c>
      <c r="F83" s="25">
        <v>-5469515.352</v>
      </c>
      <c r="G83" s="25">
        <v>-2518279.2817000002</v>
      </c>
      <c r="H83" s="25">
        <v>2099068.3358999998</v>
      </c>
      <c r="I83" s="71">
        <v>1000</v>
      </c>
      <c r="J83" s="71">
        <v>769.23076923076928</v>
      </c>
      <c r="K83" s="71">
        <v>625</v>
      </c>
      <c r="L83" s="25">
        <v>1E-3</v>
      </c>
      <c r="M83" s="25">
        <v>1.2999999999999999E-3</v>
      </c>
      <c r="N83" s="25">
        <v>1.6000000000000001E-3</v>
      </c>
    </row>
    <row r="84" spans="1:14" s="2" customFormat="1" x14ac:dyDescent="0.35">
      <c r="A84" s="2">
        <v>49</v>
      </c>
      <c r="B84">
        <v>2008</v>
      </c>
      <c r="C84">
        <v>8</v>
      </c>
      <c r="D84">
        <v>1</v>
      </c>
      <c r="F84" s="27">
        <f>SUMPRODUCT(F82:F83,I82:I83)/SUM(I82:I83)</f>
        <v>-5469515.34485</v>
      </c>
      <c r="G84" s="27">
        <f>SUMPRODUCT(G82:G83,I82:I83)/SUM(I82:I83)</f>
        <v>-2518279.2804999999</v>
      </c>
      <c r="H84" s="27">
        <f>SUMPRODUCT(H82:H83,J82:J83)/SUM(J82:J83)</f>
        <v>2099068.3571178569</v>
      </c>
      <c r="I84" s="27"/>
      <c r="J84" s="27"/>
      <c r="K84" s="27"/>
      <c r="L84" s="27"/>
      <c r="M84" s="27"/>
      <c r="N84" s="27"/>
    </row>
    <row r="85" spans="1:14" x14ac:dyDescent="0.35">
      <c r="A85" t="s">
        <v>46</v>
      </c>
      <c r="B85">
        <v>2008</v>
      </c>
      <c r="C85">
        <v>7</v>
      </c>
      <c r="D85">
        <v>23</v>
      </c>
      <c r="E85" t="s">
        <v>18</v>
      </c>
      <c r="F85" s="25">
        <v>-5469583.2556999996</v>
      </c>
      <c r="G85" s="25">
        <v>-2518210.6181000001</v>
      </c>
      <c r="H85" s="25">
        <v>2098963.9341000002</v>
      </c>
      <c r="I85" s="71">
        <v>500</v>
      </c>
      <c r="J85" s="71">
        <v>333.33333333333331</v>
      </c>
      <c r="K85" s="71">
        <v>277.77777777777777</v>
      </c>
      <c r="L85" s="25">
        <v>2E-3</v>
      </c>
      <c r="M85" s="25">
        <v>3.0000000000000001E-3</v>
      </c>
      <c r="N85" s="25">
        <v>3.5999999999999999E-3</v>
      </c>
    </row>
    <row r="86" spans="1:14" x14ac:dyDescent="0.35">
      <c r="A86" s="16" t="s">
        <v>651</v>
      </c>
      <c r="B86">
        <v>2008</v>
      </c>
      <c r="C86">
        <v>8</v>
      </c>
      <c r="D86">
        <v>1</v>
      </c>
      <c r="E86" t="s">
        <v>34</v>
      </c>
      <c r="F86" s="25">
        <v>-5469583.7710999995</v>
      </c>
      <c r="G86" s="25">
        <v>-2518211.0057999999</v>
      </c>
      <c r="H86" s="25">
        <v>2098964.2533</v>
      </c>
      <c r="I86" s="71">
        <v>23.094688221709006</v>
      </c>
      <c r="J86" s="71">
        <v>19.841269841269842</v>
      </c>
      <c r="K86" s="71">
        <v>15.037593984962406</v>
      </c>
      <c r="L86" s="25">
        <v>4.3299999999999998E-2</v>
      </c>
      <c r="M86" s="25">
        <v>5.04E-2</v>
      </c>
      <c r="N86" s="25">
        <v>6.6500000000000004E-2</v>
      </c>
    </row>
    <row r="87" spans="1:14" s="2" customFormat="1" x14ac:dyDescent="0.35">
      <c r="A87" s="2">
        <v>50</v>
      </c>
      <c r="B87">
        <v>2008</v>
      </c>
      <c r="C87">
        <v>7</v>
      </c>
      <c r="D87">
        <v>23</v>
      </c>
      <c r="F87" s="27">
        <f>SUMPRODUCT(F85:F85,I85:I85)/SUM(I85:I85)</f>
        <v>-5469583.2556999996</v>
      </c>
      <c r="G87" s="27">
        <f t="shared" ref="G87" si="4">SUMPRODUCT(G85:G85,J85:J85)/SUM(J85:J85)</f>
        <v>-2518210.6181000001</v>
      </c>
      <c r="H87" s="27">
        <f t="shared" ref="H87" si="5">SUMPRODUCT(H85:H85,K85:K85)/SUM(K85:K85)</f>
        <v>2098963.9341000002</v>
      </c>
      <c r="I87" s="27"/>
      <c r="J87" s="27"/>
      <c r="K87" s="27"/>
      <c r="L87" s="27"/>
      <c r="M87" s="27"/>
      <c r="N87" s="27"/>
    </row>
  </sheetData>
  <sortState ref="A4:Q62">
    <sortCondition ref="A4"/>
  </sortState>
  <mergeCells count="1">
    <mergeCell ref="I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10" workbookViewId="0">
      <selection activeCell="N13" sqref="N13"/>
    </sheetView>
  </sheetViews>
  <sheetFormatPr baseColWidth="10" defaultRowHeight="14.5" x14ac:dyDescent="0.35"/>
  <sheetData>
    <row r="1" spans="1:12" x14ac:dyDescent="0.35">
      <c r="A1">
        <v>1</v>
      </c>
      <c r="B1">
        <v>2008</v>
      </c>
      <c r="C1">
        <v>8</v>
      </c>
      <c r="D1">
        <v>1</v>
      </c>
      <c r="E1">
        <v>-5469242.7684000004</v>
      </c>
      <c r="F1">
        <v>-2518480.8655000008</v>
      </c>
      <c r="G1">
        <v>2099557.4109082646</v>
      </c>
      <c r="H1">
        <v>19.343182956427999</v>
      </c>
      <c r="I1">
        <v>-155.27484082565999</v>
      </c>
      <c r="J1">
        <v>985.79884701687797</v>
      </c>
      <c r="K1">
        <v>261019.01612061399</v>
      </c>
      <c r="L1">
        <v>2140372.5738413101</v>
      </c>
    </row>
    <row r="2" spans="1:12" x14ac:dyDescent="0.35">
      <c r="A2">
        <v>2</v>
      </c>
      <c r="B2">
        <v>2008</v>
      </c>
      <c r="C2">
        <v>8</v>
      </c>
      <c r="D2">
        <v>1</v>
      </c>
      <c r="E2">
        <v>-5469283.5129116271</v>
      </c>
      <c r="F2">
        <v>-2518480.7076643412</v>
      </c>
      <c r="G2">
        <v>2099460.8955408437</v>
      </c>
      <c r="H2">
        <v>19.3422498850409</v>
      </c>
      <c r="I2">
        <v>-155.27500435761999</v>
      </c>
      <c r="J2">
        <v>988.68966187723004</v>
      </c>
      <c r="K2">
        <v>261000.46994395199</v>
      </c>
      <c r="L2">
        <v>2140269.4898603498</v>
      </c>
    </row>
    <row r="3" spans="1:12" x14ac:dyDescent="0.35">
      <c r="A3">
        <v>3</v>
      </c>
      <c r="B3">
        <v>2008</v>
      </c>
      <c r="C3">
        <v>7</v>
      </c>
      <c r="D3">
        <v>23</v>
      </c>
      <c r="E3">
        <v>-5469324.0636500008</v>
      </c>
      <c r="F3">
        <v>-2518494.9243250005</v>
      </c>
      <c r="G3">
        <v>2099346.8564843754</v>
      </c>
      <c r="H3">
        <v>19.341149998588399</v>
      </c>
      <c r="I3">
        <v>-155.27504287855899</v>
      </c>
      <c r="J3">
        <v>991.28455786686402</v>
      </c>
      <c r="K3">
        <v>260994.81908813099</v>
      </c>
      <c r="L3">
        <v>2140147.76316308</v>
      </c>
    </row>
    <row r="4" spans="1:12" x14ac:dyDescent="0.35">
      <c r="A4">
        <v>4</v>
      </c>
      <c r="B4">
        <v>2008</v>
      </c>
      <c r="C4">
        <v>8</v>
      </c>
      <c r="D4">
        <v>1</v>
      </c>
      <c r="E4">
        <v>-5469345.4193764711</v>
      </c>
      <c r="F4">
        <v>-2518520.1451000003</v>
      </c>
      <c r="G4">
        <v>2099254.9301310349</v>
      </c>
      <c r="H4">
        <v>19.340276970043099</v>
      </c>
      <c r="I4">
        <v>-155.27490988238</v>
      </c>
      <c r="J4">
        <v>989.09637882467405</v>
      </c>
      <c r="K4">
        <v>261007.52505969399</v>
      </c>
      <c r="L4">
        <v>2140050.9171207799</v>
      </c>
    </row>
    <row r="5" spans="1:12" x14ac:dyDescent="0.35">
      <c r="A5">
        <v>5</v>
      </c>
      <c r="B5">
        <v>2008</v>
      </c>
      <c r="C5">
        <v>8</v>
      </c>
      <c r="D5">
        <v>1</v>
      </c>
      <c r="E5">
        <v>-5469211.240731339</v>
      </c>
      <c r="F5">
        <v>-2518466.8265832998</v>
      </c>
      <c r="G5">
        <v>2099657.1424996471</v>
      </c>
      <c r="H5">
        <v>19.344136151929401</v>
      </c>
      <c r="I5">
        <v>-155.274836689182</v>
      </c>
      <c r="J5">
        <v>986.27236870862498</v>
      </c>
      <c r="K5">
        <v>261020.83953861499</v>
      </c>
      <c r="L5">
        <v>2140478.10640244</v>
      </c>
    </row>
    <row r="6" spans="1:12" x14ac:dyDescent="0.35">
      <c r="A6">
        <v>6</v>
      </c>
      <c r="B6">
        <v>2008</v>
      </c>
      <c r="C6">
        <v>8</v>
      </c>
      <c r="D6">
        <v>1</v>
      </c>
      <c r="E6">
        <v>-5469178.3441500003</v>
      </c>
      <c r="F6">
        <v>-2518469.8260500003</v>
      </c>
      <c r="G6">
        <v>2099754.7683444447</v>
      </c>
      <c r="H6">
        <v>19.345053808460499</v>
      </c>
      <c r="I6">
        <v>-155.274679834522</v>
      </c>
      <c r="J6">
        <v>991.60028948076103</v>
      </c>
      <c r="K6">
        <v>261038.66132729099</v>
      </c>
      <c r="L6">
        <v>2140579.4928832599</v>
      </c>
    </row>
    <row r="7" spans="1:12" x14ac:dyDescent="0.35">
      <c r="A7">
        <v>7</v>
      </c>
      <c r="B7">
        <v>2008</v>
      </c>
      <c r="C7">
        <v>7</v>
      </c>
      <c r="D7">
        <v>23</v>
      </c>
      <c r="E7">
        <v>-5469170.1672388893</v>
      </c>
      <c r="F7">
        <v>-2518419.9732833337</v>
      </c>
      <c r="G7">
        <v>2099831.9263689653</v>
      </c>
      <c r="H7">
        <v>19.345795988568401</v>
      </c>
      <c r="I7">
        <v>-155.27507818735299</v>
      </c>
      <c r="J7">
        <v>990.47736960649502</v>
      </c>
      <c r="K7">
        <v>260997.877457995</v>
      </c>
      <c r="L7">
        <v>2140662.2183766798</v>
      </c>
    </row>
    <row r="8" spans="1:12" x14ac:dyDescent="0.35">
      <c r="A8">
        <v>8</v>
      </c>
      <c r="B8">
        <v>2008</v>
      </c>
      <c r="C8">
        <v>7</v>
      </c>
      <c r="D8">
        <v>23</v>
      </c>
      <c r="E8">
        <v>-5469158.3146000002</v>
      </c>
      <c r="F8">
        <v>-2518378.4344000001</v>
      </c>
      <c r="G8">
        <v>2099928.2763999999</v>
      </c>
      <c r="H8">
        <v>19.3467013107994</v>
      </c>
      <c r="I8">
        <v>-155.27539005542999</v>
      </c>
      <c r="J8">
        <v>995.84516884852201</v>
      </c>
      <c r="K8">
        <v>260966.42090326699</v>
      </c>
      <c r="L8">
        <v>2140762.8875512802</v>
      </c>
    </row>
    <row r="9" spans="1:12" x14ac:dyDescent="0.35">
      <c r="A9">
        <v>9</v>
      </c>
      <c r="B9" t="s">
        <v>214</v>
      </c>
      <c r="C9" t="s">
        <v>214</v>
      </c>
      <c r="D9" t="s">
        <v>214</v>
      </c>
      <c r="E9" t="s">
        <v>214</v>
      </c>
      <c r="F9" t="s">
        <v>214</v>
      </c>
      <c r="G9" t="s">
        <v>214</v>
      </c>
      <c r="H9" t="s">
        <v>214</v>
      </c>
      <c r="I9" t="s">
        <v>214</v>
      </c>
      <c r="J9" t="s">
        <v>214</v>
      </c>
      <c r="K9" t="s">
        <v>214</v>
      </c>
      <c r="L9" t="s">
        <v>214</v>
      </c>
    </row>
    <row r="10" spans="1:12" x14ac:dyDescent="0.35">
      <c r="A10">
        <v>10</v>
      </c>
      <c r="B10">
        <v>2008</v>
      </c>
      <c r="C10">
        <v>7</v>
      </c>
      <c r="D10">
        <v>23</v>
      </c>
      <c r="E10">
        <v>-5469128.8577300003</v>
      </c>
      <c r="F10">
        <v>-2518299.115985</v>
      </c>
      <c r="G10">
        <v>2100135.2600666662</v>
      </c>
      <c r="H10">
        <v>19.348644611023801</v>
      </c>
      <c r="I10">
        <v>-155.27595840347499</v>
      </c>
      <c r="J10">
        <v>1007.8718133326601</v>
      </c>
      <c r="K10">
        <v>260909.523405099</v>
      </c>
      <c r="L10">
        <v>2140978.8372833701</v>
      </c>
    </row>
    <row r="11" spans="1:12" x14ac:dyDescent="0.35">
      <c r="A11">
        <v>11</v>
      </c>
      <c r="B11">
        <v>2008</v>
      </c>
      <c r="C11">
        <v>8</v>
      </c>
      <c r="D11">
        <v>1</v>
      </c>
      <c r="E11">
        <v>-5469115.6797090899</v>
      </c>
      <c r="F11">
        <v>-2518271.6486636363</v>
      </c>
      <c r="G11">
        <v>2100234.0687347827</v>
      </c>
      <c r="H11">
        <v>19.349556873453501</v>
      </c>
      <c r="I11">
        <v>-155.276143369328</v>
      </c>
      <c r="J11">
        <v>1018.47648290731</v>
      </c>
      <c r="K11">
        <v>260891.41479972101</v>
      </c>
      <c r="L11">
        <v>2141080.0995350401</v>
      </c>
    </row>
    <row r="12" spans="1:12" x14ac:dyDescent="0.35">
      <c r="A12">
        <v>12</v>
      </c>
      <c r="B12">
        <v>2008</v>
      </c>
      <c r="C12">
        <v>7</v>
      </c>
      <c r="D12">
        <v>23</v>
      </c>
      <c r="E12">
        <v>-5469116.7046428574</v>
      </c>
      <c r="F12">
        <v>-2518209.848857143</v>
      </c>
      <c r="G12">
        <v>2100318.6580531253</v>
      </c>
      <c r="H12">
        <v>19.350352313707301</v>
      </c>
      <c r="I12">
        <v>-155.27668162812</v>
      </c>
      <c r="J12">
        <v>1022.9951663753</v>
      </c>
      <c r="K12">
        <v>260836.00755292</v>
      </c>
      <c r="L12">
        <v>2141168.91627149</v>
      </c>
    </row>
    <row r="13" spans="1:12" x14ac:dyDescent="0.35">
      <c r="A13">
        <v>13</v>
      </c>
      <c r="B13">
        <v>2008</v>
      </c>
      <c r="C13">
        <v>8</v>
      </c>
      <c r="D13">
        <v>1</v>
      </c>
      <c r="E13">
        <v>-5469110.4371999996</v>
      </c>
      <c r="F13">
        <v>-2518159.6231</v>
      </c>
      <c r="G13">
        <v>2100404.6719999998</v>
      </c>
      <c r="H13">
        <v>19.351165234189398</v>
      </c>
      <c r="I13">
        <v>-155.27709082298301</v>
      </c>
      <c r="J13">
        <v>1026.3045919174299</v>
      </c>
      <c r="K13">
        <v>260794.19001815701</v>
      </c>
      <c r="L13">
        <v>2141259.4899454899</v>
      </c>
    </row>
    <row r="14" spans="1:12" x14ac:dyDescent="0.35">
      <c r="A14">
        <v>14</v>
      </c>
      <c r="B14">
        <v>2008</v>
      </c>
      <c r="C14">
        <v>7</v>
      </c>
      <c r="D14">
        <v>23</v>
      </c>
      <c r="E14">
        <v>-5469109.5582142854</v>
      </c>
      <c r="F14">
        <v>-2518145.3080277652</v>
      </c>
      <c r="G14">
        <v>2100420.1680140505</v>
      </c>
      <c r="H14">
        <v>19.351317598987801</v>
      </c>
      <c r="I14">
        <v>-155.27721106053801</v>
      </c>
      <c r="J14">
        <v>1025.0372758312201</v>
      </c>
      <c r="K14">
        <v>260781.776264682</v>
      </c>
      <c r="L14">
        <v>2141276.5263836002</v>
      </c>
    </row>
    <row r="15" spans="1:12" x14ac:dyDescent="0.35">
      <c r="A15">
        <v>15</v>
      </c>
      <c r="B15">
        <v>2008</v>
      </c>
      <c r="C15">
        <v>7</v>
      </c>
      <c r="D15">
        <v>23</v>
      </c>
      <c r="E15">
        <v>-5469127.0759279998</v>
      </c>
      <c r="F15">
        <v>-2518101.0378639996</v>
      </c>
      <c r="G15">
        <v>2100423.4176714285</v>
      </c>
      <c r="H15">
        <v>19.351353084386901</v>
      </c>
      <c r="I15">
        <v>-155.277663441117</v>
      </c>
      <c r="J15">
        <v>1023.65877246764</v>
      </c>
      <c r="K15">
        <v>260734.28635049801</v>
      </c>
      <c r="L15">
        <v>2141281.0818671002</v>
      </c>
    </row>
    <row r="16" spans="1:12" x14ac:dyDescent="0.35">
      <c r="A16">
        <v>16</v>
      </c>
      <c r="B16">
        <v>2008</v>
      </c>
      <c r="C16">
        <v>7</v>
      </c>
      <c r="D16">
        <v>23</v>
      </c>
      <c r="E16">
        <v>-5469096.1571000004</v>
      </c>
      <c r="F16">
        <v>-2518107.7149999999</v>
      </c>
      <c r="G16">
        <v>2100494.2661000001</v>
      </c>
      <c r="H16">
        <v>19.352032549074</v>
      </c>
      <c r="I16">
        <v>-155.27748267393201</v>
      </c>
      <c r="J16">
        <v>1023.27171551436</v>
      </c>
      <c r="K16">
        <v>260754.27502391001</v>
      </c>
      <c r="L16">
        <v>2141356.06233586</v>
      </c>
    </row>
    <row r="17" spans="1:12" x14ac:dyDescent="0.35">
      <c r="A17">
        <v>17</v>
      </c>
      <c r="B17">
        <v>2008</v>
      </c>
      <c r="C17">
        <v>7</v>
      </c>
      <c r="D17">
        <v>23</v>
      </c>
      <c r="E17">
        <v>-5469082.4185047615</v>
      </c>
      <c r="F17">
        <v>-2518111.0359285721</v>
      </c>
      <c r="G17">
        <v>2100514.1979724136</v>
      </c>
      <c r="H17">
        <v>19.352235601119101</v>
      </c>
      <c r="I17">
        <v>-155.27739929238001</v>
      </c>
      <c r="J17">
        <v>1019.4133243477</v>
      </c>
      <c r="K17">
        <v>260763.334021205</v>
      </c>
      <c r="L17">
        <v>2141378.4289274798</v>
      </c>
    </row>
    <row r="18" spans="1:12" x14ac:dyDescent="0.35">
      <c r="A18">
        <v>18</v>
      </c>
      <c r="B18">
        <v>2008</v>
      </c>
      <c r="C18">
        <v>7</v>
      </c>
      <c r="D18">
        <v>23</v>
      </c>
      <c r="E18">
        <v>-5469068.6638000002</v>
      </c>
      <c r="F18">
        <v>-2518069.6342500001</v>
      </c>
      <c r="G18">
        <v>2100602.8386894735</v>
      </c>
      <c r="H18">
        <v>19.353080216372899</v>
      </c>
      <c r="I18">
        <v>-155.27770242427101</v>
      </c>
      <c r="J18">
        <v>1020.66211489402</v>
      </c>
      <c r="K18">
        <v>260732.70998673199</v>
      </c>
      <c r="L18">
        <v>2141472.3652263</v>
      </c>
    </row>
    <row r="19" spans="1:12" x14ac:dyDescent="0.35">
      <c r="A19">
        <v>19</v>
      </c>
      <c r="B19">
        <v>2008</v>
      </c>
      <c r="C19">
        <v>7</v>
      </c>
      <c r="D19">
        <v>23</v>
      </c>
      <c r="E19">
        <v>-5469048.6589307683</v>
      </c>
      <c r="F19">
        <v>-2518034.2331307689</v>
      </c>
      <c r="G19">
        <v>2100707.2275227271</v>
      </c>
      <c r="H19">
        <v>19.354068513935399</v>
      </c>
      <c r="I19">
        <v>-155.27792881265401</v>
      </c>
      <c r="J19">
        <v>1024.1429295688899</v>
      </c>
      <c r="K19">
        <v>260710.36106998599</v>
      </c>
      <c r="L19">
        <v>2141582.1039172602</v>
      </c>
    </row>
    <row r="20" spans="1:12" x14ac:dyDescent="0.35">
      <c r="A20">
        <v>20</v>
      </c>
      <c r="B20">
        <v>2008</v>
      </c>
      <c r="C20">
        <v>7</v>
      </c>
      <c r="D20">
        <v>23</v>
      </c>
      <c r="E20">
        <v>-5469048.8534230767</v>
      </c>
      <c r="F20">
        <v>-2517966.6865384616</v>
      </c>
      <c r="G20">
        <v>2100793.0211880002</v>
      </c>
      <c r="H20">
        <v>19.354883657750101</v>
      </c>
      <c r="I20">
        <v>-155.278513454815</v>
      </c>
      <c r="J20">
        <v>1026.08984432835</v>
      </c>
      <c r="K20">
        <v>260650.11083843501</v>
      </c>
      <c r="L20">
        <v>2141673.16738042</v>
      </c>
    </row>
    <row r="21" spans="1:12" x14ac:dyDescent="0.35">
      <c r="A21">
        <v>21</v>
      </c>
      <c r="B21" t="s">
        <v>214</v>
      </c>
      <c r="C21" t="s">
        <v>214</v>
      </c>
      <c r="D21" t="s">
        <v>214</v>
      </c>
      <c r="E21" t="s">
        <v>214</v>
      </c>
      <c r="F21" t="s">
        <v>214</v>
      </c>
      <c r="G21" t="s">
        <v>214</v>
      </c>
      <c r="H21" t="s">
        <v>214</v>
      </c>
      <c r="I21" t="s">
        <v>214</v>
      </c>
      <c r="J21" t="s">
        <v>214</v>
      </c>
      <c r="K21" t="s">
        <v>214</v>
      </c>
      <c r="L21" t="s">
        <v>214</v>
      </c>
    </row>
    <row r="22" spans="1:12" x14ac:dyDescent="0.35">
      <c r="A22">
        <v>22</v>
      </c>
      <c r="B22">
        <v>2008</v>
      </c>
      <c r="C22">
        <v>8</v>
      </c>
      <c r="D22">
        <v>1</v>
      </c>
      <c r="E22">
        <v>-5469070.6060076924</v>
      </c>
      <c r="F22">
        <v>-2518099.8087692303</v>
      </c>
      <c r="G22">
        <v>2100551.2069000001</v>
      </c>
      <c r="H22">
        <v>19.352597159879998</v>
      </c>
      <c r="I22">
        <v>-155.27744932305399</v>
      </c>
      <c r="J22">
        <v>1017.123185887</v>
      </c>
      <c r="K22">
        <v>260758.603796018</v>
      </c>
      <c r="L22">
        <v>2141418.5302742999</v>
      </c>
    </row>
    <row r="23" spans="1:12" x14ac:dyDescent="0.35">
      <c r="A23">
        <v>23</v>
      </c>
      <c r="B23" t="s">
        <v>214</v>
      </c>
      <c r="C23" t="s">
        <v>214</v>
      </c>
      <c r="D23" t="s">
        <v>214</v>
      </c>
      <c r="E23" t="s">
        <v>214</v>
      </c>
      <c r="F23" t="s">
        <v>214</v>
      </c>
      <c r="G23" t="s">
        <v>214</v>
      </c>
      <c r="H23" t="s">
        <v>214</v>
      </c>
      <c r="I23" t="s">
        <v>214</v>
      </c>
      <c r="J23" t="s">
        <v>214</v>
      </c>
      <c r="K23" t="s">
        <v>214</v>
      </c>
      <c r="L23" t="s">
        <v>214</v>
      </c>
    </row>
    <row r="24" spans="1:12" x14ac:dyDescent="0.35">
      <c r="A24">
        <v>24</v>
      </c>
      <c r="B24" t="s">
        <v>214</v>
      </c>
      <c r="C24" t="s">
        <v>214</v>
      </c>
      <c r="D24" t="s">
        <v>214</v>
      </c>
      <c r="E24" t="s">
        <v>214</v>
      </c>
      <c r="F24" t="s">
        <v>214</v>
      </c>
      <c r="G24" t="s">
        <v>214</v>
      </c>
      <c r="H24" t="s">
        <v>214</v>
      </c>
      <c r="I24" t="s">
        <v>214</v>
      </c>
      <c r="J24" t="s">
        <v>214</v>
      </c>
      <c r="K24" t="s">
        <v>214</v>
      </c>
      <c r="L24" t="s">
        <v>214</v>
      </c>
    </row>
    <row r="25" spans="1:12" x14ac:dyDescent="0.35">
      <c r="A25">
        <v>25</v>
      </c>
      <c r="B25" t="s">
        <v>214</v>
      </c>
      <c r="C25" t="s">
        <v>214</v>
      </c>
      <c r="D25" t="s">
        <v>214</v>
      </c>
      <c r="E25" t="s">
        <v>214</v>
      </c>
      <c r="F25" t="s">
        <v>214</v>
      </c>
      <c r="G25" t="s">
        <v>214</v>
      </c>
      <c r="H25" t="s">
        <v>214</v>
      </c>
      <c r="I25" t="s">
        <v>214</v>
      </c>
      <c r="J25" t="s">
        <v>214</v>
      </c>
      <c r="K25" t="s">
        <v>214</v>
      </c>
      <c r="L25" t="s">
        <v>214</v>
      </c>
    </row>
    <row r="26" spans="1:12" x14ac:dyDescent="0.35">
      <c r="A26">
        <v>26</v>
      </c>
      <c r="B26" t="s">
        <v>214</v>
      </c>
      <c r="C26" t="s">
        <v>214</v>
      </c>
      <c r="D26" t="s">
        <v>214</v>
      </c>
      <c r="E26" t="s">
        <v>214</v>
      </c>
      <c r="F26" t="s">
        <v>214</v>
      </c>
      <c r="G26" t="s">
        <v>214</v>
      </c>
      <c r="H26" t="s">
        <v>214</v>
      </c>
      <c r="I26" t="s">
        <v>214</v>
      </c>
      <c r="J26" t="s">
        <v>214</v>
      </c>
      <c r="K26" t="s">
        <v>214</v>
      </c>
      <c r="L26" t="s">
        <v>214</v>
      </c>
    </row>
    <row r="27" spans="1:12" x14ac:dyDescent="0.35">
      <c r="A27">
        <v>27</v>
      </c>
      <c r="B27" t="s">
        <v>214</v>
      </c>
      <c r="C27" t="s">
        <v>214</v>
      </c>
      <c r="D27" t="s">
        <v>214</v>
      </c>
      <c r="E27" t="s">
        <v>214</v>
      </c>
      <c r="F27" t="s">
        <v>214</v>
      </c>
      <c r="G27" t="s">
        <v>214</v>
      </c>
      <c r="H27" t="s">
        <v>214</v>
      </c>
      <c r="I27" t="s">
        <v>214</v>
      </c>
      <c r="J27" t="s">
        <v>214</v>
      </c>
      <c r="K27" t="s">
        <v>214</v>
      </c>
      <c r="L27" t="s">
        <v>214</v>
      </c>
    </row>
    <row r="28" spans="1:12" x14ac:dyDescent="0.35">
      <c r="A28">
        <v>28</v>
      </c>
      <c r="B28" t="s">
        <v>214</v>
      </c>
      <c r="C28" t="s">
        <v>214</v>
      </c>
      <c r="D28" t="s">
        <v>214</v>
      </c>
      <c r="E28" t="s">
        <v>214</v>
      </c>
      <c r="F28" t="s">
        <v>214</v>
      </c>
      <c r="G28" t="s">
        <v>214</v>
      </c>
      <c r="H28" t="s">
        <v>214</v>
      </c>
      <c r="I28" t="s">
        <v>214</v>
      </c>
      <c r="J28" t="s">
        <v>214</v>
      </c>
      <c r="K28" t="s">
        <v>214</v>
      </c>
      <c r="L28" t="s">
        <v>214</v>
      </c>
    </row>
    <row r="29" spans="1:12" x14ac:dyDescent="0.35">
      <c r="A29">
        <v>29</v>
      </c>
      <c r="B29" t="s">
        <v>214</v>
      </c>
      <c r="C29" t="s">
        <v>214</v>
      </c>
      <c r="D29" t="s">
        <v>214</v>
      </c>
      <c r="E29" t="s">
        <v>214</v>
      </c>
      <c r="F29" t="s">
        <v>214</v>
      </c>
      <c r="G29" t="s">
        <v>214</v>
      </c>
      <c r="H29" t="s">
        <v>214</v>
      </c>
      <c r="I29" t="s">
        <v>214</v>
      </c>
      <c r="J29" t="s">
        <v>214</v>
      </c>
      <c r="K29" t="s">
        <v>214</v>
      </c>
      <c r="L29" t="s">
        <v>214</v>
      </c>
    </row>
    <row r="30" spans="1:12" x14ac:dyDescent="0.35">
      <c r="A30">
        <v>30</v>
      </c>
      <c r="B30" t="s">
        <v>214</v>
      </c>
      <c r="C30" t="s">
        <v>214</v>
      </c>
      <c r="D30" t="s">
        <v>214</v>
      </c>
      <c r="E30" t="s">
        <v>214</v>
      </c>
      <c r="F30" t="s">
        <v>214</v>
      </c>
      <c r="G30" t="s">
        <v>214</v>
      </c>
      <c r="H30" t="s">
        <v>214</v>
      </c>
      <c r="I30" t="s">
        <v>214</v>
      </c>
      <c r="J30" t="s">
        <v>214</v>
      </c>
      <c r="K30" t="s">
        <v>214</v>
      </c>
      <c r="L30" t="s">
        <v>214</v>
      </c>
    </row>
    <row r="31" spans="1:12" x14ac:dyDescent="0.35">
      <c r="A31">
        <v>31</v>
      </c>
      <c r="B31" t="s">
        <v>214</v>
      </c>
      <c r="C31" t="s">
        <v>214</v>
      </c>
      <c r="D31" t="s">
        <v>214</v>
      </c>
      <c r="E31" t="s">
        <v>214</v>
      </c>
      <c r="F31" t="s">
        <v>214</v>
      </c>
      <c r="G31" t="s">
        <v>214</v>
      </c>
      <c r="H31" t="s">
        <v>214</v>
      </c>
      <c r="I31" t="s">
        <v>214</v>
      </c>
      <c r="J31" t="s">
        <v>214</v>
      </c>
      <c r="K31" t="s">
        <v>214</v>
      </c>
      <c r="L31" t="s">
        <v>214</v>
      </c>
    </row>
    <row r="32" spans="1:12" x14ac:dyDescent="0.35">
      <c r="A32">
        <v>32</v>
      </c>
      <c r="B32" t="s">
        <v>214</v>
      </c>
      <c r="C32" t="s">
        <v>214</v>
      </c>
      <c r="D32" t="s">
        <v>214</v>
      </c>
      <c r="E32" t="s">
        <v>214</v>
      </c>
      <c r="F32" t="s">
        <v>214</v>
      </c>
      <c r="G32" t="s">
        <v>214</v>
      </c>
      <c r="H32" t="s">
        <v>214</v>
      </c>
      <c r="I32" t="s">
        <v>214</v>
      </c>
      <c r="J32" t="s">
        <v>214</v>
      </c>
      <c r="K32" t="s">
        <v>214</v>
      </c>
      <c r="L32" t="s">
        <v>214</v>
      </c>
    </row>
    <row r="33" spans="1:12" x14ac:dyDescent="0.35">
      <c r="A33">
        <v>33</v>
      </c>
      <c r="B33" t="s">
        <v>214</v>
      </c>
      <c r="C33" t="s">
        <v>214</v>
      </c>
      <c r="D33" t="s">
        <v>214</v>
      </c>
      <c r="E33" t="s">
        <v>214</v>
      </c>
      <c r="F33" t="s">
        <v>214</v>
      </c>
      <c r="G33" t="s">
        <v>214</v>
      </c>
      <c r="H33" t="s">
        <v>214</v>
      </c>
      <c r="I33" t="s">
        <v>214</v>
      </c>
      <c r="J33" t="s">
        <v>214</v>
      </c>
      <c r="K33" t="s">
        <v>214</v>
      </c>
      <c r="L33" t="s">
        <v>214</v>
      </c>
    </row>
    <row r="34" spans="1:12" x14ac:dyDescent="0.35">
      <c r="A34">
        <v>34</v>
      </c>
      <c r="B34" t="s">
        <v>214</v>
      </c>
      <c r="C34" t="s">
        <v>214</v>
      </c>
      <c r="D34" t="s">
        <v>214</v>
      </c>
      <c r="E34" t="s">
        <v>214</v>
      </c>
      <c r="F34" t="s">
        <v>214</v>
      </c>
      <c r="G34" t="s">
        <v>214</v>
      </c>
      <c r="H34" t="s">
        <v>214</v>
      </c>
      <c r="I34" t="s">
        <v>214</v>
      </c>
      <c r="J34" t="s">
        <v>214</v>
      </c>
      <c r="K34" t="s">
        <v>214</v>
      </c>
      <c r="L34" t="s">
        <v>214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214</v>
      </c>
      <c r="I35" t="s">
        <v>214</v>
      </c>
      <c r="J35" t="s">
        <v>214</v>
      </c>
      <c r="K35" t="s">
        <v>214</v>
      </c>
      <c r="L35" t="s">
        <v>214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214</v>
      </c>
      <c r="I36" t="s">
        <v>214</v>
      </c>
      <c r="J36" t="s">
        <v>214</v>
      </c>
      <c r="K36" t="s">
        <v>214</v>
      </c>
      <c r="L36" t="s">
        <v>214</v>
      </c>
    </row>
    <row r="37" spans="1:12" x14ac:dyDescent="0.35">
      <c r="A37">
        <v>37</v>
      </c>
      <c r="B37" t="s">
        <v>214</v>
      </c>
      <c r="C37" t="s">
        <v>214</v>
      </c>
      <c r="D37" t="s">
        <v>214</v>
      </c>
      <c r="E37" t="s">
        <v>214</v>
      </c>
      <c r="F37" t="s">
        <v>214</v>
      </c>
      <c r="G37" t="s">
        <v>214</v>
      </c>
      <c r="H37" t="s">
        <v>214</v>
      </c>
      <c r="I37" t="s">
        <v>214</v>
      </c>
      <c r="J37" t="s">
        <v>214</v>
      </c>
      <c r="K37" t="s">
        <v>214</v>
      </c>
      <c r="L37" t="s">
        <v>214</v>
      </c>
    </row>
    <row r="38" spans="1:12" x14ac:dyDescent="0.35">
      <c r="A38">
        <v>38</v>
      </c>
      <c r="B38" t="s">
        <v>214</v>
      </c>
      <c r="C38" t="s">
        <v>214</v>
      </c>
      <c r="D38" t="s">
        <v>214</v>
      </c>
      <c r="E38" t="s">
        <v>214</v>
      </c>
      <c r="F38" t="s">
        <v>214</v>
      </c>
      <c r="G38" t="s">
        <v>214</v>
      </c>
      <c r="H38" t="s">
        <v>214</v>
      </c>
      <c r="I38" t="s">
        <v>214</v>
      </c>
      <c r="J38" t="s">
        <v>214</v>
      </c>
      <c r="K38" t="s">
        <v>214</v>
      </c>
      <c r="L38" t="s">
        <v>214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214</v>
      </c>
      <c r="I39" t="s">
        <v>214</v>
      </c>
      <c r="J39" t="s">
        <v>214</v>
      </c>
      <c r="K39" t="s">
        <v>214</v>
      </c>
      <c r="L39" t="s">
        <v>214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214</v>
      </c>
      <c r="I40" t="s">
        <v>214</v>
      </c>
      <c r="J40" t="s">
        <v>214</v>
      </c>
      <c r="K40" t="s">
        <v>214</v>
      </c>
      <c r="L40" t="s">
        <v>214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214</v>
      </c>
      <c r="I41" t="s">
        <v>214</v>
      </c>
      <c r="J41" t="s">
        <v>214</v>
      </c>
      <c r="K41" t="s">
        <v>214</v>
      </c>
      <c r="L41" t="s">
        <v>214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214</v>
      </c>
      <c r="I42" t="s">
        <v>214</v>
      </c>
      <c r="J42" t="s">
        <v>214</v>
      </c>
      <c r="K42" t="s">
        <v>214</v>
      </c>
      <c r="L42" t="s">
        <v>214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214</v>
      </c>
      <c r="I43" t="s">
        <v>214</v>
      </c>
      <c r="J43" t="s">
        <v>214</v>
      </c>
      <c r="K43" t="s">
        <v>214</v>
      </c>
      <c r="L43" t="s">
        <v>214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214</v>
      </c>
      <c r="I44" t="s">
        <v>214</v>
      </c>
      <c r="J44" t="s">
        <v>214</v>
      </c>
      <c r="K44" t="s">
        <v>214</v>
      </c>
      <c r="L44" t="s">
        <v>214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214</v>
      </c>
      <c r="I45" t="s">
        <v>214</v>
      </c>
      <c r="J45" t="s">
        <v>214</v>
      </c>
      <c r="K45" t="s">
        <v>214</v>
      </c>
      <c r="L45" t="s">
        <v>214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214</v>
      </c>
      <c r="I46" t="s">
        <v>214</v>
      </c>
      <c r="J46" t="s">
        <v>214</v>
      </c>
      <c r="K46" t="s">
        <v>214</v>
      </c>
      <c r="L46" t="s">
        <v>214</v>
      </c>
    </row>
    <row r="47" spans="1:12" x14ac:dyDescent="0.35">
      <c r="A47">
        <v>47</v>
      </c>
      <c r="B47">
        <v>2008</v>
      </c>
      <c r="C47">
        <v>7</v>
      </c>
      <c r="D47">
        <v>23</v>
      </c>
      <c r="E47">
        <v>-5469403.1516578952</v>
      </c>
      <c r="F47">
        <v>-2518445.2254789476</v>
      </c>
      <c r="G47">
        <v>2099193.5236151512</v>
      </c>
      <c r="H47">
        <v>19.339690499626801</v>
      </c>
      <c r="I47">
        <v>-155.27578719663001</v>
      </c>
      <c r="J47">
        <v>988.67407492827601</v>
      </c>
      <c r="K47">
        <v>260914.46539736001</v>
      </c>
      <c r="L47">
        <v>2139987.1961263102</v>
      </c>
    </row>
    <row r="48" spans="1:12" x14ac:dyDescent="0.35">
      <c r="A48">
        <v>48</v>
      </c>
      <c r="B48">
        <v>2008</v>
      </c>
      <c r="C48">
        <v>8</v>
      </c>
      <c r="D48">
        <v>1</v>
      </c>
      <c r="E48">
        <v>-5469456.1945473682</v>
      </c>
      <c r="F48">
        <v>-2518361.1537894732</v>
      </c>
      <c r="G48">
        <v>2099146.3188258065</v>
      </c>
      <c r="H48">
        <v>19.3392492460009</v>
      </c>
      <c r="I48">
        <v>-155.276724933753</v>
      </c>
      <c r="J48">
        <v>985.32551018241804</v>
      </c>
      <c r="K48">
        <v>260815.266299385</v>
      </c>
      <c r="L48">
        <v>2139939.6376368199</v>
      </c>
    </row>
    <row r="49" spans="1:12" x14ac:dyDescent="0.35">
      <c r="A49">
        <v>49</v>
      </c>
      <c r="B49">
        <v>2008</v>
      </c>
      <c r="C49">
        <v>8</v>
      </c>
      <c r="D49">
        <v>1</v>
      </c>
      <c r="E49">
        <v>-5469515.34485</v>
      </c>
      <c r="F49">
        <v>-2518279.2804999999</v>
      </c>
      <c r="G49">
        <v>2099068.3571178569</v>
      </c>
      <c r="H49">
        <v>19.338526512058099</v>
      </c>
      <c r="I49">
        <v>-155.277667971954</v>
      </c>
      <c r="J49">
        <v>977.89528293162596</v>
      </c>
      <c r="K49">
        <v>260715.09899845501</v>
      </c>
      <c r="L49">
        <v>2139860.9212985798</v>
      </c>
    </row>
    <row r="50" spans="1:12" x14ac:dyDescent="0.35">
      <c r="A50">
        <v>50</v>
      </c>
      <c r="B50">
        <v>2008</v>
      </c>
      <c r="C50">
        <v>7</v>
      </c>
      <c r="D50">
        <v>23</v>
      </c>
      <c r="E50">
        <v>-5469583.2556999996</v>
      </c>
      <c r="F50">
        <v>-2518210.6181000001</v>
      </c>
      <c r="G50">
        <v>2098963.9341000002</v>
      </c>
      <c r="H50">
        <v>19.337537924788599</v>
      </c>
      <c r="I50">
        <v>-155.27853168998701</v>
      </c>
      <c r="J50">
        <v>974.42738654185098</v>
      </c>
      <c r="K50">
        <v>260622.879609033</v>
      </c>
      <c r="L50">
        <v>2139752.6601265501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214</v>
      </c>
      <c r="I55" t="s">
        <v>214</v>
      </c>
      <c r="J55" t="s">
        <v>214</v>
      </c>
      <c r="K55" t="s">
        <v>214</v>
      </c>
      <c r="L55" t="s">
        <v>214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  <c r="L56" t="s">
        <v>214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214</v>
      </c>
      <c r="I57" t="s">
        <v>214</v>
      </c>
      <c r="J57" t="s">
        <v>214</v>
      </c>
      <c r="K57" t="s">
        <v>214</v>
      </c>
      <c r="L57" t="s">
        <v>214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214</v>
      </c>
      <c r="I58" t="s">
        <v>214</v>
      </c>
      <c r="J58" t="s">
        <v>214</v>
      </c>
      <c r="K58" t="s">
        <v>214</v>
      </c>
      <c r="L58" t="s">
        <v>214</v>
      </c>
    </row>
    <row r="59" spans="1:12" x14ac:dyDescent="0.35">
      <c r="A59">
        <v>59</v>
      </c>
      <c r="B59" t="s">
        <v>214</v>
      </c>
      <c r="C59" t="s">
        <v>214</v>
      </c>
      <c r="D59" t="s">
        <v>214</v>
      </c>
      <c r="E59" t="s">
        <v>214</v>
      </c>
      <c r="F59" t="s">
        <v>214</v>
      </c>
      <c r="G59" t="s">
        <v>214</v>
      </c>
      <c r="H59" t="s">
        <v>214</v>
      </c>
      <c r="I59" t="s">
        <v>214</v>
      </c>
      <c r="J59" t="s">
        <v>214</v>
      </c>
      <c r="K59" t="s">
        <v>214</v>
      </c>
      <c r="L59" t="s">
        <v>214</v>
      </c>
    </row>
    <row r="60" spans="1:12" x14ac:dyDescent="0.35">
      <c r="A60">
        <v>60</v>
      </c>
      <c r="B60" t="s">
        <v>214</v>
      </c>
      <c r="C60" t="s">
        <v>214</v>
      </c>
      <c r="D60" t="s">
        <v>214</v>
      </c>
      <c r="E60" t="s">
        <v>214</v>
      </c>
      <c r="F60" t="s">
        <v>214</v>
      </c>
      <c r="G60" t="s">
        <v>214</v>
      </c>
      <c r="H60" t="s">
        <v>214</v>
      </c>
      <c r="I60" t="s">
        <v>214</v>
      </c>
      <c r="J60" t="s">
        <v>214</v>
      </c>
      <c r="K60" t="s">
        <v>214</v>
      </c>
      <c r="L60" t="s">
        <v>214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 t="s">
        <v>214</v>
      </c>
      <c r="C63" t="s">
        <v>214</v>
      </c>
      <c r="D63" t="s">
        <v>214</v>
      </c>
      <c r="E63" t="s">
        <v>214</v>
      </c>
      <c r="F63" t="s">
        <v>214</v>
      </c>
      <c r="G63" t="s">
        <v>214</v>
      </c>
      <c r="H63" t="s">
        <v>214</v>
      </c>
      <c r="I63" t="s">
        <v>214</v>
      </c>
      <c r="J63" t="s">
        <v>214</v>
      </c>
      <c r="K63" t="s">
        <v>214</v>
      </c>
      <c r="L63" t="s">
        <v>214</v>
      </c>
    </row>
    <row r="64" spans="1:12" x14ac:dyDescent="0.35">
      <c r="A64">
        <v>64</v>
      </c>
      <c r="B64" t="s">
        <v>214</v>
      </c>
      <c r="C64" t="s">
        <v>214</v>
      </c>
      <c r="D64" t="s">
        <v>214</v>
      </c>
      <c r="E64" t="s">
        <v>214</v>
      </c>
      <c r="F64" t="s">
        <v>214</v>
      </c>
      <c r="G64" t="s">
        <v>214</v>
      </c>
      <c r="H64" t="s">
        <v>214</v>
      </c>
      <c r="I64" t="s">
        <v>214</v>
      </c>
      <c r="J64" t="s">
        <v>214</v>
      </c>
      <c r="K64" t="s">
        <v>214</v>
      </c>
      <c r="L64" t="s">
        <v>214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topLeftCell="A118" zoomScaleNormal="100" workbookViewId="0">
      <pane xSplit="1" topLeftCell="R1" activePane="topRight" state="frozen"/>
      <selection activeCell="A85" sqref="A85"/>
      <selection pane="topRight" activeCell="A118" sqref="A1:XFD1048576"/>
    </sheetView>
  </sheetViews>
  <sheetFormatPr baseColWidth="10" defaultRowHeight="14.5" x14ac:dyDescent="0.35"/>
  <cols>
    <col min="1" max="1" width="7.36328125" customWidth="1"/>
    <col min="2" max="2" width="15.453125" bestFit="1" customWidth="1"/>
    <col min="3" max="3" width="5.08984375" style="54" bestFit="1" customWidth="1"/>
    <col min="4" max="4" width="6.7265625" style="54" bestFit="1" customWidth="1"/>
    <col min="5" max="5" width="4.54296875" style="54" bestFit="1" customWidth="1"/>
    <col min="6" max="6" width="11.7265625" bestFit="1" customWidth="1"/>
    <col min="7" max="7" width="12.08984375" bestFit="1" customWidth="1"/>
    <col min="8" max="8" width="10.08984375" customWidth="1"/>
    <col min="9" max="9" width="13.6328125" bestFit="1" customWidth="1"/>
    <col min="10" max="10" width="12" bestFit="1" customWidth="1"/>
    <col min="11" max="12" width="15.453125" bestFit="1" customWidth="1"/>
    <col min="13" max="13" width="14.6328125" bestFit="1" customWidth="1"/>
    <col min="14" max="16" width="10.90625" style="21"/>
    <col min="17" max="17" width="13.90625" style="25" bestFit="1" customWidth="1"/>
    <col min="18" max="18" width="13.81640625" style="25" bestFit="1" customWidth="1"/>
    <col min="19" max="19" width="20.453125" style="25" bestFit="1" customWidth="1"/>
    <col min="20" max="20" width="7.1796875" style="25" customWidth="1"/>
    <col min="21" max="21" width="6.1796875" style="25" customWidth="1"/>
    <col min="22" max="22" width="6.08984375" style="25" customWidth="1"/>
    <col min="23" max="23" width="7.08984375" style="41" bestFit="1" customWidth="1"/>
    <col min="24" max="25" width="10.90625" style="41"/>
    <col min="26" max="26" width="13.36328125" style="81" bestFit="1" customWidth="1"/>
    <col min="27" max="27" width="13.1796875" style="81" bestFit="1" customWidth="1"/>
    <col min="28" max="28" width="13.26953125" style="81" bestFit="1" customWidth="1"/>
  </cols>
  <sheetData>
    <row r="1" spans="1:31" x14ac:dyDescent="0.35">
      <c r="A1" t="s">
        <v>384</v>
      </c>
      <c r="T1" s="91"/>
      <c r="U1" s="91"/>
      <c r="V1" s="91"/>
    </row>
    <row r="2" spans="1:31" x14ac:dyDescent="0.35">
      <c r="A2" s="87" t="s">
        <v>653</v>
      </c>
      <c r="B2" s="87"/>
      <c r="C2" s="87"/>
      <c r="D2" s="87"/>
      <c r="E2" s="87"/>
      <c r="F2" s="87"/>
      <c r="G2" s="87"/>
      <c r="H2" s="87"/>
      <c r="I2" s="59"/>
      <c r="J2" s="59"/>
      <c r="K2" s="60">
        <v>-5467762.5893999999</v>
      </c>
      <c r="L2" s="60">
        <v>-2518810.21</v>
      </c>
      <c r="M2" s="60">
        <v>2103349.5320000001</v>
      </c>
      <c r="S2" s="60"/>
      <c r="T2" s="60"/>
      <c r="U2" s="60"/>
      <c r="V2" s="60"/>
      <c r="W2" s="79"/>
      <c r="X2" s="79"/>
      <c r="Y2" s="79"/>
      <c r="Z2" s="82"/>
      <c r="AA2" s="82"/>
      <c r="AB2" s="82"/>
      <c r="AC2" s="59"/>
      <c r="AD2" s="59"/>
      <c r="AE2" s="59"/>
    </row>
    <row r="3" spans="1:31" x14ac:dyDescent="0.35">
      <c r="A3" s="87" t="s">
        <v>654</v>
      </c>
      <c r="B3" s="87"/>
      <c r="C3" s="87"/>
      <c r="D3" s="87"/>
      <c r="E3" s="87"/>
      <c r="F3" s="87"/>
      <c r="G3" s="87"/>
      <c r="H3" s="87"/>
      <c r="I3" s="59"/>
      <c r="J3" s="59"/>
      <c r="K3" s="60">
        <v>-5467762.6052999999</v>
      </c>
      <c r="L3" s="60">
        <v>-2518810.1220999998</v>
      </c>
      <c r="M3" s="60">
        <v>2103349.5378</v>
      </c>
      <c r="S3" s="60"/>
      <c r="T3" s="60"/>
      <c r="U3" s="60"/>
      <c r="V3" s="60"/>
      <c r="W3" s="79"/>
      <c r="X3" s="79"/>
      <c r="Y3" s="79"/>
      <c r="Z3" s="82"/>
      <c r="AA3" s="82"/>
      <c r="AB3" s="82"/>
      <c r="AC3" s="59"/>
      <c r="AD3" s="59"/>
      <c r="AE3" s="59"/>
    </row>
    <row r="4" spans="1:31" x14ac:dyDescent="0.35">
      <c r="A4" s="88" t="s">
        <v>655</v>
      </c>
      <c r="B4" s="88"/>
      <c r="C4" s="88"/>
      <c r="D4" s="88"/>
      <c r="E4" s="88"/>
      <c r="F4" s="88"/>
      <c r="G4" s="88"/>
      <c r="H4" s="88"/>
      <c r="I4" s="59"/>
      <c r="J4" s="59"/>
      <c r="K4" s="60">
        <f>K3-K2</f>
        <v>-1.5899999998509884E-2</v>
      </c>
      <c r="L4" s="60">
        <f t="shared" ref="L4:M4" si="0">L3-L2</f>
        <v>8.7900000158697367E-2</v>
      </c>
      <c r="M4" s="60">
        <f t="shared" si="0"/>
        <v>5.7999999262392521E-3</v>
      </c>
      <c r="S4" s="60"/>
      <c r="T4" s="60"/>
      <c r="U4" s="60"/>
      <c r="V4" s="60"/>
      <c r="W4" s="79"/>
      <c r="X4" s="79"/>
      <c r="Y4" s="79"/>
      <c r="Z4" s="82"/>
      <c r="AA4" s="82"/>
      <c r="AB4" s="82"/>
      <c r="AC4" s="59"/>
      <c r="AD4" s="59"/>
      <c r="AE4" s="59"/>
    </row>
    <row r="5" spans="1:31" x14ac:dyDescent="0.35">
      <c r="A5" s="63"/>
      <c r="B5" s="63"/>
      <c r="C5" s="75"/>
      <c r="D5" s="75"/>
      <c r="E5" s="75"/>
      <c r="F5" s="63"/>
      <c r="G5" s="63"/>
      <c r="H5" s="63"/>
      <c r="I5" s="59"/>
      <c r="J5" s="59"/>
      <c r="K5" s="59"/>
      <c r="L5" s="59"/>
      <c r="M5" s="59"/>
      <c r="N5" s="59"/>
      <c r="O5" s="59"/>
      <c r="P5" s="60"/>
      <c r="Q5" s="90" t="s">
        <v>85</v>
      </c>
      <c r="R5" s="90"/>
      <c r="S5" s="90"/>
      <c r="T5" s="60"/>
      <c r="U5" s="60"/>
      <c r="V5" s="60"/>
      <c r="W5" s="79"/>
      <c r="X5" s="79"/>
      <c r="Y5" s="79"/>
      <c r="Z5" s="82"/>
      <c r="AA5" s="82"/>
      <c r="AB5" s="82"/>
      <c r="AC5" s="59"/>
      <c r="AD5" s="59"/>
      <c r="AE5" s="59"/>
    </row>
    <row r="6" spans="1:31" s="1" customFormat="1" ht="13.5" x14ac:dyDescent="0.3">
      <c r="A6" s="18" t="s">
        <v>0</v>
      </c>
      <c r="B6" s="18" t="s">
        <v>1</v>
      </c>
      <c r="C6" s="76" t="s">
        <v>377</v>
      </c>
      <c r="D6" s="76" t="s">
        <v>378</v>
      </c>
      <c r="E6" s="76" t="s">
        <v>379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642</v>
      </c>
      <c r="L6" s="18" t="s">
        <v>643</v>
      </c>
      <c r="M6" s="18" t="s">
        <v>644</v>
      </c>
      <c r="N6" s="18" t="s">
        <v>656</v>
      </c>
      <c r="O6" s="18" t="s">
        <v>657</v>
      </c>
      <c r="P6" s="18" t="s">
        <v>658</v>
      </c>
      <c r="Q6" s="24" t="s">
        <v>10</v>
      </c>
      <c r="R6" s="24" t="s">
        <v>11</v>
      </c>
      <c r="S6" s="24" t="s">
        <v>12</v>
      </c>
      <c r="T6" s="24" t="s">
        <v>10</v>
      </c>
      <c r="U6" s="24" t="s">
        <v>11</v>
      </c>
      <c r="V6" s="24" t="s">
        <v>12</v>
      </c>
      <c r="W6" s="80" t="s">
        <v>662</v>
      </c>
      <c r="X6" s="80" t="s">
        <v>663</v>
      </c>
      <c r="Y6" s="80" t="s">
        <v>664</v>
      </c>
      <c r="Z6" s="83" t="s">
        <v>665</v>
      </c>
      <c r="AA6" s="83" t="s">
        <v>666</v>
      </c>
      <c r="AB6" s="83" t="s">
        <v>667</v>
      </c>
    </row>
    <row r="7" spans="1:31" x14ac:dyDescent="0.35">
      <c r="A7" s="17" t="s">
        <v>660</v>
      </c>
    </row>
    <row r="8" spans="1:31" x14ac:dyDescent="0.35">
      <c r="A8" s="74" t="s">
        <v>13</v>
      </c>
      <c r="B8" s="56"/>
      <c r="C8" s="77"/>
      <c r="D8" s="77"/>
      <c r="E8" s="77"/>
      <c r="W8" s="41">
        <f>AVERAGE(W10:W137)</f>
        <v>-2.3735055048018695E-2</v>
      </c>
      <c r="X8" s="41">
        <f t="shared" ref="X8:Y8" si="1">AVERAGE(X10:X137)</f>
        <v>-1.0698230843991042E-2</v>
      </c>
      <c r="Y8" s="41">
        <f t="shared" si="1"/>
        <v>1.4156842743977905E-2</v>
      </c>
    </row>
    <row r="9" spans="1:31" x14ac:dyDescent="0.35">
      <c r="A9" s="73" t="s">
        <v>17</v>
      </c>
      <c r="B9" s="56"/>
      <c r="C9" s="77"/>
      <c r="D9" s="77"/>
      <c r="E9" s="77"/>
    </row>
    <row r="10" spans="1:31" s="3" customFormat="1" x14ac:dyDescent="0.35">
      <c r="A10" s="55" t="s">
        <v>14</v>
      </c>
      <c r="B10" s="4">
        <v>38563.551620370374</v>
      </c>
      <c r="C10" s="48"/>
      <c r="D10" s="48"/>
      <c r="E10" s="48"/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22">
        <v>-5469242.7165999999</v>
      </c>
      <c r="L10" s="22">
        <v>-2518480.9503000001</v>
      </c>
      <c r="M10" s="22">
        <v>2099557.4509999999</v>
      </c>
      <c r="N10" s="22">
        <f>K10+K$4</f>
        <v>-5469242.7324999999</v>
      </c>
      <c r="O10" s="22">
        <f t="shared" ref="O10:P10" si="2">L10+L$4</f>
        <v>-2518480.8624</v>
      </c>
      <c r="P10" s="22">
        <f t="shared" si="2"/>
        <v>2099557.4567999998</v>
      </c>
      <c r="Q10" s="26">
        <f>1/T10</f>
        <v>1250</v>
      </c>
      <c r="R10" s="26">
        <f t="shared" ref="R10:S10" si="3">1/U10</f>
        <v>833.33333333333337</v>
      </c>
      <c r="S10" s="26">
        <f t="shared" si="3"/>
        <v>714.28571428571433</v>
      </c>
      <c r="T10" s="26">
        <v>8.0000000000000004E-4</v>
      </c>
      <c r="U10" s="26">
        <v>1.1999999999999999E-3</v>
      </c>
      <c r="V10" s="26">
        <v>1.4E-3</v>
      </c>
      <c r="W10" s="41"/>
      <c r="X10" s="41"/>
      <c r="Y10" s="41"/>
      <c r="Z10" s="81"/>
      <c r="AA10" s="81"/>
      <c r="AB10" s="81"/>
    </row>
    <row r="11" spans="1:31" s="3" customFormat="1" x14ac:dyDescent="0.35">
      <c r="A11" s="55" t="s">
        <v>28</v>
      </c>
      <c r="B11" s="7">
        <v>38563.553668981483</v>
      </c>
      <c r="C11" s="49"/>
      <c r="D11" s="49"/>
      <c r="E11" s="49"/>
      <c r="F11" s="6" t="s">
        <v>15</v>
      </c>
      <c r="G11" s="6" t="s">
        <v>16</v>
      </c>
      <c r="H11" s="6" t="s">
        <v>17</v>
      </c>
      <c r="I11" s="6" t="s">
        <v>18</v>
      </c>
      <c r="J11" s="6" t="s">
        <v>19</v>
      </c>
      <c r="K11" s="30">
        <v>-5469242.7084999997</v>
      </c>
      <c r="L11" s="30">
        <v>-2518480.9328999999</v>
      </c>
      <c r="M11" s="30">
        <v>2099557.4402000001</v>
      </c>
      <c r="N11" s="22">
        <f t="shared" ref="N11:N74" si="4">K11+K$4</f>
        <v>-5469242.7243999997</v>
      </c>
      <c r="O11" s="22">
        <f t="shared" ref="O11:O74" si="5">L11+L$4</f>
        <v>-2518480.8449999997</v>
      </c>
      <c r="P11" s="22">
        <f t="shared" ref="P11:P74" si="6">M11+M$4</f>
        <v>2099557.446</v>
      </c>
      <c r="Q11" s="26">
        <f t="shared" ref="Q11:Q79" si="7">1/T11</f>
        <v>1250</v>
      </c>
      <c r="R11" s="26">
        <f t="shared" ref="R11:R79" si="8">1/U11</f>
        <v>909.09090909090901</v>
      </c>
      <c r="S11" s="26">
        <f t="shared" ref="S11:S79" si="9">1/V11</f>
        <v>714.28571428571433</v>
      </c>
      <c r="T11" s="35">
        <v>8.0000000000000004E-4</v>
      </c>
      <c r="U11" s="35">
        <v>1.1000000000000001E-3</v>
      </c>
      <c r="V11" s="35">
        <v>1.4E-3</v>
      </c>
      <c r="W11" s="41"/>
      <c r="X11" s="41"/>
      <c r="Y11" s="41"/>
      <c r="Z11" s="81"/>
      <c r="AA11" s="81"/>
      <c r="AB11" s="81"/>
    </row>
    <row r="12" spans="1:31" s="3" customFormat="1" x14ac:dyDescent="0.35">
      <c r="A12" s="55" t="s">
        <v>14</v>
      </c>
      <c r="B12" s="9">
        <v>38563.55741898148</v>
      </c>
      <c r="C12" s="50"/>
      <c r="D12" s="50"/>
      <c r="E12" s="50"/>
      <c r="F12" s="8" t="s">
        <v>15</v>
      </c>
      <c r="G12" s="8" t="s">
        <v>16</v>
      </c>
      <c r="H12" s="8" t="s">
        <v>17</v>
      </c>
      <c r="I12" s="8" t="s">
        <v>18</v>
      </c>
      <c r="J12" s="8" t="s">
        <v>19</v>
      </c>
      <c r="K12" s="31">
        <v>-5469242.7259</v>
      </c>
      <c r="L12" s="31">
        <v>-2518480.943</v>
      </c>
      <c r="M12" s="31">
        <v>2099557.4515</v>
      </c>
      <c r="N12" s="22">
        <f t="shared" si="4"/>
        <v>-5469242.7418</v>
      </c>
      <c r="O12" s="22">
        <f t="shared" si="5"/>
        <v>-2518480.8550999998</v>
      </c>
      <c r="P12" s="22">
        <f t="shared" si="6"/>
        <v>2099557.4572999999</v>
      </c>
      <c r="Q12" s="26">
        <f t="shared" si="7"/>
        <v>2000</v>
      </c>
      <c r="R12" s="26">
        <f t="shared" si="8"/>
        <v>1428.5714285714287</v>
      </c>
      <c r="S12" s="26">
        <f t="shared" si="9"/>
        <v>1250</v>
      </c>
      <c r="T12" s="36">
        <v>5.0000000000000001E-4</v>
      </c>
      <c r="U12" s="36">
        <v>6.9999999999999999E-4</v>
      </c>
      <c r="V12" s="36">
        <v>8.0000000000000004E-4</v>
      </c>
      <c r="W12" s="41"/>
      <c r="X12" s="41"/>
      <c r="Y12" s="41"/>
      <c r="Z12" s="81"/>
      <c r="AA12" s="81"/>
      <c r="AB12" s="81"/>
    </row>
    <row r="13" spans="1:31" s="3" customFormat="1" x14ac:dyDescent="0.35">
      <c r="A13" s="55" t="s">
        <v>14</v>
      </c>
      <c r="B13" s="12">
        <v>38563.5625</v>
      </c>
      <c r="C13" s="51"/>
      <c r="D13" s="51"/>
      <c r="E13" s="51"/>
      <c r="F13" s="11" t="s">
        <v>15</v>
      </c>
      <c r="G13" s="11" t="s">
        <v>16</v>
      </c>
      <c r="H13" s="11" t="s">
        <v>17</v>
      </c>
      <c r="I13" s="11" t="s">
        <v>18</v>
      </c>
      <c r="J13" s="11" t="s">
        <v>19</v>
      </c>
      <c r="K13" s="32">
        <v>-5469242.7230000002</v>
      </c>
      <c r="L13" s="32">
        <v>-2518480.9361</v>
      </c>
      <c r="M13" s="32">
        <v>2099557.4489000002</v>
      </c>
      <c r="N13" s="22">
        <f t="shared" si="4"/>
        <v>-5469242.7389000002</v>
      </c>
      <c r="O13" s="22">
        <f t="shared" si="5"/>
        <v>-2518480.8481999999</v>
      </c>
      <c r="P13" s="22">
        <f t="shared" si="6"/>
        <v>2099557.4547000001</v>
      </c>
      <c r="Q13" s="26">
        <f t="shared" si="7"/>
        <v>1666.6666666666667</v>
      </c>
      <c r="R13" s="26">
        <f t="shared" si="8"/>
        <v>1250</v>
      </c>
      <c r="S13" s="26">
        <f t="shared" si="9"/>
        <v>1000</v>
      </c>
      <c r="T13" s="37">
        <v>5.9999999999999995E-4</v>
      </c>
      <c r="U13" s="37">
        <v>8.0000000000000004E-4</v>
      </c>
      <c r="V13" s="37">
        <v>1E-3</v>
      </c>
      <c r="W13" s="41"/>
      <c r="X13" s="41"/>
      <c r="Y13" s="41"/>
      <c r="Z13" s="81"/>
      <c r="AA13" s="81"/>
      <c r="AB13" s="81"/>
    </row>
    <row r="14" spans="1:31" s="3" customFormat="1" x14ac:dyDescent="0.35">
      <c r="A14" s="55" t="s">
        <v>14</v>
      </c>
      <c r="B14" s="9">
        <v>38568.58394675926</v>
      </c>
      <c r="C14" s="50"/>
      <c r="D14" s="50"/>
      <c r="E14" s="50"/>
      <c r="F14" s="8" t="s">
        <v>15</v>
      </c>
      <c r="G14" s="8" t="s">
        <v>16</v>
      </c>
      <c r="H14" s="8" t="s">
        <v>17</v>
      </c>
      <c r="I14" s="8" t="s">
        <v>18</v>
      </c>
      <c r="J14" s="8" t="s">
        <v>19</v>
      </c>
      <c r="K14" s="31">
        <v>-5469242.7071000002</v>
      </c>
      <c r="L14" s="31">
        <v>-2518480.9407000002</v>
      </c>
      <c r="M14" s="31">
        <v>2099557.4383999999</v>
      </c>
      <c r="N14" s="22">
        <f t="shared" si="4"/>
        <v>-5469242.7230000002</v>
      </c>
      <c r="O14" s="22">
        <f t="shared" si="5"/>
        <v>-2518480.8528</v>
      </c>
      <c r="P14" s="22">
        <f t="shared" si="6"/>
        <v>2099557.4441999998</v>
      </c>
      <c r="Q14" s="26">
        <f t="shared" si="7"/>
        <v>1428.5714285714287</v>
      </c>
      <c r="R14" s="26">
        <f t="shared" si="8"/>
        <v>769.23076923076928</v>
      </c>
      <c r="S14" s="26">
        <f t="shared" si="9"/>
        <v>666.66666666666663</v>
      </c>
      <c r="T14" s="36">
        <v>6.9999999999999999E-4</v>
      </c>
      <c r="U14" s="36">
        <v>1.2999999999999999E-3</v>
      </c>
      <c r="V14" s="36">
        <v>1.5E-3</v>
      </c>
      <c r="W14" s="41"/>
      <c r="X14" s="41"/>
      <c r="Y14" s="41"/>
      <c r="Z14" s="81"/>
      <c r="AA14" s="81"/>
      <c r="AB14" s="81"/>
    </row>
    <row r="15" spans="1:31" s="2" customFormat="1" x14ac:dyDescent="0.35">
      <c r="A15" s="2" t="s">
        <v>14</v>
      </c>
      <c r="B15" s="19"/>
      <c r="C15" s="52">
        <v>2009</v>
      </c>
      <c r="D15" s="52">
        <v>7</v>
      </c>
      <c r="E15" s="52">
        <v>31</v>
      </c>
      <c r="F15" s="2" t="s">
        <v>15</v>
      </c>
      <c r="G15" s="2" t="s">
        <v>16</v>
      </c>
      <c r="H15" s="2" t="s">
        <v>84</v>
      </c>
      <c r="I15" s="2" t="s">
        <v>18</v>
      </c>
      <c r="J15" s="2" t="s">
        <v>19</v>
      </c>
      <c r="K15" s="23"/>
      <c r="L15" s="23"/>
      <c r="M15" s="23"/>
      <c r="N15" s="23">
        <f>SUMPRODUCT(N10:N14,$Q10:$Q14)/SUM($Q10:$Q14)</f>
        <v>-5469242.7332333857</v>
      </c>
      <c r="O15" s="23">
        <f>SUMPRODUCT(O10:O14,$Q10:$Q14)/SUM($Q10:$Q14)</f>
        <v>-2518480.8526924765</v>
      </c>
      <c r="P15" s="23">
        <f>SUMPRODUCT(P10:P14,R10:R14)/SUM(R10:R14)</f>
        <v>2099557.45267278</v>
      </c>
      <c r="Q15" s="27"/>
      <c r="R15" s="27"/>
      <c r="S15" s="27"/>
      <c r="T15" s="27"/>
      <c r="U15" s="27"/>
      <c r="V15" s="27"/>
      <c r="W15" s="41"/>
      <c r="X15" s="41"/>
      <c r="Y15" s="41"/>
      <c r="Z15" s="84">
        <f>N15+W$8</f>
        <v>-5469242.7569684405</v>
      </c>
      <c r="AA15" s="84">
        <f>O15+X$8</f>
        <v>-2518480.8633907074</v>
      </c>
      <c r="AB15" s="84">
        <f>P15+Y$8</f>
        <v>2099557.4668296226</v>
      </c>
    </row>
    <row r="16" spans="1:31" s="3" customFormat="1" x14ac:dyDescent="0.35">
      <c r="A16" s="55" t="s">
        <v>43</v>
      </c>
      <c r="B16" s="9">
        <v>38563.564386574071</v>
      </c>
      <c r="C16" s="50"/>
      <c r="D16" s="50"/>
      <c r="E16" s="50"/>
      <c r="F16" s="8" t="s">
        <v>15</v>
      </c>
      <c r="G16" s="8" t="s">
        <v>16</v>
      </c>
      <c r="H16" s="8" t="s">
        <v>17</v>
      </c>
      <c r="I16" s="8" t="s">
        <v>18</v>
      </c>
      <c r="J16" s="8" t="s">
        <v>19</v>
      </c>
      <c r="K16" s="31">
        <v>-5469283.4241000004</v>
      </c>
      <c r="L16" s="31">
        <v>-2518480.7296000002</v>
      </c>
      <c r="M16" s="31">
        <v>2099460.9202000001</v>
      </c>
      <c r="N16" s="22">
        <f t="shared" si="4"/>
        <v>-5469283.4400000004</v>
      </c>
      <c r="O16" s="22">
        <f t="shared" si="5"/>
        <v>-2518480.6417</v>
      </c>
      <c r="P16" s="22">
        <f t="shared" si="6"/>
        <v>2099460.926</v>
      </c>
      <c r="Q16" s="26">
        <f t="shared" si="7"/>
        <v>1666.6666666666667</v>
      </c>
      <c r="R16" s="26">
        <f t="shared" si="8"/>
        <v>1111.1111111111111</v>
      </c>
      <c r="S16" s="26">
        <f t="shared" si="9"/>
        <v>909.09090909090901</v>
      </c>
      <c r="T16" s="36">
        <v>5.9999999999999995E-4</v>
      </c>
      <c r="U16" s="36">
        <v>8.9999999999999998E-4</v>
      </c>
      <c r="V16" s="36">
        <v>1.1000000000000001E-3</v>
      </c>
      <c r="W16" s="41"/>
      <c r="X16" s="41"/>
      <c r="Y16" s="41"/>
      <c r="Z16" s="84"/>
      <c r="AA16" s="84"/>
      <c r="AB16" s="84"/>
    </row>
    <row r="17" spans="1:28" s="3" customFormat="1" x14ac:dyDescent="0.35">
      <c r="A17" s="55" t="s">
        <v>43</v>
      </c>
      <c r="B17" s="9">
        <v>38568.588229166664</v>
      </c>
      <c r="C17" s="50"/>
      <c r="D17" s="50"/>
      <c r="E17" s="50"/>
      <c r="F17" s="8" t="s">
        <v>15</v>
      </c>
      <c r="G17" s="8" t="s">
        <v>16</v>
      </c>
      <c r="H17" s="8" t="s">
        <v>17</v>
      </c>
      <c r="I17" s="8" t="s">
        <v>18</v>
      </c>
      <c r="J17" s="8" t="s">
        <v>19</v>
      </c>
      <c r="K17" s="31">
        <v>-5469283.4474999998</v>
      </c>
      <c r="L17" s="31">
        <v>-2518480.7396</v>
      </c>
      <c r="M17" s="31">
        <v>2099460.9208999998</v>
      </c>
      <c r="N17" s="22">
        <f t="shared" si="4"/>
        <v>-5469283.4633999998</v>
      </c>
      <c r="O17" s="22">
        <f t="shared" si="5"/>
        <v>-2518480.6516999998</v>
      </c>
      <c r="P17" s="22">
        <f t="shared" si="6"/>
        <v>2099460.9266999997</v>
      </c>
      <c r="Q17" s="26">
        <f t="shared" si="7"/>
        <v>769.23076923076928</v>
      </c>
      <c r="R17" s="26">
        <f t="shared" si="8"/>
        <v>344.82758620689657</v>
      </c>
      <c r="S17" s="26">
        <f t="shared" si="9"/>
        <v>312.5</v>
      </c>
      <c r="T17" s="36">
        <v>1.2999999999999999E-3</v>
      </c>
      <c r="U17" s="36">
        <v>2.8999999999999998E-3</v>
      </c>
      <c r="V17" s="36">
        <v>3.2000000000000002E-3</v>
      </c>
      <c r="W17" s="41"/>
      <c r="X17" s="41"/>
      <c r="Y17" s="41"/>
      <c r="Z17" s="84"/>
      <c r="AA17" s="84"/>
      <c r="AB17" s="84"/>
    </row>
    <row r="18" spans="1:28" s="2" customFormat="1" x14ac:dyDescent="0.35">
      <c r="A18" s="2" t="s">
        <v>43</v>
      </c>
      <c r="B18" s="19"/>
      <c r="C18" s="52">
        <v>2009</v>
      </c>
      <c r="D18" s="52">
        <v>7</v>
      </c>
      <c r="E18" s="52">
        <v>31</v>
      </c>
      <c r="F18" s="2" t="s">
        <v>15</v>
      </c>
      <c r="G18" s="2" t="s">
        <v>16</v>
      </c>
      <c r="H18" s="2" t="s">
        <v>84</v>
      </c>
      <c r="I18" s="2" t="s">
        <v>18</v>
      </c>
      <c r="J18" s="2" t="s">
        <v>19</v>
      </c>
      <c r="K18" s="23"/>
      <c r="L18" s="23"/>
      <c r="M18" s="23"/>
      <c r="N18" s="23">
        <f>SUMPRODUCT(N16:N17,$Q16:$Q17)/SUM($Q16:$Q17)</f>
        <v>-5469283.4473894741</v>
      </c>
      <c r="O18" s="23">
        <f>SUMPRODUCT(O16:O17,$Q16:$Q17)/SUM($Q16:$Q17)</f>
        <v>-2518480.6448578946</v>
      </c>
      <c r="P18" s="23">
        <f>SUMPRODUCT(P16:P17,R16:R17)/SUM(R16:R17)</f>
        <v>2099460.9261657898</v>
      </c>
      <c r="Q18" s="27"/>
      <c r="R18" s="27"/>
      <c r="S18" s="27"/>
      <c r="T18" s="27"/>
      <c r="U18" s="27"/>
      <c r="V18" s="27"/>
      <c r="W18" s="41"/>
      <c r="X18" s="41"/>
      <c r="Y18" s="41"/>
      <c r="Z18" s="84">
        <f t="shared" ref="Z18:Z78" si="10">N18+W$8</f>
        <v>-5469283.4711245289</v>
      </c>
      <c r="AA18" s="84">
        <f t="shared" ref="AA18:AA78" si="11">O18+X$8</f>
        <v>-2518480.6555561256</v>
      </c>
      <c r="AB18" s="84">
        <f t="shared" ref="AB18:AB78" si="12">P18+Y$8</f>
        <v>2099460.9403226324</v>
      </c>
    </row>
    <row r="19" spans="1:28" s="5" customFormat="1" x14ac:dyDescent="0.35">
      <c r="A19" s="55" t="s">
        <v>44</v>
      </c>
      <c r="B19" s="9">
        <v>38563.571053240739</v>
      </c>
      <c r="C19" s="50"/>
      <c r="D19" s="50"/>
      <c r="E19" s="50"/>
      <c r="F19" s="8" t="s">
        <v>15</v>
      </c>
      <c r="G19" s="8" t="s">
        <v>16</v>
      </c>
      <c r="H19" s="8" t="s">
        <v>17</v>
      </c>
      <c r="I19" s="8" t="s">
        <v>18</v>
      </c>
      <c r="J19" s="8" t="s">
        <v>19</v>
      </c>
      <c r="K19" s="31">
        <v>-5469324.0138999997</v>
      </c>
      <c r="L19" s="31">
        <v>-2518494.9822</v>
      </c>
      <c r="M19" s="31">
        <v>2099346.8668</v>
      </c>
      <c r="N19" s="22">
        <f t="shared" si="4"/>
        <v>-5469324.0297999997</v>
      </c>
      <c r="O19" s="22">
        <f t="shared" si="5"/>
        <v>-2518494.8942999998</v>
      </c>
      <c r="P19" s="22">
        <f t="shared" si="6"/>
        <v>2099346.8725999999</v>
      </c>
      <c r="Q19" s="26">
        <f t="shared" si="7"/>
        <v>1250</v>
      </c>
      <c r="R19" s="26">
        <f t="shared" si="8"/>
        <v>833.33333333333337</v>
      </c>
      <c r="S19" s="26">
        <f t="shared" si="9"/>
        <v>714.28571428571433</v>
      </c>
      <c r="T19" s="36">
        <v>8.0000000000000004E-4</v>
      </c>
      <c r="U19" s="36">
        <v>1.1999999999999999E-3</v>
      </c>
      <c r="V19" s="36">
        <v>1.4E-3</v>
      </c>
      <c r="W19" s="41"/>
      <c r="X19" s="41"/>
      <c r="Y19" s="41"/>
      <c r="Z19" s="84"/>
      <c r="AA19" s="84"/>
      <c r="AB19" s="84"/>
    </row>
    <row r="20" spans="1:28" s="3" customFormat="1" x14ac:dyDescent="0.35">
      <c r="A20" s="55" t="s">
        <v>44</v>
      </c>
      <c r="B20" s="9">
        <v>38568.597245370373</v>
      </c>
      <c r="C20" s="50"/>
      <c r="D20" s="50"/>
      <c r="E20" s="50"/>
      <c r="F20" s="8" t="s">
        <v>15</v>
      </c>
      <c r="G20" s="8" t="s">
        <v>16</v>
      </c>
      <c r="H20" s="8" t="s">
        <v>17</v>
      </c>
      <c r="I20" s="8" t="s">
        <v>18</v>
      </c>
      <c r="J20" s="8" t="s">
        <v>19</v>
      </c>
      <c r="K20" s="31">
        <v>-5469324.0082</v>
      </c>
      <c r="L20" s="31">
        <v>-2518494.9799000002</v>
      </c>
      <c r="M20" s="31">
        <v>2099346.8695</v>
      </c>
      <c r="N20" s="22">
        <f t="shared" si="4"/>
        <v>-5469324.0241</v>
      </c>
      <c r="O20" s="22">
        <f t="shared" si="5"/>
        <v>-2518494.892</v>
      </c>
      <c r="P20" s="22">
        <f t="shared" si="6"/>
        <v>2099346.8753</v>
      </c>
      <c r="Q20" s="26">
        <f t="shared" si="7"/>
        <v>1666.6666666666667</v>
      </c>
      <c r="R20" s="26">
        <f t="shared" si="8"/>
        <v>833.33333333333337</v>
      </c>
      <c r="S20" s="26">
        <f t="shared" si="9"/>
        <v>714.28571428571433</v>
      </c>
      <c r="T20" s="36">
        <v>5.9999999999999995E-4</v>
      </c>
      <c r="U20" s="36">
        <v>1.1999999999999999E-3</v>
      </c>
      <c r="V20" s="36">
        <v>1.4E-3</v>
      </c>
      <c r="W20" s="41"/>
      <c r="X20" s="41"/>
      <c r="Y20" s="41"/>
      <c r="Z20" s="84"/>
      <c r="AA20" s="84"/>
      <c r="AB20" s="84"/>
    </row>
    <row r="21" spans="1:28" s="2" customFormat="1" x14ac:dyDescent="0.35">
      <c r="A21" s="2" t="s">
        <v>44</v>
      </c>
      <c r="B21" s="19"/>
      <c r="C21" s="52">
        <v>2009</v>
      </c>
      <c r="D21" s="52">
        <v>8</v>
      </c>
      <c r="E21" s="52">
        <v>5</v>
      </c>
      <c r="F21" s="2" t="s">
        <v>15</v>
      </c>
      <c r="G21" s="2" t="s">
        <v>16</v>
      </c>
      <c r="H21" s="2" t="s">
        <v>84</v>
      </c>
      <c r="I21" s="2" t="s">
        <v>18</v>
      </c>
      <c r="J21" s="2" t="s">
        <v>19</v>
      </c>
      <c r="K21" s="23"/>
      <c r="L21" s="23"/>
      <c r="M21" s="23"/>
      <c r="N21" s="23">
        <f>SUMPRODUCT(N19:N20,$Q19:$Q20)/SUM($Q19:$Q20)</f>
        <v>-5469324.0265428573</v>
      </c>
      <c r="O21" s="23">
        <f>SUMPRODUCT(O19:O20,$Q19:$Q20)/SUM($Q19:$Q20)</f>
        <v>-2518494.8929857141</v>
      </c>
      <c r="P21" s="23">
        <f>SUMPRODUCT(P19:P20,R19:R20)/SUM(R19:R20)</f>
        <v>2099346.8739499999</v>
      </c>
      <c r="Q21" s="27"/>
      <c r="R21" s="27"/>
      <c r="S21" s="27"/>
      <c r="T21" s="27"/>
      <c r="U21" s="27"/>
      <c r="V21" s="27"/>
      <c r="W21" s="41"/>
      <c r="X21" s="41"/>
      <c r="Y21" s="41"/>
      <c r="Z21" s="84">
        <f t="shared" si="10"/>
        <v>-5469324.0502779121</v>
      </c>
      <c r="AA21" s="84">
        <f t="shared" si="11"/>
        <v>-2518494.9036839451</v>
      </c>
      <c r="AB21" s="84">
        <f t="shared" si="12"/>
        <v>2099346.8881068425</v>
      </c>
    </row>
    <row r="22" spans="1:28" s="3" customFormat="1" x14ac:dyDescent="0.35">
      <c r="A22" s="55" t="s">
        <v>45</v>
      </c>
      <c r="B22" s="9">
        <v>38563.577893518515</v>
      </c>
      <c r="C22" s="50"/>
      <c r="D22" s="50"/>
      <c r="E22" s="50"/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31">
        <v>-5469345.3296999997</v>
      </c>
      <c r="L22" s="31">
        <v>-2518520.1631</v>
      </c>
      <c r="M22" s="31">
        <v>2099254.9105000002</v>
      </c>
      <c r="N22" s="22">
        <f t="shared" si="4"/>
        <v>-5469345.3455999997</v>
      </c>
      <c r="O22" s="22">
        <f t="shared" si="5"/>
        <v>-2518520.0751999998</v>
      </c>
      <c r="P22" s="22">
        <f t="shared" si="6"/>
        <v>2099254.9163000002</v>
      </c>
      <c r="Q22" s="26">
        <f t="shared" si="7"/>
        <v>1428.5714285714287</v>
      </c>
      <c r="R22" s="26">
        <f t="shared" si="8"/>
        <v>1111.1111111111111</v>
      </c>
      <c r="S22" s="26">
        <f t="shared" si="9"/>
        <v>909.09090909090901</v>
      </c>
      <c r="T22" s="36">
        <v>6.9999999999999999E-4</v>
      </c>
      <c r="U22" s="36">
        <v>8.9999999999999998E-4</v>
      </c>
      <c r="V22" s="36">
        <v>1.1000000000000001E-3</v>
      </c>
      <c r="W22" s="41"/>
      <c r="X22" s="41"/>
      <c r="Y22" s="41"/>
      <c r="Z22" s="84"/>
      <c r="AA22" s="84"/>
      <c r="AB22" s="84"/>
    </row>
    <row r="23" spans="1:28" s="3" customFormat="1" x14ac:dyDescent="0.35">
      <c r="A23" s="55" t="s">
        <v>45</v>
      </c>
      <c r="B23" s="9">
        <v>38568.601631944446</v>
      </c>
      <c r="C23" s="50"/>
      <c r="D23" s="50"/>
      <c r="E23" s="50"/>
      <c r="F23" s="8" t="s">
        <v>15</v>
      </c>
      <c r="G23" s="8" t="s">
        <v>16</v>
      </c>
      <c r="H23" s="8" t="s">
        <v>17</v>
      </c>
      <c r="I23" s="8" t="s">
        <v>18</v>
      </c>
      <c r="J23" s="8" t="s">
        <v>19</v>
      </c>
      <c r="K23" s="31">
        <v>-5469345.3534000004</v>
      </c>
      <c r="L23" s="31">
        <v>-2518520.1751999999</v>
      </c>
      <c r="M23" s="31">
        <v>2099254.9468999999</v>
      </c>
      <c r="N23" s="22">
        <f t="shared" si="4"/>
        <v>-5469345.3693000004</v>
      </c>
      <c r="O23" s="22">
        <f t="shared" si="5"/>
        <v>-2518520.0872999998</v>
      </c>
      <c r="P23" s="22">
        <f t="shared" si="6"/>
        <v>2099254.9526999998</v>
      </c>
      <c r="Q23" s="26">
        <f t="shared" si="7"/>
        <v>2000</v>
      </c>
      <c r="R23" s="26">
        <f t="shared" si="8"/>
        <v>909.09090909090901</v>
      </c>
      <c r="S23" s="26">
        <f t="shared" si="9"/>
        <v>833.33333333333337</v>
      </c>
      <c r="T23" s="36">
        <v>5.0000000000000001E-4</v>
      </c>
      <c r="U23" s="36">
        <v>1.1000000000000001E-3</v>
      </c>
      <c r="V23" s="36">
        <v>1.1999999999999999E-3</v>
      </c>
      <c r="W23" s="41"/>
      <c r="X23" s="41"/>
      <c r="Y23" s="41"/>
      <c r="Z23" s="84"/>
      <c r="AA23" s="84"/>
      <c r="AB23" s="84"/>
    </row>
    <row r="24" spans="1:28" s="2" customFormat="1" x14ac:dyDescent="0.35">
      <c r="A24" s="2" t="s">
        <v>45</v>
      </c>
      <c r="B24" s="19"/>
      <c r="C24" s="52">
        <v>2009</v>
      </c>
      <c r="D24" s="52">
        <v>8</v>
      </c>
      <c r="E24" s="52">
        <v>5</v>
      </c>
      <c r="F24" s="2" t="s">
        <v>15</v>
      </c>
      <c r="G24" s="2" t="s">
        <v>16</v>
      </c>
      <c r="H24" s="2" t="s">
        <v>84</v>
      </c>
      <c r="I24" s="2" t="s">
        <v>18</v>
      </c>
      <c r="J24" s="2" t="s">
        <v>19</v>
      </c>
      <c r="K24" s="23"/>
      <c r="L24" s="23"/>
      <c r="M24" s="23"/>
      <c r="N24" s="23">
        <f>SUMPRODUCT(N22:N23,$Q22:$Q23)/SUM($Q22:$Q23)</f>
        <v>-5469345.3594249999</v>
      </c>
      <c r="O24" s="23">
        <f>SUMPRODUCT(O22:O23,$Q22:$Q23)/SUM($Q22:$Q23)</f>
        <v>-2518520.0822583335</v>
      </c>
      <c r="P24" s="23">
        <f>SUMPRODUCT(P22:P23,R22:R23)/SUM(R22:R23)</f>
        <v>2099254.9326800001</v>
      </c>
      <c r="Q24" s="27"/>
      <c r="R24" s="27"/>
      <c r="S24" s="27"/>
      <c r="T24" s="27"/>
      <c r="U24" s="27"/>
      <c r="V24" s="27"/>
      <c r="W24" s="41"/>
      <c r="X24" s="41"/>
      <c r="Y24" s="41"/>
      <c r="Z24" s="84">
        <f t="shared" si="10"/>
        <v>-5469345.3831600547</v>
      </c>
      <c r="AA24" s="84">
        <f t="shared" si="11"/>
        <v>-2518520.0929565644</v>
      </c>
      <c r="AB24" s="84">
        <f t="shared" si="12"/>
        <v>2099254.9468368427</v>
      </c>
    </row>
    <row r="25" spans="1:28" s="6" customFormat="1" x14ac:dyDescent="0.35">
      <c r="A25" s="55" t="s">
        <v>53</v>
      </c>
      <c r="B25" s="14">
        <v>38568.571932870371</v>
      </c>
      <c r="C25" s="53"/>
      <c r="D25" s="53"/>
      <c r="E25" s="53"/>
      <c r="F25" s="13" t="s">
        <v>15</v>
      </c>
      <c r="G25" s="13" t="s">
        <v>16</v>
      </c>
      <c r="H25" s="13" t="s">
        <v>17</v>
      </c>
      <c r="I25" s="13" t="s">
        <v>18</v>
      </c>
      <c r="J25" s="13" t="s">
        <v>19</v>
      </c>
      <c r="K25" s="33">
        <v>-5469211.2183999997</v>
      </c>
      <c r="L25" s="33">
        <v>-2518466.87</v>
      </c>
      <c r="M25" s="33">
        <v>2099657.1741999998</v>
      </c>
      <c r="N25" s="22">
        <f t="shared" si="4"/>
        <v>-5469211.2342999997</v>
      </c>
      <c r="O25" s="22">
        <f t="shared" si="5"/>
        <v>-2518466.7821</v>
      </c>
      <c r="P25" s="22">
        <f t="shared" si="6"/>
        <v>2099657.1799999997</v>
      </c>
      <c r="Q25" s="26">
        <f t="shared" si="7"/>
        <v>1428.5714285714287</v>
      </c>
      <c r="R25" s="26">
        <f t="shared" si="8"/>
        <v>909.09090909090901</v>
      </c>
      <c r="S25" s="26">
        <f t="shared" si="9"/>
        <v>769.23076923076928</v>
      </c>
      <c r="T25" s="38">
        <v>6.9999999999999999E-4</v>
      </c>
      <c r="U25" s="38">
        <v>1.1000000000000001E-3</v>
      </c>
      <c r="V25" s="38">
        <v>1.2999999999999999E-3</v>
      </c>
      <c r="W25" s="41"/>
      <c r="X25" s="41"/>
      <c r="Y25" s="41"/>
      <c r="Z25" s="84"/>
      <c r="AA25" s="84"/>
      <c r="AB25" s="84"/>
    </row>
    <row r="26" spans="1:28" s="6" customFormat="1" x14ac:dyDescent="0.35">
      <c r="A26" s="55" t="s">
        <v>67</v>
      </c>
      <c r="B26" s="9">
        <v>38568.577974537038</v>
      </c>
      <c r="C26" s="50"/>
      <c r="D26" s="50"/>
      <c r="E26" s="50"/>
      <c r="F26" s="8" t="s">
        <v>15</v>
      </c>
      <c r="G26" s="8" t="s">
        <v>16</v>
      </c>
      <c r="H26" s="8" t="s">
        <v>17</v>
      </c>
      <c r="I26" s="8" t="s">
        <v>18</v>
      </c>
      <c r="J26" s="8" t="s">
        <v>19</v>
      </c>
      <c r="K26" s="31">
        <v>-5469211.2070000004</v>
      </c>
      <c r="L26" s="31">
        <v>-2518466.8760000002</v>
      </c>
      <c r="M26" s="31">
        <v>2099657.1655000001</v>
      </c>
      <c r="N26" s="22">
        <f t="shared" si="4"/>
        <v>-5469211.2229000004</v>
      </c>
      <c r="O26" s="22">
        <f t="shared" si="5"/>
        <v>-2518466.7881</v>
      </c>
      <c r="P26" s="22">
        <f t="shared" si="6"/>
        <v>2099657.1713</v>
      </c>
      <c r="Q26" s="26">
        <f t="shared" si="7"/>
        <v>1000</v>
      </c>
      <c r="R26" s="26">
        <f t="shared" si="8"/>
        <v>588.23529411764707</v>
      </c>
      <c r="S26" s="26">
        <f t="shared" si="9"/>
        <v>500</v>
      </c>
      <c r="T26" s="36">
        <v>1E-3</v>
      </c>
      <c r="U26" s="36">
        <v>1.6999999999999999E-3</v>
      </c>
      <c r="V26" s="36">
        <v>2E-3</v>
      </c>
      <c r="W26" s="41"/>
      <c r="X26" s="41"/>
      <c r="Y26" s="41"/>
      <c r="Z26" s="84"/>
      <c r="AA26" s="84"/>
      <c r="AB26" s="84"/>
    </row>
    <row r="27" spans="1:28" s="6" customFormat="1" x14ac:dyDescent="0.35">
      <c r="A27" s="55" t="s">
        <v>67</v>
      </c>
      <c r="B27" s="7">
        <v>38568.575868055559</v>
      </c>
      <c r="C27" s="49"/>
      <c r="D27" s="49"/>
      <c r="E27" s="49"/>
      <c r="F27" s="6" t="s">
        <v>15</v>
      </c>
      <c r="G27" s="6" t="s">
        <v>16</v>
      </c>
      <c r="H27" s="6" t="s">
        <v>17</v>
      </c>
      <c r="I27" s="6" t="s">
        <v>18</v>
      </c>
      <c r="J27" s="6" t="s">
        <v>19</v>
      </c>
      <c r="K27" s="30">
        <v>-5469211.2054000003</v>
      </c>
      <c r="L27" s="30">
        <v>-2518466.8701999998</v>
      </c>
      <c r="M27" s="30">
        <v>2099657.1649000002</v>
      </c>
      <c r="N27" s="22">
        <f t="shared" si="4"/>
        <v>-5469211.2213000003</v>
      </c>
      <c r="O27" s="22">
        <f t="shared" si="5"/>
        <v>-2518466.7822999996</v>
      </c>
      <c r="P27" s="22">
        <f t="shared" si="6"/>
        <v>2099657.1707000001</v>
      </c>
      <c r="Q27" s="26">
        <f t="shared" si="7"/>
        <v>1428.5714285714287</v>
      </c>
      <c r="R27" s="26">
        <f t="shared" si="8"/>
        <v>909.09090909090901</v>
      </c>
      <c r="S27" s="26">
        <f t="shared" si="9"/>
        <v>769.23076923076928</v>
      </c>
      <c r="T27" s="35">
        <v>6.9999999999999999E-4</v>
      </c>
      <c r="U27" s="35">
        <v>1.1000000000000001E-3</v>
      </c>
      <c r="V27" s="35">
        <v>1.2999999999999999E-3</v>
      </c>
      <c r="W27" s="41"/>
      <c r="X27" s="41"/>
      <c r="Y27" s="41"/>
      <c r="Z27" s="84"/>
      <c r="AA27" s="84"/>
      <c r="AB27" s="84"/>
    </row>
    <row r="28" spans="1:28" s="2" customFormat="1" x14ac:dyDescent="0.35">
      <c r="A28" s="2" t="s">
        <v>67</v>
      </c>
      <c r="B28" s="19"/>
      <c r="C28" s="52">
        <v>2009</v>
      </c>
      <c r="D28" s="52">
        <v>8</v>
      </c>
      <c r="E28" s="52">
        <v>5</v>
      </c>
      <c r="F28" s="2" t="s">
        <v>15</v>
      </c>
      <c r="G28" s="2" t="s">
        <v>16</v>
      </c>
      <c r="H28" s="2" t="s">
        <v>84</v>
      </c>
      <c r="I28" s="2" t="s">
        <v>18</v>
      </c>
      <c r="J28" s="2" t="s">
        <v>19</v>
      </c>
      <c r="K28" s="23"/>
      <c r="L28" s="23"/>
      <c r="M28" s="23"/>
      <c r="N28" s="23">
        <f>SUMPRODUCT(N25:N27,$Q25:$Q27)/SUM($Q25:$Q27)</f>
        <v>-5469211.2265296308</v>
      </c>
      <c r="O28" s="23">
        <f>SUMPRODUCT(O25:O27,$Q25:$Q27)/SUM($Q25:$Q27)</f>
        <v>-2518466.7837296296</v>
      </c>
      <c r="P28" s="23">
        <f>SUMPRODUCT(P25:P27,R25:R27)/SUM(R25:R27)</f>
        <v>2099657.1743600001</v>
      </c>
      <c r="Q28" s="27"/>
      <c r="R28" s="27"/>
      <c r="S28" s="27"/>
      <c r="T28" s="27"/>
      <c r="U28" s="27"/>
      <c r="V28" s="27"/>
      <c r="W28" s="41"/>
      <c r="X28" s="41"/>
      <c r="Y28" s="41"/>
      <c r="Z28" s="84">
        <f t="shared" si="10"/>
        <v>-5469211.2502646856</v>
      </c>
      <c r="AA28" s="84">
        <f t="shared" si="11"/>
        <v>-2518466.7944278605</v>
      </c>
      <c r="AB28" s="84">
        <f t="shared" si="12"/>
        <v>2099657.1885168427</v>
      </c>
    </row>
    <row r="29" spans="1:28" s="6" customFormat="1" x14ac:dyDescent="0.35">
      <c r="A29" s="16" t="s">
        <v>29</v>
      </c>
      <c r="B29" s="7">
        <v>38563.561238425929</v>
      </c>
      <c r="C29" s="49"/>
      <c r="D29" s="49"/>
      <c r="E29" s="49"/>
      <c r="F29" s="6" t="s">
        <v>15</v>
      </c>
      <c r="G29" s="6" t="s">
        <v>16</v>
      </c>
      <c r="H29" s="6" t="s">
        <v>17</v>
      </c>
      <c r="I29" s="6" t="s">
        <v>18</v>
      </c>
      <c r="J29" s="6" t="s">
        <v>19</v>
      </c>
      <c r="K29" s="30">
        <v>-5469178.3334999997</v>
      </c>
      <c r="L29" s="30">
        <v>-2518470.2562000002</v>
      </c>
      <c r="M29" s="30">
        <v>2099754.5756000001</v>
      </c>
      <c r="N29" s="22">
        <f t="shared" si="4"/>
        <v>-5469178.3493999997</v>
      </c>
      <c r="O29" s="22">
        <f t="shared" si="5"/>
        <v>-2518470.1683</v>
      </c>
      <c r="P29" s="22">
        <f t="shared" si="6"/>
        <v>2099754.5814</v>
      </c>
      <c r="Q29" s="26">
        <f t="shared" si="7"/>
        <v>263.15789473684208</v>
      </c>
      <c r="R29" s="26">
        <f t="shared" si="8"/>
        <v>217.39130434782609</v>
      </c>
      <c r="S29" s="26">
        <f t="shared" si="9"/>
        <v>166.66666666666666</v>
      </c>
      <c r="T29" s="35">
        <v>3.8E-3</v>
      </c>
      <c r="U29" s="35">
        <v>4.5999999999999999E-3</v>
      </c>
      <c r="V29" s="35">
        <v>6.0000000000000001E-3</v>
      </c>
      <c r="W29" s="41"/>
      <c r="X29" s="41"/>
      <c r="Y29" s="41"/>
      <c r="Z29" s="84"/>
      <c r="AA29" s="84"/>
      <c r="AB29" s="84"/>
    </row>
    <row r="30" spans="1:28" s="5" customFormat="1" x14ac:dyDescent="0.35">
      <c r="A30" s="55" t="s">
        <v>29</v>
      </c>
      <c r="B30" s="7">
        <v>38563.563240740739</v>
      </c>
      <c r="C30" s="49"/>
      <c r="D30" s="49"/>
      <c r="E30" s="49"/>
      <c r="F30" s="6" t="s">
        <v>15</v>
      </c>
      <c r="G30" s="6" t="s">
        <v>16</v>
      </c>
      <c r="H30" s="6" t="s">
        <v>17</v>
      </c>
      <c r="I30" s="6" t="s">
        <v>18</v>
      </c>
      <c r="J30" s="6" t="s">
        <v>19</v>
      </c>
      <c r="K30" s="30">
        <v>-5469178.2927000001</v>
      </c>
      <c r="L30" s="30">
        <v>-2518469.8369999998</v>
      </c>
      <c r="M30" s="30">
        <v>2099754.7856000001</v>
      </c>
      <c r="N30" s="22">
        <f t="shared" si="4"/>
        <v>-5469178.3086000001</v>
      </c>
      <c r="O30" s="22">
        <f t="shared" si="5"/>
        <v>-2518469.7490999997</v>
      </c>
      <c r="P30" s="22">
        <f t="shared" si="6"/>
        <v>2099754.7914</v>
      </c>
      <c r="Q30" s="26">
        <f t="shared" si="7"/>
        <v>1666.6666666666667</v>
      </c>
      <c r="R30" s="26">
        <f t="shared" si="8"/>
        <v>1428.5714285714287</v>
      </c>
      <c r="S30" s="26">
        <f t="shared" si="9"/>
        <v>1111.1111111111111</v>
      </c>
      <c r="T30" s="35">
        <v>5.9999999999999995E-4</v>
      </c>
      <c r="U30" s="35">
        <v>6.9999999999999999E-4</v>
      </c>
      <c r="V30" s="35">
        <v>8.9999999999999998E-4</v>
      </c>
      <c r="W30" s="41"/>
      <c r="X30" s="41"/>
      <c r="Y30" s="41"/>
      <c r="Z30" s="84"/>
      <c r="AA30" s="84"/>
      <c r="AB30" s="84"/>
    </row>
    <row r="31" spans="1:28" s="6" customFormat="1" x14ac:dyDescent="0.35">
      <c r="A31" s="16" t="s">
        <v>73</v>
      </c>
      <c r="B31" s="7">
        <v>38568.585833333331</v>
      </c>
      <c r="C31" s="49"/>
      <c r="D31" s="49"/>
      <c r="E31" s="49"/>
      <c r="F31" s="6" t="s">
        <v>33</v>
      </c>
      <c r="G31" s="6" t="s">
        <v>16</v>
      </c>
      <c r="H31" s="6" t="s">
        <v>17</v>
      </c>
      <c r="I31" s="6" t="s">
        <v>34</v>
      </c>
      <c r="J31" s="6" t="s">
        <v>19</v>
      </c>
      <c r="K31" s="30">
        <v>-5469179.0044999998</v>
      </c>
      <c r="L31" s="30">
        <v>-2518470.3602</v>
      </c>
      <c r="M31" s="30">
        <v>2099754.8476999998</v>
      </c>
      <c r="N31" s="22">
        <f t="shared" si="4"/>
        <v>-5469179.0203999998</v>
      </c>
      <c r="O31" s="22">
        <f t="shared" si="5"/>
        <v>-2518470.2722999998</v>
      </c>
      <c r="P31" s="22">
        <f t="shared" si="6"/>
        <v>2099754.8534999997</v>
      </c>
      <c r="Q31" s="26">
        <f t="shared" si="7"/>
        <v>31.25</v>
      </c>
      <c r="R31" s="26">
        <f t="shared" si="8"/>
        <v>17.574692442882249</v>
      </c>
      <c r="S31" s="26">
        <f t="shared" si="9"/>
        <v>15.313935681470138</v>
      </c>
      <c r="T31" s="35">
        <v>3.2000000000000001E-2</v>
      </c>
      <c r="U31" s="35">
        <v>5.6899999999999999E-2</v>
      </c>
      <c r="V31" s="35">
        <v>6.5299999999999997E-2</v>
      </c>
      <c r="W31" s="41"/>
      <c r="X31" s="41"/>
      <c r="Y31" s="41"/>
      <c r="Z31" s="84"/>
      <c r="AA31" s="84"/>
      <c r="AB31" s="84"/>
    </row>
    <row r="32" spans="1:28" s="2" customFormat="1" x14ac:dyDescent="0.35">
      <c r="A32" s="2" t="s">
        <v>73</v>
      </c>
      <c r="B32" s="19"/>
      <c r="C32" s="52">
        <v>2009</v>
      </c>
      <c r="D32" s="52">
        <v>7</v>
      </c>
      <c r="E32" s="52">
        <v>31</v>
      </c>
      <c r="F32" s="2" t="s">
        <v>15</v>
      </c>
      <c r="G32" s="2" t="s">
        <v>16</v>
      </c>
      <c r="H32" s="2" t="s">
        <v>84</v>
      </c>
      <c r="I32" s="2" t="s">
        <v>18</v>
      </c>
      <c r="J32" s="2" t="s">
        <v>19</v>
      </c>
      <c r="K32" s="23"/>
      <c r="L32" s="23"/>
      <c r="M32" s="23"/>
      <c r="N32" s="23">
        <v>-5469178.3086000001</v>
      </c>
      <c r="O32" s="23">
        <v>-2518469.7490999997</v>
      </c>
      <c r="P32" s="23">
        <v>2099754.7914</v>
      </c>
      <c r="Q32" s="27"/>
      <c r="R32" s="27"/>
      <c r="S32" s="27"/>
      <c r="T32" s="27"/>
      <c r="U32" s="27"/>
      <c r="V32" s="27"/>
      <c r="W32" s="41"/>
      <c r="X32" s="41"/>
      <c r="Y32" s="41"/>
      <c r="Z32" s="84">
        <f t="shared" si="10"/>
        <v>-5469178.3323350549</v>
      </c>
      <c r="AA32" s="84">
        <f t="shared" si="11"/>
        <v>-2518469.7597982306</v>
      </c>
      <c r="AB32" s="84">
        <f t="shared" si="12"/>
        <v>2099754.8055568426</v>
      </c>
    </row>
    <row r="33" spans="1:28" s="6" customFormat="1" x14ac:dyDescent="0.35">
      <c r="A33" s="55" t="s">
        <v>30</v>
      </c>
      <c r="B33" s="7">
        <v>38563.56958333333</v>
      </c>
      <c r="C33" s="49"/>
      <c r="D33" s="49"/>
      <c r="E33" s="49"/>
      <c r="F33" s="6" t="s">
        <v>15</v>
      </c>
      <c r="G33" s="6" t="s">
        <v>16</v>
      </c>
      <c r="H33" s="6" t="s">
        <v>17</v>
      </c>
      <c r="I33" s="6" t="s">
        <v>18</v>
      </c>
      <c r="J33" s="6" t="s">
        <v>19</v>
      </c>
      <c r="K33" s="30">
        <v>-5469170.1282000002</v>
      </c>
      <c r="L33" s="30">
        <v>-2518420.0038000001</v>
      </c>
      <c r="M33" s="30">
        <v>2099831.9356</v>
      </c>
      <c r="N33" s="22">
        <f t="shared" si="4"/>
        <v>-5469170.1441000002</v>
      </c>
      <c r="O33" s="22">
        <f t="shared" si="5"/>
        <v>-2518419.9158999999</v>
      </c>
      <c r="P33" s="22">
        <f t="shared" si="6"/>
        <v>2099831.9413999999</v>
      </c>
      <c r="Q33" s="26">
        <f t="shared" si="7"/>
        <v>1000</v>
      </c>
      <c r="R33" s="26">
        <f t="shared" si="8"/>
        <v>769.23076923076928</v>
      </c>
      <c r="S33" s="26">
        <f t="shared" si="9"/>
        <v>625</v>
      </c>
      <c r="T33" s="35">
        <v>1E-3</v>
      </c>
      <c r="U33" s="35">
        <v>1.2999999999999999E-3</v>
      </c>
      <c r="V33" s="35">
        <v>1.6000000000000001E-3</v>
      </c>
      <c r="W33" s="41"/>
      <c r="X33" s="41"/>
      <c r="Y33" s="41"/>
      <c r="Z33" s="84"/>
      <c r="AA33" s="84"/>
      <c r="AB33" s="84"/>
    </row>
    <row r="34" spans="1:28" s="6" customFormat="1" x14ac:dyDescent="0.35">
      <c r="A34" s="16" t="s">
        <v>31</v>
      </c>
      <c r="B34" s="7">
        <v>38568.589317129627</v>
      </c>
      <c r="C34" s="49"/>
      <c r="D34" s="49"/>
      <c r="E34" s="49"/>
      <c r="F34" s="6" t="s">
        <v>33</v>
      </c>
      <c r="G34" s="6" t="s">
        <v>16</v>
      </c>
      <c r="H34" s="6" t="s">
        <v>17</v>
      </c>
      <c r="I34" s="6" t="s">
        <v>34</v>
      </c>
      <c r="J34" s="6" t="s">
        <v>19</v>
      </c>
      <c r="K34" s="30">
        <v>-5469170.7761000004</v>
      </c>
      <c r="L34" s="30">
        <v>-2518420.3733999999</v>
      </c>
      <c r="M34" s="30">
        <v>2099831.9600999998</v>
      </c>
      <c r="N34" s="22">
        <f t="shared" si="4"/>
        <v>-5469170.7920000004</v>
      </c>
      <c r="O34" s="22">
        <f t="shared" si="5"/>
        <v>-2518420.2854999998</v>
      </c>
      <c r="P34" s="22">
        <f t="shared" si="6"/>
        <v>2099831.9658999997</v>
      </c>
      <c r="Q34" s="26">
        <f t="shared" si="7"/>
        <v>30.8641975308642</v>
      </c>
      <c r="R34" s="26">
        <f t="shared" si="8"/>
        <v>16.835016835016834</v>
      </c>
      <c r="S34" s="26">
        <f t="shared" si="9"/>
        <v>14.792899408284025</v>
      </c>
      <c r="T34" s="35">
        <v>3.2399999999999998E-2</v>
      </c>
      <c r="U34" s="35">
        <v>5.9400000000000001E-2</v>
      </c>
      <c r="V34" s="35">
        <v>6.7599999999999993E-2</v>
      </c>
      <c r="W34" s="41"/>
      <c r="X34" s="41"/>
      <c r="Y34" s="41"/>
      <c r="Z34" s="84"/>
      <c r="AA34" s="84"/>
      <c r="AB34" s="84"/>
    </row>
    <row r="35" spans="1:28" s="2" customFormat="1" x14ac:dyDescent="0.35">
      <c r="A35" s="2" t="s">
        <v>31</v>
      </c>
      <c r="B35" s="19"/>
      <c r="C35" s="52">
        <v>2009</v>
      </c>
      <c r="D35" s="52">
        <v>7</v>
      </c>
      <c r="E35" s="52">
        <v>31</v>
      </c>
      <c r="F35" s="2" t="s">
        <v>15</v>
      </c>
      <c r="G35" s="2" t="s">
        <v>16</v>
      </c>
      <c r="H35" s="2" t="s">
        <v>84</v>
      </c>
      <c r="I35" s="2" t="s">
        <v>18</v>
      </c>
      <c r="J35" s="2" t="s">
        <v>19</v>
      </c>
      <c r="K35" s="23"/>
      <c r="L35" s="23"/>
      <c r="M35" s="23"/>
      <c r="N35" s="23">
        <v>-5469170.1441000002</v>
      </c>
      <c r="O35" s="23">
        <v>-2518419.9158999999</v>
      </c>
      <c r="P35" s="23">
        <v>2099831.9413999999</v>
      </c>
      <c r="Q35" s="27"/>
      <c r="R35" s="27"/>
      <c r="S35" s="27"/>
      <c r="T35" s="27"/>
      <c r="U35" s="27"/>
      <c r="V35" s="27"/>
      <c r="W35" s="27">
        <f>N36-N35</f>
        <v>-2.4999994784593582E-3</v>
      </c>
      <c r="X35" s="27">
        <f t="shared" ref="X35:Y35" si="13">O36-O35</f>
        <v>-9.8000001162290573E-3</v>
      </c>
      <c r="Y35" s="27">
        <f t="shared" si="13"/>
        <v>7.6999999582767487E-3</v>
      </c>
      <c r="Z35" s="84">
        <f t="shared" si="10"/>
        <v>-5469170.1678350549</v>
      </c>
      <c r="AA35" s="84">
        <f t="shared" si="11"/>
        <v>-2518419.9265982308</v>
      </c>
      <c r="AB35" s="84">
        <f t="shared" si="12"/>
        <v>2099831.9555568425</v>
      </c>
    </row>
    <row r="36" spans="1:28" x14ac:dyDescent="0.35">
      <c r="A36" s="66" t="s">
        <v>31</v>
      </c>
      <c r="B36" s="10">
        <v>38562.662326388891</v>
      </c>
      <c r="C36" s="52">
        <v>2009</v>
      </c>
      <c r="D36" s="52">
        <v>7</v>
      </c>
      <c r="E36" s="52">
        <v>30</v>
      </c>
      <c r="F36" t="s">
        <v>15</v>
      </c>
      <c r="G36" t="s">
        <v>16</v>
      </c>
      <c r="H36" t="s">
        <v>17</v>
      </c>
      <c r="I36" t="s">
        <v>18</v>
      </c>
      <c r="J36" t="s">
        <v>19</v>
      </c>
      <c r="K36" s="21">
        <v>-5469170.1306999996</v>
      </c>
      <c r="L36" s="21">
        <v>-2518420.0136000002</v>
      </c>
      <c r="M36" s="21">
        <v>2099831.9432999999</v>
      </c>
      <c r="N36" s="72">
        <f>K36+K$4</f>
        <v>-5469170.1465999996</v>
      </c>
      <c r="O36" s="72">
        <f>L36+L$4</f>
        <v>-2518419.9257</v>
      </c>
      <c r="P36" s="72">
        <f>M36+M$4</f>
        <v>2099831.9490999999</v>
      </c>
      <c r="Q36" s="26">
        <f>1/T36</f>
        <v>10000</v>
      </c>
      <c r="R36" s="26">
        <f>1/U36</f>
        <v>5000</v>
      </c>
      <c r="S36" s="26">
        <f>1/V36</f>
        <v>3333.3333333333335</v>
      </c>
      <c r="T36" s="25">
        <v>1E-4</v>
      </c>
      <c r="U36" s="25">
        <v>2.0000000000000001E-4</v>
      </c>
      <c r="V36" s="25">
        <v>2.9999999999999997E-4</v>
      </c>
      <c r="W36" s="27"/>
      <c r="X36" s="27"/>
      <c r="Y36" s="27"/>
      <c r="Z36" s="27">
        <f>N36</f>
        <v>-5469170.1465999996</v>
      </c>
      <c r="AA36" s="27">
        <f>O36</f>
        <v>-2518419.9257</v>
      </c>
      <c r="AB36" s="27">
        <f>P36</f>
        <v>2099831.9490999999</v>
      </c>
    </row>
    <row r="37" spans="1:28" s="6" customFormat="1" x14ac:dyDescent="0.35">
      <c r="A37" s="16" t="s">
        <v>74</v>
      </c>
      <c r="B37" s="7">
        <v>38568.593495370369</v>
      </c>
      <c r="C37" s="49"/>
      <c r="D37" s="49"/>
      <c r="E37" s="49"/>
      <c r="F37" s="6" t="s">
        <v>33</v>
      </c>
      <c r="G37" s="6" t="s">
        <v>16</v>
      </c>
      <c r="H37" s="6" t="s">
        <v>17</v>
      </c>
      <c r="I37" s="6" t="s">
        <v>34</v>
      </c>
      <c r="J37" s="6" t="s">
        <v>19</v>
      </c>
      <c r="K37" s="30">
        <v>-5469158.7834000001</v>
      </c>
      <c r="L37" s="30">
        <v>-2518378.5976999998</v>
      </c>
      <c r="M37" s="30">
        <v>2099928.0879000002</v>
      </c>
      <c r="N37" s="22">
        <f t="shared" si="4"/>
        <v>-5469158.7993000001</v>
      </c>
      <c r="O37" s="22">
        <f t="shared" si="5"/>
        <v>-2518378.5097999997</v>
      </c>
      <c r="P37" s="22">
        <f t="shared" si="6"/>
        <v>2099928.0937000001</v>
      </c>
      <c r="Q37" s="26">
        <f t="shared" si="7"/>
        <v>34.722222222222221</v>
      </c>
      <c r="R37" s="26">
        <f t="shared" si="8"/>
        <v>19.569471624266146</v>
      </c>
      <c r="S37" s="26">
        <f t="shared" si="9"/>
        <v>17.064846416382252</v>
      </c>
      <c r="T37" s="35">
        <v>2.8799999999999999E-2</v>
      </c>
      <c r="U37" s="35">
        <v>5.11E-2</v>
      </c>
      <c r="V37" s="35">
        <v>5.8599999999999999E-2</v>
      </c>
      <c r="W37" s="41"/>
      <c r="X37" s="41"/>
      <c r="Y37" s="41"/>
      <c r="Z37" s="84"/>
      <c r="AA37" s="84"/>
      <c r="AB37" s="84"/>
    </row>
    <row r="38" spans="1:28" s="2" customFormat="1" x14ac:dyDescent="0.35">
      <c r="A38" s="2" t="s">
        <v>74</v>
      </c>
      <c r="B38" s="19"/>
      <c r="C38" s="52">
        <v>2009</v>
      </c>
      <c r="D38" s="52">
        <v>7</v>
      </c>
      <c r="E38" s="52">
        <v>31</v>
      </c>
      <c r="F38" s="2" t="s">
        <v>15</v>
      </c>
      <c r="G38" s="2" t="s">
        <v>16</v>
      </c>
      <c r="H38" s="2" t="s">
        <v>84</v>
      </c>
      <c r="I38" s="2" t="s">
        <v>18</v>
      </c>
      <c r="J38" s="2" t="s">
        <v>19</v>
      </c>
      <c r="K38" s="23"/>
      <c r="L38" s="23"/>
      <c r="M38" s="23"/>
      <c r="N38" s="23">
        <v>-5469158.7993000001</v>
      </c>
      <c r="O38" s="23">
        <v>-2518378.5097999997</v>
      </c>
      <c r="P38" s="23">
        <v>2099928.0937000001</v>
      </c>
      <c r="Q38" s="27"/>
      <c r="R38" s="27"/>
      <c r="S38" s="27"/>
      <c r="T38" s="27"/>
      <c r="U38" s="27"/>
      <c r="V38" s="27"/>
      <c r="W38" s="41"/>
      <c r="X38" s="41"/>
      <c r="Y38" s="41"/>
      <c r="Z38" s="84"/>
      <c r="AA38" s="84"/>
      <c r="AB38" s="84"/>
    </row>
    <row r="39" spans="1:28" s="6" customFormat="1" x14ac:dyDescent="0.35">
      <c r="A39" s="55" t="s">
        <v>35</v>
      </c>
      <c r="B39" s="7">
        <v>38563.58315972222</v>
      </c>
      <c r="C39" s="49"/>
      <c r="D39" s="49"/>
      <c r="E39" s="49"/>
      <c r="F39" s="6" t="s">
        <v>15</v>
      </c>
      <c r="G39" s="6" t="s">
        <v>16</v>
      </c>
      <c r="H39" s="6" t="s">
        <v>17</v>
      </c>
      <c r="I39" s="6" t="s">
        <v>18</v>
      </c>
      <c r="J39" s="6" t="s">
        <v>19</v>
      </c>
      <c r="K39" s="30">
        <v>-5469158.2051999997</v>
      </c>
      <c r="L39" s="30">
        <v>-2518324.2659</v>
      </c>
      <c r="M39" s="30">
        <v>2100028.7768000001</v>
      </c>
      <c r="N39" s="22">
        <f t="shared" si="4"/>
        <v>-5469158.2210999997</v>
      </c>
      <c r="O39" s="22">
        <f t="shared" si="5"/>
        <v>-2518324.1779999998</v>
      </c>
      <c r="P39" s="22">
        <f t="shared" si="6"/>
        <v>2100028.7826</v>
      </c>
      <c r="Q39" s="26">
        <f t="shared" si="7"/>
        <v>1000</v>
      </c>
      <c r="R39" s="26">
        <f t="shared" si="8"/>
        <v>769.23076923076928</v>
      </c>
      <c r="S39" s="26">
        <f t="shared" si="9"/>
        <v>588.23529411764707</v>
      </c>
      <c r="T39" s="35">
        <v>1E-3</v>
      </c>
      <c r="U39" s="35">
        <v>1.2999999999999999E-3</v>
      </c>
      <c r="V39" s="35">
        <v>1.6999999999999999E-3</v>
      </c>
      <c r="W39" s="41"/>
      <c r="X39" s="41"/>
      <c r="Y39" s="41"/>
      <c r="Z39" s="84"/>
      <c r="AA39" s="84"/>
      <c r="AB39" s="84"/>
    </row>
    <row r="40" spans="1:28" s="6" customFormat="1" x14ac:dyDescent="0.35">
      <c r="A40" s="16" t="s">
        <v>75</v>
      </c>
      <c r="B40" s="7">
        <v>38568.599791666667</v>
      </c>
      <c r="C40" s="49"/>
      <c r="D40" s="49"/>
      <c r="E40" s="49"/>
      <c r="F40" s="6" t="s">
        <v>33</v>
      </c>
      <c r="G40" s="6" t="s">
        <v>16</v>
      </c>
      <c r="H40" s="6" t="s">
        <v>17</v>
      </c>
      <c r="I40" s="6" t="s">
        <v>34</v>
      </c>
      <c r="J40" s="6" t="s">
        <v>19</v>
      </c>
      <c r="K40" s="30">
        <v>-5469158.6749999998</v>
      </c>
      <c r="L40" s="30">
        <v>-2518324.4877999998</v>
      </c>
      <c r="M40" s="30">
        <v>2100028.5806999998</v>
      </c>
      <c r="N40" s="22">
        <f>K40+K$4</f>
        <v>-5469158.6908999998</v>
      </c>
      <c r="O40" s="22">
        <f>L40+L$4</f>
        <v>-2518324.3998999996</v>
      </c>
      <c r="P40" s="22">
        <f>M40+M$4</f>
        <v>2100028.5864999997</v>
      </c>
      <c r="Q40" s="26">
        <f>1/T40</f>
        <v>38.46153846153846</v>
      </c>
      <c r="R40" s="26">
        <f>1/U40</f>
        <v>20.876826722338205</v>
      </c>
      <c r="S40" s="26">
        <f>1/V40</f>
        <v>18.348623853211009</v>
      </c>
      <c r="T40" s="35">
        <v>2.5999999999999999E-2</v>
      </c>
      <c r="U40" s="35">
        <v>4.7899999999999998E-2</v>
      </c>
      <c r="V40" s="35">
        <v>5.45E-2</v>
      </c>
      <c r="W40" s="41"/>
      <c r="X40" s="41"/>
      <c r="Y40" s="41"/>
      <c r="Z40" s="84"/>
      <c r="AA40" s="84"/>
      <c r="AB40" s="84"/>
    </row>
    <row r="41" spans="1:28" s="2" customFormat="1" x14ac:dyDescent="0.35">
      <c r="A41" s="2" t="s">
        <v>75</v>
      </c>
      <c r="B41" s="19"/>
      <c r="C41" s="52">
        <v>2009</v>
      </c>
      <c r="D41" s="52">
        <v>7</v>
      </c>
      <c r="E41" s="52">
        <v>31</v>
      </c>
      <c r="F41" s="2" t="s">
        <v>15</v>
      </c>
      <c r="G41" s="2" t="s">
        <v>16</v>
      </c>
      <c r="H41" s="2" t="s">
        <v>84</v>
      </c>
      <c r="I41" s="2" t="s">
        <v>18</v>
      </c>
      <c r="J41" s="2" t="s">
        <v>19</v>
      </c>
      <c r="K41" s="23"/>
      <c r="L41" s="23"/>
      <c r="M41" s="23"/>
      <c r="N41" s="23">
        <v>-5469158.2210999997</v>
      </c>
      <c r="O41" s="23">
        <v>-2518324.1779999998</v>
      </c>
      <c r="P41" s="23">
        <v>2100028.7826</v>
      </c>
      <c r="Q41" s="27"/>
      <c r="R41" s="27"/>
      <c r="S41" s="27"/>
      <c r="T41" s="27"/>
      <c r="U41" s="27"/>
      <c r="V41" s="27"/>
      <c r="W41" s="27">
        <f>N42-N41</f>
        <v>-8.7999999523162842E-3</v>
      </c>
      <c r="X41" s="27">
        <f t="shared" ref="X41" si="14">O42-O41</f>
        <v>-2.1800000220537186E-2</v>
      </c>
      <c r="Y41" s="27">
        <f t="shared" ref="Y41" si="15">P42-P41</f>
        <v>2.4499999824911356E-2</v>
      </c>
      <c r="Z41" s="84">
        <f t="shared" si="10"/>
        <v>-5469158.2448350545</v>
      </c>
      <c r="AA41" s="84">
        <f t="shared" si="11"/>
        <v>-2518324.1886982308</v>
      </c>
      <c r="AB41" s="84">
        <f t="shared" si="12"/>
        <v>2100028.7967568426</v>
      </c>
    </row>
    <row r="42" spans="1:28" x14ac:dyDescent="0.35">
      <c r="A42" s="66" t="s">
        <v>75</v>
      </c>
      <c r="B42" s="10">
        <v>38567.631076388891</v>
      </c>
      <c r="C42" s="52">
        <v>2009</v>
      </c>
      <c r="D42" s="52">
        <v>8</v>
      </c>
      <c r="E42" s="52">
        <v>4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s="21">
        <v>-5469158.2139999997</v>
      </c>
      <c r="L42" s="21">
        <v>-2518324.2877000002</v>
      </c>
      <c r="M42" s="21">
        <v>2100028.8012999999</v>
      </c>
      <c r="N42" s="72">
        <f>K42+K$4</f>
        <v>-5469158.2298999997</v>
      </c>
      <c r="O42" s="72">
        <f>L42+L$4</f>
        <v>-2518324.1998000001</v>
      </c>
      <c r="P42" s="72">
        <f>M42+M$4</f>
        <v>2100028.8070999999</v>
      </c>
      <c r="Q42" s="26">
        <f>1/T42</f>
        <v>10000</v>
      </c>
      <c r="R42" s="26">
        <f>1/U42</f>
        <v>5000</v>
      </c>
      <c r="S42" s="26">
        <f>1/V42</f>
        <v>3333.3333333333335</v>
      </c>
      <c r="T42" s="25">
        <v>1E-4</v>
      </c>
      <c r="U42" s="25">
        <v>2.0000000000000001E-4</v>
      </c>
      <c r="V42" s="25">
        <v>2.9999999999999997E-4</v>
      </c>
      <c r="W42" s="27"/>
      <c r="X42" s="27"/>
      <c r="Y42" s="27"/>
      <c r="Z42" s="84">
        <f>N42</f>
        <v>-5469158.2298999997</v>
      </c>
      <c r="AA42" s="84">
        <f>O42</f>
        <v>-2518324.1998000001</v>
      </c>
      <c r="AB42" s="84">
        <f>P42</f>
        <v>2100028.8070999999</v>
      </c>
    </row>
    <row r="43" spans="1:28" s="8" customFormat="1" x14ac:dyDescent="0.35">
      <c r="A43" s="55" t="s">
        <v>36</v>
      </c>
      <c r="B43" s="7">
        <v>38563.587025462963</v>
      </c>
      <c r="C43" s="49"/>
      <c r="D43" s="49"/>
      <c r="E43" s="49"/>
      <c r="F43" s="6" t="s">
        <v>15</v>
      </c>
      <c r="G43" s="6" t="s">
        <v>16</v>
      </c>
      <c r="H43" s="6" t="s">
        <v>17</v>
      </c>
      <c r="I43" s="6" t="s">
        <v>18</v>
      </c>
      <c r="J43" s="6" t="s">
        <v>19</v>
      </c>
      <c r="K43" s="30">
        <v>-5469128.8405999998</v>
      </c>
      <c r="L43" s="30">
        <v>-2518299.1538999998</v>
      </c>
      <c r="M43" s="30">
        <v>2100135.2777</v>
      </c>
      <c r="N43" s="22">
        <f t="shared" si="4"/>
        <v>-5469128.8564999998</v>
      </c>
      <c r="O43" s="22">
        <f t="shared" si="5"/>
        <v>-2518299.0659999996</v>
      </c>
      <c r="P43" s="22">
        <f t="shared" si="6"/>
        <v>2100135.2834999999</v>
      </c>
      <c r="Q43" s="26">
        <f t="shared" si="7"/>
        <v>1666.6666666666667</v>
      </c>
      <c r="R43" s="26">
        <f t="shared" si="8"/>
        <v>1111.1111111111111</v>
      </c>
      <c r="S43" s="26">
        <f t="shared" si="9"/>
        <v>909.09090909090901</v>
      </c>
      <c r="T43" s="35">
        <v>5.9999999999999995E-4</v>
      </c>
      <c r="U43" s="35">
        <v>8.9999999999999998E-4</v>
      </c>
      <c r="V43" s="35">
        <v>1.1000000000000001E-3</v>
      </c>
      <c r="W43" s="41"/>
      <c r="X43" s="41"/>
      <c r="Y43" s="41"/>
      <c r="Z43" s="84"/>
      <c r="AA43" s="84"/>
      <c r="AB43" s="84"/>
    </row>
    <row r="44" spans="1:28" s="8" customFormat="1" x14ac:dyDescent="0.35">
      <c r="A44" s="55" t="s">
        <v>76</v>
      </c>
      <c r="B44" s="7">
        <v>38568.605266203704</v>
      </c>
      <c r="C44" s="49"/>
      <c r="D44" s="49"/>
      <c r="E44" s="49"/>
      <c r="F44" s="6" t="s">
        <v>15</v>
      </c>
      <c r="G44" s="6" t="s">
        <v>16</v>
      </c>
      <c r="H44" s="6" t="s">
        <v>17</v>
      </c>
      <c r="I44" s="6" t="s">
        <v>18</v>
      </c>
      <c r="J44" s="6" t="s">
        <v>19</v>
      </c>
      <c r="K44" s="30">
        <v>-5469128.8300000001</v>
      </c>
      <c r="L44" s="30">
        <v>-2518299.1808000002</v>
      </c>
      <c r="M44" s="30">
        <v>2100135.2733</v>
      </c>
      <c r="N44" s="22">
        <f t="shared" si="4"/>
        <v>-5469128.8459000001</v>
      </c>
      <c r="O44" s="22">
        <f t="shared" si="5"/>
        <v>-2518299.0929</v>
      </c>
      <c r="P44" s="22">
        <f t="shared" si="6"/>
        <v>2100135.2790999999</v>
      </c>
      <c r="Q44" s="26">
        <f t="shared" si="7"/>
        <v>769.23076923076928</v>
      </c>
      <c r="R44" s="26">
        <f t="shared" si="8"/>
        <v>400</v>
      </c>
      <c r="S44" s="26">
        <f t="shared" si="9"/>
        <v>357.14285714285717</v>
      </c>
      <c r="T44" s="35">
        <v>1.2999999999999999E-3</v>
      </c>
      <c r="U44" s="35">
        <v>2.5000000000000001E-3</v>
      </c>
      <c r="V44" s="35">
        <v>2.8E-3</v>
      </c>
      <c r="W44" s="41"/>
      <c r="X44" s="41"/>
      <c r="Y44" s="41"/>
      <c r="Z44" s="84"/>
      <c r="AA44" s="84"/>
      <c r="AB44" s="84"/>
    </row>
    <row r="45" spans="1:28" s="2" customFormat="1" x14ac:dyDescent="0.35">
      <c r="A45" s="2" t="s">
        <v>76</v>
      </c>
      <c r="B45" s="19"/>
      <c r="C45" s="52">
        <v>2009</v>
      </c>
      <c r="D45" s="52">
        <v>7</v>
      </c>
      <c r="E45" s="52">
        <v>31</v>
      </c>
      <c r="F45" s="2" t="s">
        <v>15</v>
      </c>
      <c r="G45" s="2" t="s">
        <v>16</v>
      </c>
      <c r="H45" s="2" t="s">
        <v>84</v>
      </c>
      <c r="I45" s="2" t="s">
        <v>18</v>
      </c>
      <c r="J45" s="2" t="s">
        <v>19</v>
      </c>
      <c r="K45" s="23"/>
      <c r="L45" s="23"/>
      <c r="M45" s="23"/>
      <c r="N45" s="23">
        <f>SUMPRODUCT(N43:N44,$Q43:$Q44)/SUM($Q43:$Q44)</f>
        <v>-5469128.8531526318</v>
      </c>
      <c r="O45" s="23">
        <f>SUMPRODUCT(O43:O44,$Q43:$Q44)/SUM($Q43:$Q44)</f>
        <v>-2518299.0744947367</v>
      </c>
      <c r="P45" s="23">
        <f>SUMPRODUCT(P43:P44,R43:R44)/SUM(R43:R44)</f>
        <v>2100135.2823352939</v>
      </c>
      <c r="Q45" s="27"/>
      <c r="R45" s="27"/>
      <c r="S45" s="27"/>
      <c r="T45" s="27"/>
      <c r="U45" s="27"/>
      <c r="V45" s="27"/>
      <c r="W45" s="41"/>
      <c r="X45" s="41"/>
      <c r="Y45" s="41"/>
      <c r="Z45" s="84">
        <f t="shared" si="10"/>
        <v>-5469128.8768876866</v>
      </c>
      <c r="AA45" s="84">
        <f t="shared" si="11"/>
        <v>-2518299.0851929677</v>
      </c>
      <c r="AB45" s="84">
        <f t="shared" si="12"/>
        <v>2100135.2964921365</v>
      </c>
    </row>
    <row r="46" spans="1:28" s="8" customFormat="1" x14ac:dyDescent="0.35">
      <c r="A46" s="55" t="s">
        <v>37</v>
      </c>
      <c r="B46" s="7">
        <v>38563.592141203706</v>
      </c>
      <c r="C46" s="49"/>
      <c r="D46" s="49"/>
      <c r="E46" s="49"/>
      <c r="F46" s="6" t="s">
        <v>15</v>
      </c>
      <c r="G46" s="6" t="s">
        <v>16</v>
      </c>
      <c r="H46" s="6" t="s">
        <v>17</v>
      </c>
      <c r="I46" s="6" t="s">
        <v>18</v>
      </c>
      <c r="J46" s="6" t="s">
        <v>19</v>
      </c>
      <c r="K46" s="30">
        <v>-5469115.6091</v>
      </c>
      <c r="L46" s="30">
        <v>-2518271.6578000002</v>
      </c>
      <c r="M46" s="30">
        <v>2100234.0811999999</v>
      </c>
      <c r="N46" s="22">
        <f t="shared" si="4"/>
        <v>-5469115.625</v>
      </c>
      <c r="O46" s="22">
        <f t="shared" si="5"/>
        <v>-2518271.5699</v>
      </c>
      <c r="P46" s="22">
        <f t="shared" si="6"/>
        <v>2100234.0869999998</v>
      </c>
      <c r="Q46" s="26">
        <f t="shared" si="7"/>
        <v>1111.1111111111111</v>
      </c>
      <c r="R46" s="26">
        <f t="shared" si="8"/>
        <v>666.66666666666663</v>
      </c>
      <c r="S46" s="26">
        <f t="shared" si="9"/>
        <v>555.55555555555554</v>
      </c>
      <c r="T46" s="35">
        <v>8.9999999999999998E-4</v>
      </c>
      <c r="U46" s="35">
        <v>1.5E-3</v>
      </c>
      <c r="V46" s="35">
        <v>1.8E-3</v>
      </c>
      <c r="W46" s="41"/>
      <c r="X46" s="41"/>
      <c r="Y46" s="41"/>
      <c r="Z46" s="84"/>
      <c r="AA46" s="84"/>
      <c r="AB46" s="84"/>
    </row>
    <row r="47" spans="1:28" s="8" customFormat="1" x14ac:dyDescent="0.35">
      <c r="A47" s="55" t="s">
        <v>77</v>
      </c>
      <c r="B47" s="7">
        <v>38568.609571759262</v>
      </c>
      <c r="C47" s="49"/>
      <c r="D47" s="49"/>
      <c r="E47" s="49"/>
      <c r="F47" s="6" t="s">
        <v>15</v>
      </c>
      <c r="G47" s="6" t="s">
        <v>16</v>
      </c>
      <c r="H47" s="6" t="s">
        <v>17</v>
      </c>
      <c r="I47" s="6" t="s">
        <v>18</v>
      </c>
      <c r="J47" s="6" t="s">
        <v>19</v>
      </c>
      <c r="K47" s="30">
        <v>-5469115.6207999997</v>
      </c>
      <c r="L47" s="30">
        <v>-2518271.6589000002</v>
      </c>
      <c r="M47" s="30">
        <v>2100234.0602000002</v>
      </c>
      <c r="N47" s="22">
        <f t="shared" si="4"/>
        <v>-5469115.6366999997</v>
      </c>
      <c r="O47" s="22">
        <f t="shared" si="5"/>
        <v>-2518271.571</v>
      </c>
      <c r="P47" s="22">
        <f t="shared" si="6"/>
        <v>2100234.0660000001</v>
      </c>
      <c r="Q47" s="26">
        <f t="shared" si="7"/>
        <v>1250</v>
      </c>
      <c r="R47" s="26">
        <f t="shared" si="8"/>
        <v>625</v>
      </c>
      <c r="S47" s="26">
        <f t="shared" si="9"/>
        <v>555.55555555555554</v>
      </c>
      <c r="T47" s="35">
        <v>8.0000000000000004E-4</v>
      </c>
      <c r="U47" s="35">
        <v>1.6000000000000001E-3</v>
      </c>
      <c r="V47" s="35">
        <v>1.8E-3</v>
      </c>
      <c r="W47" s="41"/>
      <c r="X47" s="41"/>
      <c r="Y47" s="41"/>
      <c r="Z47" s="84"/>
      <c r="AA47" s="84"/>
      <c r="AB47" s="84"/>
    </row>
    <row r="48" spans="1:28" s="2" customFormat="1" x14ac:dyDescent="0.35">
      <c r="A48" s="2" t="s">
        <v>77</v>
      </c>
      <c r="B48" s="19"/>
      <c r="C48" s="52">
        <v>2009</v>
      </c>
      <c r="D48" s="52">
        <v>8</v>
      </c>
      <c r="E48" s="52">
        <v>5</v>
      </c>
      <c r="F48" s="2" t="s">
        <v>15</v>
      </c>
      <c r="G48" s="2" t="s">
        <v>16</v>
      </c>
      <c r="H48" s="2" t="s">
        <v>84</v>
      </c>
      <c r="I48" s="2" t="s">
        <v>18</v>
      </c>
      <c r="J48" s="2" t="s">
        <v>19</v>
      </c>
      <c r="K48" s="23"/>
      <c r="L48" s="23"/>
      <c r="M48" s="23"/>
      <c r="N48" s="23">
        <f>SUMPRODUCT(N46:N47,$Q46:$Q47)/SUM($Q46:$Q47)</f>
        <v>-5469115.6311941175</v>
      </c>
      <c r="O48" s="23">
        <f>SUMPRODUCT(O46:O47,$Q46:$Q47)/SUM($Q46:$Q47)</f>
        <v>-2518271.5704823527</v>
      </c>
      <c r="P48" s="23">
        <f>SUMPRODUCT(P46:P47,R46:R47)/SUM(R46:R47)</f>
        <v>2100234.0768387099</v>
      </c>
      <c r="Q48" s="27"/>
      <c r="R48" s="27"/>
      <c r="S48" s="27"/>
      <c r="T48" s="27"/>
      <c r="U48" s="27"/>
      <c r="V48" s="27"/>
      <c r="W48" s="41"/>
      <c r="X48" s="41"/>
      <c r="Y48" s="41"/>
      <c r="Z48" s="84">
        <f t="shared" si="10"/>
        <v>-5469115.6549291722</v>
      </c>
      <c r="AA48" s="84">
        <f t="shared" si="11"/>
        <v>-2518271.5811805837</v>
      </c>
      <c r="AB48" s="84">
        <f t="shared" si="12"/>
        <v>2100234.0909955525</v>
      </c>
    </row>
    <row r="49" spans="1:28" x14ac:dyDescent="0.35">
      <c r="A49" s="55" t="s">
        <v>38</v>
      </c>
      <c r="B49" s="7">
        <v>38563.598101851851</v>
      </c>
      <c r="C49" s="49"/>
      <c r="D49" s="49"/>
      <c r="E49" s="49"/>
      <c r="F49" s="6" t="s">
        <v>15</v>
      </c>
      <c r="G49" s="6" t="s">
        <v>16</v>
      </c>
      <c r="H49" s="6" t="s">
        <v>17</v>
      </c>
      <c r="I49" s="6" t="s">
        <v>18</v>
      </c>
      <c r="J49" s="6" t="s">
        <v>19</v>
      </c>
      <c r="K49" s="30">
        <v>-5469116.6722999997</v>
      </c>
      <c r="L49" s="30">
        <v>-2518209.8720999998</v>
      </c>
      <c r="M49" s="30">
        <v>2100318.6982</v>
      </c>
      <c r="N49" s="22">
        <f t="shared" si="4"/>
        <v>-5469116.6881999997</v>
      </c>
      <c r="O49" s="22">
        <f t="shared" si="5"/>
        <v>-2518209.7841999996</v>
      </c>
      <c r="P49" s="22">
        <f t="shared" si="6"/>
        <v>2100318.7039999999</v>
      </c>
      <c r="Q49" s="26">
        <f t="shared" si="7"/>
        <v>1000</v>
      </c>
      <c r="R49" s="26">
        <f t="shared" si="8"/>
        <v>555.55555555555554</v>
      </c>
      <c r="S49" s="26">
        <f t="shared" si="9"/>
        <v>476.1904761904762</v>
      </c>
      <c r="T49" s="35">
        <v>1E-3</v>
      </c>
      <c r="U49" s="35">
        <v>1.8E-3</v>
      </c>
      <c r="V49" s="35">
        <v>2.0999999999999999E-3</v>
      </c>
      <c r="Z49" s="84"/>
      <c r="AA49" s="84"/>
      <c r="AB49" s="84"/>
    </row>
    <row r="50" spans="1:28" s="11" customFormat="1" x14ac:dyDescent="0.35">
      <c r="A50" s="55" t="s">
        <v>78</v>
      </c>
      <c r="B50" s="7">
        <v>38568.61215277778</v>
      </c>
      <c r="C50" s="49"/>
      <c r="D50" s="49"/>
      <c r="E50" s="49"/>
      <c r="F50" s="6" t="s">
        <v>15</v>
      </c>
      <c r="G50" s="6" t="s">
        <v>16</v>
      </c>
      <c r="H50" s="6" t="s">
        <v>17</v>
      </c>
      <c r="I50" s="6" t="s">
        <v>18</v>
      </c>
      <c r="J50" s="6" t="s">
        <v>19</v>
      </c>
      <c r="K50" s="30">
        <v>-5469116.6534000002</v>
      </c>
      <c r="L50" s="30">
        <v>-2518209.8761999998</v>
      </c>
      <c r="M50" s="30">
        <v>2100318.6998999999</v>
      </c>
      <c r="N50" s="22">
        <f t="shared" si="4"/>
        <v>-5469116.6693000002</v>
      </c>
      <c r="O50" s="22">
        <f t="shared" si="5"/>
        <v>-2518209.7882999997</v>
      </c>
      <c r="P50" s="22">
        <f t="shared" si="6"/>
        <v>2100318.7056999998</v>
      </c>
      <c r="Q50" s="26">
        <f t="shared" si="7"/>
        <v>1428.5714285714287</v>
      </c>
      <c r="R50" s="26">
        <f t="shared" si="8"/>
        <v>714.28571428571433</v>
      </c>
      <c r="S50" s="26">
        <f t="shared" si="9"/>
        <v>666.66666666666663</v>
      </c>
      <c r="T50" s="35">
        <v>6.9999999999999999E-4</v>
      </c>
      <c r="U50" s="35">
        <v>1.4E-3</v>
      </c>
      <c r="V50" s="35">
        <v>1.5E-3</v>
      </c>
      <c r="W50" s="41"/>
      <c r="X50" s="41"/>
      <c r="Y50" s="41"/>
      <c r="Z50" s="84"/>
      <c r="AA50" s="84"/>
      <c r="AB50" s="84"/>
    </row>
    <row r="51" spans="1:28" s="2" customFormat="1" x14ac:dyDescent="0.35">
      <c r="A51" s="2" t="s">
        <v>78</v>
      </c>
      <c r="B51" s="19"/>
      <c r="C51" s="52">
        <v>2009</v>
      </c>
      <c r="D51" s="52">
        <v>8</v>
      </c>
      <c r="E51" s="52">
        <v>5</v>
      </c>
      <c r="F51" s="2" t="s">
        <v>15</v>
      </c>
      <c r="G51" s="2" t="s">
        <v>16</v>
      </c>
      <c r="H51" s="2" t="s">
        <v>84</v>
      </c>
      <c r="I51" s="2" t="s">
        <v>18</v>
      </c>
      <c r="J51" s="2" t="s">
        <v>19</v>
      </c>
      <c r="K51" s="23"/>
      <c r="L51" s="23"/>
      <c r="M51" s="23"/>
      <c r="N51" s="23">
        <f>SUMPRODUCT(N49:N50,$Q49:$Q50)/SUM($Q49:$Q50)</f>
        <v>-5469116.6770823533</v>
      </c>
      <c r="O51" s="23">
        <f>SUMPRODUCT(O49:O50,$Q49:$Q50)/SUM($Q49:$Q50)</f>
        <v>-2518209.7866117647</v>
      </c>
      <c r="P51" s="23">
        <f>SUMPRODUCT(P49:P50,R49:R50)/SUM(R49:R50)</f>
        <v>2100318.7049562498</v>
      </c>
      <c r="Q51" s="27"/>
      <c r="R51" s="27"/>
      <c r="S51" s="27"/>
      <c r="T51" s="27"/>
      <c r="U51" s="27"/>
      <c r="V51" s="27"/>
      <c r="W51" s="41"/>
      <c r="X51" s="41"/>
      <c r="Y51" s="41"/>
      <c r="Z51" s="84">
        <f t="shared" si="10"/>
        <v>-5469116.700817408</v>
      </c>
      <c r="AA51" s="84">
        <f t="shared" si="11"/>
        <v>-2518209.7973099956</v>
      </c>
      <c r="AB51" s="84">
        <f t="shared" si="12"/>
        <v>2100318.7191130924</v>
      </c>
    </row>
    <row r="52" spans="1:28" s="11" customFormat="1" x14ac:dyDescent="0.35">
      <c r="A52" s="55" t="s">
        <v>39</v>
      </c>
      <c r="B52" s="7">
        <v>38563.603379629632</v>
      </c>
      <c r="C52" s="49"/>
      <c r="D52" s="49"/>
      <c r="E52" s="49"/>
      <c r="F52" s="6" t="s">
        <v>15</v>
      </c>
      <c r="G52" s="6" t="s">
        <v>16</v>
      </c>
      <c r="H52" s="6" t="s">
        <v>17</v>
      </c>
      <c r="I52" s="6" t="s">
        <v>18</v>
      </c>
      <c r="J52" s="6" t="s">
        <v>19</v>
      </c>
      <c r="K52" s="30">
        <v>-5469110.3525999999</v>
      </c>
      <c r="L52" s="30">
        <v>-2518159.6309000002</v>
      </c>
      <c r="M52" s="30">
        <v>2100404.7152</v>
      </c>
      <c r="N52" s="22">
        <f t="shared" si="4"/>
        <v>-5469110.3684999999</v>
      </c>
      <c r="O52" s="22">
        <f t="shared" si="5"/>
        <v>-2518159.5430000001</v>
      </c>
      <c r="P52" s="22">
        <f t="shared" si="6"/>
        <v>2100404.7209999999</v>
      </c>
      <c r="Q52" s="26">
        <f t="shared" si="7"/>
        <v>1111.1111111111111</v>
      </c>
      <c r="R52" s="26">
        <f t="shared" si="8"/>
        <v>666.66666666666663</v>
      </c>
      <c r="S52" s="26">
        <f t="shared" si="9"/>
        <v>588.23529411764707</v>
      </c>
      <c r="T52" s="35">
        <v>8.9999999999999998E-4</v>
      </c>
      <c r="U52" s="35">
        <v>1.5E-3</v>
      </c>
      <c r="V52" s="35">
        <v>1.6999999999999999E-3</v>
      </c>
      <c r="W52" s="41"/>
      <c r="X52" s="41"/>
      <c r="Y52" s="41"/>
      <c r="Z52" s="84"/>
      <c r="AA52" s="84"/>
      <c r="AB52" s="84"/>
    </row>
    <row r="53" spans="1:28" s="11" customFormat="1" x14ac:dyDescent="0.35">
      <c r="A53" s="55" t="s">
        <v>79</v>
      </c>
      <c r="B53" s="7">
        <v>38568.615613425929</v>
      </c>
      <c r="C53" s="49"/>
      <c r="D53" s="49"/>
      <c r="E53" s="49"/>
      <c r="F53" s="6" t="s">
        <v>15</v>
      </c>
      <c r="G53" s="6" t="s">
        <v>16</v>
      </c>
      <c r="H53" s="6" t="s">
        <v>17</v>
      </c>
      <c r="I53" s="6" t="s">
        <v>18</v>
      </c>
      <c r="J53" s="6" t="s">
        <v>19</v>
      </c>
      <c r="K53" s="30">
        <v>-5469110.3263999997</v>
      </c>
      <c r="L53" s="30">
        <v>-2518159.6372000002</v>
      </c>
      <c r="M53" s="30">
        <v>2100404.702</v>
      </c>
      <c r="N53" s="22">
        <f t="shared" si="4"/>
        <v>-5469110.3422999997</v>
      </c>
      <c r="O53" s="22">
        <f t="shared" si="5"/>
        <v>-2518159.5493000001</v>
      </c>
      <c r="P53" s="22">
        <f t="shared" si="6"/>
        <v>2100404.7078</v>
      </c>
      <c r="Q53" s="26">
        <f t="shared" si="7"/>
        <v>2000</v>
      </c>
      <c r="R53" s="26">
        <f t="shared" si="8"/>
        <v>909.09090909090901</v>
      </c>
      <c r="S53" s="26">
        <f t="shared" si="9"/>
        <v>769.23076923076928</v>
      </c>
      <c r="T53" s="35">
        <v>5.0000000000000001E-4</v>
      </c>
      <c r="U53" s="35">
        <v>1.1000000000000001E-3</v>
      </c>
      <c r="V53" s="35">
        <v>1.2999999999999999E-3</v>
      </c>
      <c r="W53" s="41"/>
      <c r="X53" s="41"/>
      <c r="Y53" s="41"/>
      <c r="Z53" s="84"/>
      <c r="AA53" s="84"/>
      <c r="AB53" s="84"/>
    </row>
    <row r="54" spans="1:28" s="2" customFormat="1" x14ac:dyDescent="0.35">
      <c r="A54" s="2" t="s">
        <v>79</v>
      </c>
      <c r="B54" s="19"/>
      <c r="C54" s="52">
        <v>2009</v>
      </c>
      <c r="D54" s="52">
        <v>8</v>
      </c>
      <c r="E54" s="52">
        <v>5</v>
      </c>
      <c r="F54" s="2" t="s">
        <v>15</v>
      </c>
      <c r="G54" s="2" t="s">
        <v>16</v>
      </c>
      <c r="H54" s="2" t="s">
        <v>84</v>
      </c>
      <c r="I54" s="2" t="s">
        <v>18</v>
      </c>
      <c r="J54" s="2" t="s">
        <v>19</v>
      </c>
      <c r="K54" s="23"/>
      <c r="L54" s="23"/>
      <c r="M54" s="23"/>
      <c r="N54" s="23">
        <f>SUMPRODUCT(N52:N53,$Q52:$Q53)/SUM($Q52:$Q53)</f>
        <v>-5469110.3516571419</v>
      </c>
      <c r="O54" s="23">
        <f>SUMPRODUCT(O52:O53,$Q52:$Q53)/SUM($Q52:$Q53)</f>
        <v>-2518159.5470499997</v>
      </c>
      <c r="P54" s="23">
        <f>SUMPRODUCT(P52:P53,R52:R53)/SUM(R52:R53)</f>
        <v>2100404.7133846157</v>
      </c>
      <c r="Q54" s="27"/>
      <c r="R54" s="27"/>
      <c r="S54" s="27"/>
      <c r="T54" s="27"/>
      <c r="U54" s="27"/>
      <c r="V54" s="27"/>
      <c r="W54" s="27">
        <f>N55-N54</f>
        <v>-2.5642857886850834E-2</v>
      </c>
      <c r="X54" s="27">
        <f t="shared" ref="X54" si="16">O55-O54</f>
        <v>-6.0499999672174454E-3</v>
      </c>
      <c r="Y54" s="27">
        <f t="shared" ref="Y54" si="17">P55-P54</f>
        <v>9.5153842121362686E-3</v>
      </c>
      <c r="Z54" s="84">
        <f t="shared" si="10"/>
        <v>-5469110.3753921967</v>
      </c>
      <c r="AA54" s="84">
        <f t="shared" si="11"/>
        <v>-2518159.5577482306</v>
      </c>
      <c r="AB54" s="84">
        <f t="shared" si="12"/>
        <v>2100404.7275414583</v>
      </c>
    </row>
    <row r="55" spans="1:28" x14ac:dyDescent="0.35">
      <c r="A55" s="66" t="s">
        <v>79</v>
      </c>
      <c r="B55" s="10">
        <v>38566.670659722222</v>
      </c>
      <c r="C55" s="52">
        <v>2009</v>
      </c>
      <c r="D55" s="52">
        <v>8</v>
      </c>
      <c r="E55" s="52">
        <v>3</v>
      </c>
      <c r="F55" t="s">
        <v>15</v>
      </c>
      <c r="G55" t="s">
        <v>16</v>
      </c>
      <c r="H55" t="s">
        <v>17</v>
      </c>
      <c r="I55" t="s">
        <v>18</v>
      </c>
      <c r="J55" t="s">
        <v>19</v>
      </c>
      <c r="K55" s="21">
        <v>-5469110.3613999998</v>
      </c>
      <c r="L55" s="21">
        <v>-2518159.6409999998</v>
      </c>
      <c r="M55" s="21">
        <v>2100404.7171</v>
      </c>
      <c r="N55" s="72">
        <f>K55+K$4</f>
        <v>-5469110.3772999998</v>
      </c>
      <c r="O55" s="72">
        <f>L55+L$4</f>
        <v>-2518159.5530999997</v>
      </c>
      <c r="P55" s="72">
        <f>M55+M$4</f>
        <v>2100404.7228999999</v>
      </c>
      <c r="Q55" s="26">
        <f>1/T55</f>
        <v>10000</v>
      </c>
      <c r="R55" s="26">
        <f>1/U55</f>
        <v>3333.3333333333335</v>
      </c>
      <c r="S55" s="26">
        <f>1/V55</f>
        <v>3333.3333333333335</v>
      </c>
      <c r="T55" s="25">
        <v>1E-4</v>
      </c>
      <c r="U55" s="25">
        <v>2.9999999999999997E-4</v>
      </c>
      <c r="V55" s="25">
        <v>2.9999999999999997E-4</v>
      </c>
      <c r="W55" s="27"/>
      <c r="X55" s="27"/>
      <c r="Y55" s="27"/>
      <c r="Z55" s="84">
        <f>N55</f>
        <v>-5469110.3772999998</v>
      </c>
      <c r="AA55" s="84">
        <f>O55</f>
        <v>-2518159.5530999997</v>
      </c>
      <c r="AB55" s="84">
        <f>P55</f>
        <v>2100404.7228999999</v>
      </c>
    </row>
    <row r="56" spans="1:28" s="11" customFormat="1" x14ac:dyDescent="0.35">
      <c r="A56" s="55" t="s">
        <v>40</v>
      </c>
      <c r="B56" s="7">
        <v>38563.605798611112</v>
      </c>
      <c r="C56" s="49"/>
      <c r="D56" s="49"/>
      <c r="E56" s="49"/>
      <c r="F56" s="6" t="s">
        <v>15</v>
      </c>
      <c r="G56" s="6" t="s">
        <v>16</v>
      </c>
      <c r="H56" s="6" t="s">
        <v>17</v>
      </c>
      <c r="I56" s="6" t="s">
        <v>18</v>
      </c>
      <c r="J56" s="6" t="s">
        <v>19</v>
      </c>
      <c r="K56" s="30">
        <v>-5469109.5248999996</v>
      </c>
      <c r="L56" s="30">
        <v>-2518145.3363000001</v>
      </c>
      <c r="M56" s="30">
        <v>2100420.2053</v>
      </c>
      <c r="N56" s="22">
        <f t="shared" si="4"/>
        <v>-5469109.5407999996</v>
      </c>
      <c r="O56" s="22">
        <f t="shared" si="5"/>
        <v>-2518145.2483999999</v>
      </c>
      <c r="P56" s="22">
        <f t="shared" si="6"/>
        <v>2100420.2111</v>
      </c>
      <c r="Q56" s="26">
        <f t="shared" si="7"/>
        <v>1666.6666666666667</v>
      </c>
      <c r="R56" s="26">
        <f t="shared" si="8"/>
        <v>1000</v>
      </c>
      <c r="S56" s="26">
        <f t="shared" si="9"/>
        <v>909.09090909090901</v>
      </c>
      <c r="T56" s="35">
        <v>5.9999999999999995E-4</v>
      </c>
      <c r="U56" s="35">
        <v>1E-3</v>
      </c>
      <c r="V56" s="35">
        <v>1.1000000000000001E-3</v>
      </c>
      <c r="W56" s="41"/>
      <c r="X56" s="41"/>
      <c r="Y56" s="41"/>
      <c r="Z56" s="84"/>
      <c r="AA56" s="84"/>
      <c r="AB56" s="84"/>
    </row>
    <row r="57" spans="1:28" s="11" customFormat="1" x14ac:dyDescent="0.35">
      <c r="A57" s="55" t="s">
        <v>80</v>
      </c>
      <c r="B57" s="7">
        <v>38568.618414351855</v>
      </c>
      <c r="C57" s="49"/>
      <c r="D57" s="49"/>
      <c r="E57" s="49"/>
      <c r="F57" s="6" t="s">
        <v>15</v>
      </c>
      <c r="G57" s="6" t="s">
        <v>16</v>
      </c>
      <c r="H57" s="6" t="s">
        <v>17</v>
      </c>
      <c r="I57" s="6" t="s">
        <v>18</v>
      </c>
      <c r="J57" s="6" t="s">
        <v>19</v>
      </c>
      <c r="K57" s="30">
        <v>-5469109.4918</v>
      </c>
      <c r="L57" s="30">
        <v>-2518145.3303999999</v>
      </c>
      <c r="M57" s="30">
        <v>2100420.2006000001</v>
      </c>
      <c r="N57" s="22">
        <f t="shared" si="4"/>
        <v>-5469109.5077</v>
      </c>
      <c r="O57" s="22">
        <f t="shared" si="5"/>
        <v>-2518145.2424999997</v>
      </c>
      <c r="P57" s="22">
        <f t="shared" si="6"/>
        <v>2100420.2064</v>
      </c>
      <c r="Q57" s="26">
        <f t="shared" si="7"/>
        <v>2000</v>
      </c>
      <c r="R57" s="26">
        <f t="shared" si="8"/>
        <v>909.09090909090901</v>
      </c>
      <c r="S57" s="26">
        <f t="shared" si="9"/>
        <v>833.33333333333337</v>
      </c>
      <c r="T57" s="35">
        <v>5.0000000000000001E-4</v>
      </c>
      <c r="U57" s="35">
        <v>1.1000000000000001E-3</v>
      </c>
      <c r="V57" s="35">
        <v>1.1999999999999999E-3</v>
      </c>
      <c r="W57" s="41"/>
      <c r="X57" s="41"/>
      <c r="Y57" s="41"/>
      <c r="Z57" s="84"/>
      <c r="AA57" s="84"/>
      <c r="AB57" s="84"/>
    </row>
    <row r="58" spans="1:28" s="2" customFormat="1" x14ac:dyDescent="0.35">
      <c r="A58" s="2" t="s">
        <v>80</v>
      </c>
      <c r="B58" s="19"/>
      <c r="C58" s="52">
        <v>2009</v>
      </c>
      <c r="D58" s="52">
        <v>8</v>
      </c>
      <c r="E58" s="52">
        <v>5</v>
      </c>
      <c r="F58" s="2" t="s">
        <v>15</v>
      </c>
      <c r="G58" s="2" t="s">
        <v>16</v>
      </c>
      <c r="H58" s="2" t="s">
        <v>84</v>
      </c>
      <c r="I58" s="2" t="s">
        <v>18</v>
      </c>
      <c r="J58" s="2" t="s">
        <v>19</v>
      </c>
      <c r="K58" s="23"/>
      <c r="L58" s="23"/>
      <c r="M58" s="23"/>
      <c r="N58" s="23">
        <f>SUMPRODUCT(N56:N57,$Q56:$Q57)/SUM($Q56:$Q57)</f>
        <v>-5469109.5227454547</v>
      </c>
      <c r="O58" s="23">
        <f>SUMPRODUCT(O56:O57,$Q56:$Q57)/SUM($Q56:$Q57)</f>
        <v>-2518145.2451818176</v>
      </c>
      <c r="P58" s="23">
        <f>SUMPRODUCT(P56:P57,R56:R57)/SUM(R56:R57)</f>
        <v>2100420.2088619047</v>
      </c>
      <c r="Q58" s="27"/>
      <c r="R58" s="27"/>
      <c r="S58" s="27"/>
      <c r="T58" s="27"/>
      <c r="U58" s="27"/>
      <c r="V58" s="27"/>
      <c r="W58" s="41"/>
      <c r="X58" s="41"/>
      <c r="Y58" s="41"/>
      <c r="Z58" s="84">
        <f t="shared" si="10"/>
        <v>-5469109.5464805095</v>
      </c>
      <c r="AA58" s="84">
        <f t="shared" si="11"/>
        <v>-2518145.2558800485</v>
      </c>
      <c r="AB58" s="84">
        <f t="shared" si="12"/>
        <v>2100420.2230187473</v>
      </c>
    </row>
    <row r="59" spans="1:28" s="11" customFormat="1" x14ac:dyDescent="0.35">
      <c r="A59" s="55" t="s">
        <v>41</v>
      </c>
      <c r="B59" s="7">
        <v>38563.609722222223</v>
      </c>
      <c r="C59" s="49"/>
      <c r="D59" s="49"/>
      <c r="E59" s="49"/>
      <c r="F59" s="6" t="s">
        <v>15</v>
      </c>
      <c r="G59" s="6" t="s">
        <v>16</v>
      </c>
      <c r="H59" s="6" t="s">
        <v>17</v>
      </c>
      <c r="I59" s="6" t="s">
        <v>18</v>
      </c>
      <c r="J59" s="6" t="s">
        <v>19</v>
      </c>
      <c r="K59" s="30">
        <v>-5469127.0389999999</v>
      </c>
      <c r="L59" s="30">
        <v>-2518101.0709000002</v>
      </c>
      <c r="M59" s="30">
        <v>2100423.4495000001</v>
      </c>
      <c r="N59" s="22">
        <f t="shared" si="4"/>
        <v>-5469127.0548999999</v>
      </c>
      <c r="O59" s="22">
        <f t="shared" si="5"/>
        <v>-2518100.983</v>
      </c>
      <c r="P59" s="22">
        <f t="shared" si="6"/>
        <v>2100423.4553</v>
      </c>
      <c r="Q59" s="26">
        <f t="shared" si="7"/>
        <v>1111.1111111111111</v>
      </c>
      <c r="R59" s="26">
        <f t="shared" si="8"/>
        <v>588.23529411764707</v>
      </c>
      <c r="S59" s="26">
        <f t="shared" si="9"/>
        <v>526.31578947368416</v>
      </c>
      <c r="T59" s="35">
        <v>8.9999999999999998E-4</v>
      </c>
      <c r="U59" s="35">
        <v>1.6999999999999999E-3</v>
      </c>
      <c r="V59" s="35">
        <v>1.9E-3</v>
      </c>
      <c r="W59" s="41"/>
      <c r="X59" s="41"/>
      <c r="Y59" s="41"/>
      <c r="Z59" s="84"/>
      <c r="AA59" s="84"/>
      <c r="AB59" s="84"/>
    </row>
    <row r="60" spans="1:28" s="11" customFormat="1" x14ac:dyDescent="0.35">
      <c r="A60" s="55" t="s">
        <v>81</v>
      </c>
      <c r="B60" s="7">
        <v>38568.623090277775</v>
      </c>
      <c r="C60" s="49"/>
      <c r="D60" s="49"/>
      <c r="E60" s="49"/>
      <c r="F60" s="6" t="s">
        <v>15</v>
      </c>
      <c r="G60" s="6" t="s">
        <v>16</v>
      </c>
      <c r="H60" s="6" t="s">
        <v>17</v>
      </c>
      <c r="I60" s="6" t="s">
        <v>18</v>
      </c>
      <c r="J60" s="6" t="s">
        <v>19</v>
      </c>
      <c r="K60" s="30">
        <v>-5469127.0394000001</v>
      </c>
      <c r="L60" s="30">
        <v>-2518101.0493000001</v>
      </c>
      <c r="M60" s="30">
        <v>2100423.4304999998</v>
      </c>
      <c r="N60" s="22">
        <f t="shared" si="4"/>
        <v>-5469127.0553000001</v>
      </c>
      <c r="O60" s="22">
        <f t="shared" si="5"/>
        <v>-2518100.9613999999</v>
      </c>
      <c r="P60" s="22">
        <f t="shared" si="6"/>
        <v>2100423.4362999997</v>
      </c>
      <c r="Q60" s="26">
        <f t="shared" si="7"/>
        <v>2500</v>
      </c>
      <c r="R60" s="26">
        <f t="shared" si="8"/>
        <v>1250</v>
      </c>
      <c r="S60" s="26">
        <f t="shared" si="9"/>
        <v>1111.1111111111111</v>
      </c>
      <c r="T60" s="35">
        <v>4.0000000000000002E-4</v>
      </c>
      <c r="U60" s="35">
        <v>8.0000000000000004E-4</v>
      </c>
      <c r="V60" s="35">
        <v>8.9999999999999998E-4</v>
      </c>
      <c r="W60" s="41"/>
      <c r="X60" s="41"/>
      <c r="Y60" s="41"/>
      <c r="Z60" s="84"/>
      <c r="AA60" s="84"/>
      <c r="AB60" s="84"/>
    </row>
    <row r="61" spans="1:28" s="2" customFormat="1" x14ac:dyDescent="0.35">
      <c r="A61" s="2" t="s">
        <v>81</v>
      </c>
      <c r="B61" s="19"/>
      <c r="C61" s="52">
        <v>2009</v>
      </c>
      <c r="D61" s="52">
        <v>8</v>
      </c>
      <c r="E61" s="52">
        <v>5</v>
      </c>
      <c r="F61" s="2" t="s">
        <v>15</v>
      </c>
      <c r="G61" s="2" t="s">
        <v>16</v>
      </c>
      <c r="H61" s="2" t="s">
        <v>84</v>
      </c>
      <c r="I61" s="2" t="s">
        <v>18</v>
      </c>
      <c r="J61" s="2" t="s">
        <v>19</v>
      </c>
      <c r="K61" s="23"/>
      <c r="L61" s="23"/>
      <c r="M61" s="23"/>
      <c r="N61" s="23">
        <f>SUMPRODUCT(N59:N60,$Q59:$Q60)/SUM($Q59:$Q60)</f>
        <v>-5469127.0551769231</v>
      </c>
      <c r="O61" s="23">
        <f>SUMPRODUCT(O59:O60,$Q59:$Q60)/SUM($Q59:$Q60)</f>
        <v>-2518100.9680461534</v>
      </c>
      <c r="P61" s="23">
        <f>SUMPRODUCT(P59:P60,R59:R60)/SUM(R59:R60)</f>
        <v>2100423.4423799999</v>
      </c>
      <c r="Q61" s="27"/>
      <c r="R61" s="27"/>
      <c r="S61" s="27"/>
      <c r="T61" s="27"/>
      <c r="U61" s="27"/>
      <c r="V61" s="27"/>
      <c r="W61" s="41"/>
      <c r="X61" s="41"/>
      <c r="Y61" s="41"/>
      <c r="Z61" s="84">
        <f t="shared" si="10"/>
        <v>-5469127.0789119778</v>
      </c>
      <c r="AA61" s="84">
        <f t="shared" si="11"/>
        <v>-2518100.9787443844</v>
      </c>
      <c r="AB61" s="84">
        <f t="shared" si="12"/>
        <v>2100423.4565368425</v>
      </c>
    </row>
    <row r="62" spans="1:28" s="11" customFormat="1" x14ac:dyDescent="0.35">
      <c r="A62" s="55" t="s">
        <v>42</v>
      </c>
      <c r="B62" s="7">
        <v>38563.613912037035</v>
      </c>
      <c r="C62" s="49"/>
      <c r="D62" s="49"/>
      <c r="E62" s="49"/>
      <c r="F62" s="6" t="s">
        <v>15</v>
      </c>
      <c r="G62" s="6" t="s">
        <v>16</v>
      </c>
      <c r="H62" s="6" t="s">
        <v>17</v>
      </c>
      <c r="I62" s="6" t="s">
        <v>18</v>
      </c>
      <c r="J62" s="6" t="s">
        <v>19</v>
      </c>
      <c r="K62" s="30">
        <v>-5469096.1260000002</v>
      </c>
      <c r="L62" s="30">
        <v>-2518107.7582999999</v>
      </c>
      <c r="M62" s="30">
        <v>2100494.3173000002</v>
      </c>
      <c r="N62" s="22">
        <f t="shared" si="4"/>
        <v>-5469096.1419000002</v>
      </c>
      <c r="O62" s="22">
        <f t="shared" si="5"/>
        <v>-2518107.6703999997</v>
      </c>
      <c r="P62" s="22">
        <f t="shared" si="6"/>
        <v>2100494.3231000002</v>
      </c>
      <c r="Q62" s="26">
        <f t="shared" si="7"/>
        <v>1250</v>
      </c>
      <c r="R62" s="26">
        <f t="shared" si="8"/>
        <v>666.66666666666663</v>
      </c>
      <c r="S62" s="26">
        <f t="shared" si="9"/>
        <v>588.23529411764707</v>
      </c>
      <c r="T62" s="35">
        <v>8.0000000000000004E-4</v>
      </c>
      <c r="U62" s="35">
        <v>1.5E-3</v>
      </c>
      <c r="V62" s="35">
        <v>1.6999999999999999E-3</v>
      </c>
      <c r="W62" s="41"/>
      <c r="X62" s="41"/>
      <c r="Y62" s="41"/>
      <c r="Z62" s="84"/>
      <c r="AA62" s="84"/>
      <c r="AB62" s="84"/>
    </row>
    <row r="63" spans="1:28" x14ac:dyDescent="0.35">
      <c r="A63" s="55" t="s">
        <v>83</v>
      </c>
      <c r="B63" s="7">
        <v>38568.653819444444</v>
      </c>
      <c r="C63" s="49"/>
      <c r="D63" s="49"/>
      <c r="E63" s="49"/>
      <c r="F63" s="6" t="s">
        <v>15</v>
      </c>
      <c r="G63" s="6" t="s">
        <v>16</v>
      </c>
      <c r="H63" s="6" t="s">
        <v>17</v>
      </c>
      <c r="I63" s="6" t="s">
        <v>18</v>
      </c>
      <c r="J63" s="6" t="s">
        <v>19</v>
      </c>
      <c r="K63" s="30">
        <v>-5469096.091</v>
      </c>
      <c r="L63" s="30">
        <v>-2518107.7467</v>
      </c>
      <c r="M63" s="30">
        <v>2100494.2823999999</v>
      </c>
      <c r="N63" s="22">
        <f t="shared" si="4"/>
        <v>-5469096.1069</v>
      </c>
      <c r="O63" s="22">
        <f t="shared" si="5"/>
        <v>-2518107.6587999999</v>
      </c>
      <c r="P63" s="22">
        <f t="shared" si="6"/>
        <v>2100494.2881999998</v>
      </c>
      <c r="Q63" s="26">
        <f t="shared" si="7"/>
        <v>2500</v>
      </c>
      <c r="R63" s="26">
        <f t="shared" si="8"/>
        <v>1428.5714285714287</v>
      </c>
      <c r="S63" s="26">
        <f t="shared" si="9"/>
        <v>1250</v>
      </c>
      <c r="T63" s="35">
        <v>4.0000000000000002E-4</v>
      </c>
      <c r="U63" s="35">
        <v>6.9999999999999999E-4</v>
      </c>
      <c r="V63" s="35">
        <v>8.0000000000000004E-4</v>
      </c>
      <c r="Z63" s="84"/>
      <c r="AA63" s="84"/>
      <c r="AB63" s="84"/>
    </row>
    <row r="64" spans="1:28" s="2" customFormat="1" x14ac:dyDescent="0.35">
      <c r="A64" s="2" t="s">
        <v>83</v>
      </c>
      <c r="B64" s="19"/>
      <c r="C64" s="52">
        <v>2009</v>
      </c>
      <c r="D64" s="52">
        <v>8</v>
      </c>
      <c r="E64" s="52">
        <v>5</v>
      </c>
      <c r="F64" s="2" t="s">
        <v>15</v>
      </c>
      <c r="G64" s="2" t="s">
        <v>16</v>
      </c>
      <c r="H64" s="2" t="s">
        <v>84</v>
      </c>
      <c r="I64" s="2" t="s">
        <v>18</v>
      </c>
      <c r="J64" s="2" t="s">
        <v>19</v>
      </c>
      <c r="K64" s="23"/>
      <c r="L64" s="23"/>
      <c r="M64" s="23"/>
      <c r="N64" s="23">
        <f>SUMPRODUCT(N62:N63,$Q62:$Q63)/SUM($Q62:$Q63)</f>
        <v>-5469096.1185666667</v>
      </c>
      <c r="O64" s="23">
        <f>SUMPRODUCT(O62:O63,$Q62:$Q63)/SUM($Q62:$Q63)</f>
        <v>-2518107.6626666668</v>
      </c>
      <c r="P64" s="23">
        <f>SUMPRODUCT(P62:P63,R62:R63)/SUM(R62:R63)</f>
        <v>2100494.2993045454</v>
      </c>
      <c r="Q64" s="27"/>
      <c r="R64" s="27"/>
      <c r="S64" s="27"/>
      <c r="T64" s="27"/>
      <c r="U64" s="27"/>
      <c r="V64" s="27"/>
      <c r="W64" s="41"/>
      <c r="X64" s="41"/>
      <c r="Y64" s="41"/>
      <c r="Z64" s="84">
        <f t="shared" si="10"/>
        <v>-5469096.1423017215</v>
      </c>
      <c r="AA64" s="84">
        <f t="shared" si="11"/>
        <v>-2518107.6733648977</v>
      </c>
      <c r="AB64" s="84">
        <f t="shared" si="12"/>
        <v>2100494.313461388</v>
      </c>
    </row>
    <row r="65" spans="1:28" s="13" customFormat="1" x14ac:dyDescent="0.35">
      <c r="A65" s="16" t="s">
        <v>47</v>
      </c>
      <c r="B65" s="12">
        <v>38563.592476851853</v>
      </c>
      <c r="C65" s="51"/>
      <c r="D65" s="51"/>
      <c r="E65" s="51"/>
      <c r="F65" s="11" t="s">
        <v>15</v>
      </c>
      <c r="G65" s="11" t="s">
        <v>16</v>
      </c>
      <c r="H65" s="11" t="s">
        <v>17</v>
      </c>
      <c r="I65" s="11" t="s">
        <v>18</v>
      </c>
      <c r="J65" s="11" t="s">
        <v>19</v>
      </c>
      <c r="K65" s="32">
        <v>-5469096.1222999999</v>
      </c>
      <c r="L65" s="32">
        <v>-2518107.7562000002</v>
      </c>
      <c r="M65" s="32">
        <v>2100494.3291000002</v>
      </c>
      <c r="N65" s="22">
        <f t="shared" si="4"/>
        <v>-5469096.1381999999</v>
      </c>
      <c r="O65" s="22">
        <f t="shared" si="5"/>
        <v>-2518107.6683</v>
      </c>
      <c r="P65" s="22">
        <f t="shared" si="6"/>
        <v>2100494.3349000001</v>
      </c>
      <c r="Q65" s="26">
        <f t="shared" si="7"/>
        <v>909.09090909090901</v>
      </c>
      <c r="R65" s="26">
        <f t="shared" si="8"/>
        <v>555.55555555555554</v>
      </c>
      <c r="S65" s="26">
        <f t="shared" si="9"/>
        <v>476.1904761904762</v>
      </c>
      <c r="T65" s="37">
        <v>1.1000000000000001E-3</v>
      </c>
      <c r="U65" s="37">
        <v>1.8E-3</v>
      </c>
      <c r="V65" s="37">
        <v>2.0999999999999999E-3</v>
      </c>
      <c r="W65" s="41"/>
      <c r="X65" s="41"/>
      <c r="Y65" s="41"/>
      <c r="Z65" s="84"/>
      <c r="AA65" s="84"/>
      <c r="AB65" s="84"/>
    </row>
    <row r="66" spans="1:28" s="13" customFormat="1" x14ac:dyDescent="0.35">
      <c r="A66" s="16" t="s">
        <v>47</v>
      </c>
      <c r="B66" s="7">
        <v>38568.632928240739</v>
      </c>
      <c r="C66" s="49"/>
      <c r="D66" s="49"/>
      <c r="E66" s="49"/>
      <c r="F66" s="6" t="s">
        <v>15</v>
      </c>
      <c r="G66" s="6" t="s">
        <v>16</v>
      </c>
      <c r="H66" s="6" t="s">
        <v>17</v>
      </c>
      <c r="I66" s="6" t="s">
        <v>18</v>
      </c>
      <c r="J66" s="6" t="s">
        <v>19</v>
      </c>
      <c r="K66" s="30">
        <v>-5469082.3622000003</v>
      </c>
      <c r="L66" s="30">
        <v>-2518111.0565999998</v>
      </c>
      <c r="M66" s="30">
        <v>2100514.2291999999</v>
      </c>
      <c r="N66" s="22">
        <f t="shared" si="4"/>
        <v>-5469082.3781000003</v>
      </c>
      <c r="O66" s="22">
        <f t="shared" si="5"/>
        <v>-2518110.9686999996</v>
      </c>
      <c r="P66" s="22">
        <f t="shared" si="6"/>
        <v>2100514.2349999999</v>
      </c>
      <c r="Q66" s="26">
        <f t="shared" si="7"/>
        <v>1666.6666666666667</v>
      </c>
      <c r="R66" s="26">
        <f t="shared" si="8"/>
        <v>833.33333333333337</v>
      </c>
      <c r="S66" s="26">
        <f t="shared" si="9"/>
        <v>714.28571428571433</v>
      </c>
      <c r="T66" s="35">
        <v>5.9999999999999995E-4</v>
      </c>
      <c r="U66" s="35">
        <v>1.1999999999999999E-3</v>
      </c>
      <c r="V66" s="35">
        <v>1.4E-3</v>
      </c>
      <c r="W66" s="41"/>
      <c r="X66" s="41"/>
      <c r="Y66" s="41"/>
      <c r="Z66" s="84"/>
      <c r="AA66" s="84"/>
      <c r="AB66" s="84"/>
    </row>
    <row r="67" spans="1:28" s="2" customFormat="1" x14ac:dyDescent="0.35">
      <c r="A67" s="16" t="s">
        <v>47</v>
      </c>
      <c r="B67" s="19"/>
      <c r="C67" s="52">
        <v>2009</v>
      </c>
      <c r="D67" s="52">
        <v>8</v>
      </c>
      <c r="E67" s="52">
        <v>5</v>
      </c>
      <c r="F67" s="2" t="s">
        <v>15</v>
      </c>
      <c r="G67" s="2" t="s">
        <v>16</v>
      </c>
      <c r="H67" s="2" t="s">
        <v>84</v>
      </c>
      <c r="I67" s="2" t="s">
        <v>18</v>
      </c>
      <c r="J67" s="2" t="s">
        <v>19</v>
      </c>
      <c r="K67" s="23"/>
      <c r="L67" s="23"/>
      <c r="M67" s="23"/>
      <c r="N67" s="23">
        <f>SUMPRODUCT(N65:N66,$Q65:$Q66)/SUM($Q65:$Q66)</f>
        <v>-5469087.2346058823</v>
      </c>
      <c r="O67" s="23">
        <f>SUMPRODUCT(O65:O66,$Q65:$Q66)/SUM($Q65:$Q66)</f>
        <v>-2518109.8038529409</v>
      </c>
      <c r="P67" s="23">
        <f>SUMPRODUCT(P65:P66,R65:R66)/SUM(R65:R66)</f>
        <v>2100506.2749600001</v>
      </c>
      <c r="Q67" s="27"/>
      <c r="R67" s="27"/>
      <c r="S67" s="27"/>
      <c r="T67" s="27"/>
      <c r="U67" s="27"/>
      <c r="V67" s="27"/>
      <c r="W67" s="27"/>
      <c r="X67" s="27"/>
      <c r="Y67" s="27"/>
      <c r="Z67" s="84"/>
      <c r="AA67" s="84"/>
      <c r="AB67" s="84"/>
    </row>
    <row r="68" spans="1:28" x14ac:dyDescent="0.35">
      <c r="A68" s="66" t="s">
        <v>47</v>
      </c>
      <c r="B68" s="10">
        <v>38567.630729166667</v>
      </c>
      <c r="C68" s="52">
        <v>2009</v>
      </c>
      <c r="D68" s="52">
        <v>8</v>
      </c>
      <c r="E68" s="52">
        <v>4</v>
      </c>
      <c r="F68" t="s">
        <v>15</v>
      </c>
      <c r="G68" t="s">
        <v>16</v>
      </c>
      <c r="H68" t="s">
        <v>17</v>
      </c>
      <c r="I68" t="s">
        <v>18</v>
      </c>
      <c r="J68" t="s">
        <v>19</v>
      </c>
      <c r="K68" s="21">
        <v>-5469082.3838999998</v>
      </c>
      <c r="L68" s="21">
        <v>-2518111.0669</v>
      </c>
      <c r="M68" s="21">
        <v>2100514.2291999999</v>
      </c>
      <c r="N68" s="72">
        <f>K68+K$4</f>
        <v>-5469082.3997999998</v>
      </c>
      <c r="O68" s="72">
        <f>L68+L$4</f>
        <v>-2518110.9789999998</v>
      </c>
      <c r="P68" s="72">
        <f>M68+M$4</f>
        <v>2100514.2349999999</v>
      </c>
      <c r="Q68" s="26">
        <f>1/T68</f>
        <v>10000</v>
      </c>
      <c r="R68" s="26">
        <f>1/U68</f>
        <v>5000</v>
      </c>
      <c r="S68" s="26">
        <f>1/V68</f>
        <v>3333.3333333333335</v>
      </c>
      <c r="T68" s="25">
        <v>1E-4</v>
      </c>
      <c r="U68" s="25">
        <v>2.0000000000000001E-4</v>
      </c>
      <c r="V68" s="25">
        <v>2.9999999999999997E-4</v>
      </c>
      <c r="W68" s="27"/>
      <c r="X68" s="27"/>
      <c r="Y68" s="27"/>
      <c r="Z68" s="84">
        <f>N68</f>
        <v>-5469082.3997999998</v>
      </c>
      <c r="AA68" s="84">
        <f>O68</f>
        <v>-2518110.9789999998</v>
      </c>
      <c r="AB68" s="84">
        <f>P68</f>
        <v>2100514.2349999999</v>
      </c>
    </row>
    <row r="69" spans="1:28" x14ac:dyDescent="0.35">
      <c r="A69" s="55" t="s">
        <v>48</v>
      </c>
      <c r="B69" s="12">
        <v>38563.608449074076</v>
      </c>
      <c r="C69" s="51"/>
      <c r="D69" s="51"/>
      <c r="E69" s="51"/>
      <c r="F69" s="11" t="s">
        <v>15</v>
      </c>
      <c r="G69" s="11" t="s">
        <v>16</v>
      </c>
      <c r="H69" s="11" t="s">
        <v>17</v>
      </c>
      <c r="I69" s="11" t="s">
        <v>18</v>
      </c>
      <c r="J69" s="11" t="s">
        <v>19</v>
      </c>
      <c r="K69" s="32">
        <v>-5469068.7822000002</v>
      </c>
      <c r="L69" s="32">
        <v>-2518069.983</v>
      </c>
      <c r="M69" s="32">
        <v>2100602.3832999999</v>
      </c>
      <c r="N69" s="22">
        <f t="shared" si="4"/>
        <v>-5469068.7981000002</v>
      </c>
      <c r="O69" s="22">
        <f t="shared" si="5"/>
        <v>-2518069.8950999998</v>
      </c>
      <c r="P69" s="22">
        <f t="shared" si="6"/>
        <v>2100602.3890999998</v>
      </c>
      <c r="Q69" s="26">
        <f t="shared" si="7"/>
        <v>243.90243902439022</v>
      </c>
      <c r="R69" s="26">
        <f t="shared" si="8"/>
        <v>147.05882352941177</v>
      </c>
      <c r="S69" s="26">
        <f t="shared" si="9"/>
        <v>125</v>
      </c>
      <c r="T69" s="37">
        <v>4.1000000000000003E-3</v>
      </c>
      <c r="U69" s="37">
        <v>6.7999999999999996E-3</v>
      </c>
      <c r="V69" s="37">
        <v>8.0000000000000002E-3</v>
      </c>
      <c r="Z69" s="84"/>
      <c r="AA69" s="84"/>
      <c r="AB69" s="84"/>
    </row>
    <row r="70" spans="1:28" s="13" customFormat="1" x14ac:dyDescent="0.35">
      <c r="A70" s="55" t="s">
        <v>48</v>
      </c>
      <c r="B70" s="12">
        <v>38563.609525462962</v>
      </c>
      <c r="C70" s="51"/>
      <c r="D70" s="51"/>
      <c r="E70" s="51"/>
      <c r="F70" s="11" t="s">
        <v>15</v>
      </c>
      <c r="G70" s="11" t="s">
        <v>16</v>
      </c>
      <c r="H70" s="11" t="s">
        <v>17</v>
      </c>
      <c r="I70" s="11" t="s">
        <v>18</v>
      </c>
      <c r="J70" s="11" t="s">
        <v>19</v>
      </c>
      <c r="K70" s="32">
        <v>-5469068.6344999997</v>
      </c>
      <c r="L70" s="32">
        <v>-2518069.6678999998</v>
      </c>
      <c r="M70" s="32">
        <v>2100602.8865999999</v>
      </c>
      <c r="N70" s="22">
        <f t="shared" si="4"/>
        <v>-5469068.6503999997</v>
      </c>
      <c r="O70" s="22">
        <f t="shared" si="5"/>
        <v>-2518069.5799999996</v>
      </c>
      <c r="P70" s="22">
        <f t="shared" si="6"/>
        <v>2100602.8923999998</v>
      </c>
      <c r="Q70" s="26">
        <f t="shared" si="7"/>
        <v>1111.1111111111111</v>
      </c>
      <c r="R70" s="26">
        <f t="shared" si="8"/>
        <v>625</v>
      </c>
      <c r="S70" s="26">
        <f t="shared" si="9"/>
        <v>555.55555555555554</v>
      </c>
      <c r="T70" s="37">
        <v>8.9999999999999998E-4</v>
      </c>
      <c r="U70" s="37">
        <v>1.6000000000000001E-3</v>
      </c>
      <c r="V70" s="37">
        <v>1.8E-3</v>
      </c>
      <c r="W70" s="41"/>
      <c r="X70" s="41"/>
      <c r="Y70" s="41"/>
      <c r="Z70" s="84"/>
      <c r="AA70" s="84"/>
      <c r="AB70" s="84"/>
    </row>
    <row r="71" spans="1:28" s="13" customFormat="1" x14ac:dyDescent="0.35">
      <c r="A71" s="55" t="s">
        <v>48</v>
      </c>
      <c r="B71" s="7">
        <v>38568.63722222222</v>
      </c>
      <c r="C71" s="49"/>
      <c r="D71" s="49"/>
      <c r="E71" s="49"/>
      <c r="F71" s="6" t="s">
        <v>15</v>
      </c>
      <c r="G71" s="6" t="s">
        <v>16</v>
      </c>
      <c r="H71" s="6" t="s">
        <v>17</v>
      </c>
      <c r="I71" s="6" t="s">
        <v>18</v>
      </c>
      <c r="J71" s="6" t="s">
        <v>19</v>
      </c>
      <c r="K71" s="30">
        <v>-5469068.6116000004</v>
      </c>
      <c r="L71" s="30">
        <v>-2518069.6573999999</v>
      </c>
      <c r="M71" s="30">
        <v>2100602.8569999998</v>
      </c>
      <c r="N71" s="22">
        <f t="shared" si="4"/>
        <v>-5469068.6275000004</v>
      </c>
      <c r="O71" s="22">
        <f t="shared" si="5"/>
        <v>-2518069.5694999998</v>
      </c>
      <c r="P71" s="22">
        <f t="shared" si="6"/>
        <v>2100602.8627999998</v>
      </c>
      <c r="Q71" s="26">
        <f t="shared" si="7"/>
        <v>909.09090909090901</v>
      </c>
      <c r="R71" s="26">
        <f t="shared" si="8"/>
        <v>500</v>
      </c>
      <c r="S71" s="26">
        <f t="shared" si="9"/>
        <v>454.5454545454545</v>
      </c>
      <c r="T71" s="35">
        <v>1.1000000000000001E-3</v>
      </c>
      <c r="U71" s="35">
        <v>2E-3</v>
      </c>
      <c r="V71" s="35">
        <v>2.2000000000000001E-3</v>
      </c>
      <c r="W71" s="41"/>
      <c r="X71" s="41"/>
      <c r="Y71" s="41"/>
      <c r="Z71" s="84"/>
      <c r="AA71" s="84"/>
      <c r="AB71" s="84"/>
    </row>
    <row r="72" spans="1:28" s="2" customFormat="1" x14ac:dyDescent="0.35">
      <c r="A72" s="2" t="s">
        <v>48</v>
      </c>
      <c r="B72" s="19"/>
      <c r="C72" s="52">
        <v>2009</v>
      </c>
      <c r="D72" s="52">
        <v>7</v>
      </c>
      <c r="E72" s="52">
        <v>31</v>
      </c>
      <c r="F72" s="2" t="s">
        <v>15</v>
      </c>
      <c r="G72" s="2" t="s">
        <v>16</v>
      </c>
      <c r="H72" s="2" t="s">
        <v>84</v>
      </c>
      <c r="I72" s="2" t="s">
        <v>18</v>
      </c>
      <c r="J72" s="2" t="s">
        <v>19</v>
      </c>
      <c r="K72" s="23"/>
      <c r="L72" s="23"/>
      <c r="M72" s="23"/>
      <c r="N72" s="23">
        <f>SUMPRODUCT(N69:N71,$Q69:$Q71)/SUM($Q69:$Q71)</f>
        <v>-5469068.6571162138</v>
      </c>
      <c r="O72" s="23">
        <f>SUMPRODUCT(O69:O71,$Q69:$Q71)/SUM($Q69:$Q71)</f>
        <v>-2518069.6097284006</v>
      </c>
      <c r="P72" s="23">
        <f>SUMPRODUCT(P69:P71,R69:R71)/SUM(R69:R71)</f>
        <v>2100602.8225803468</v>
      </c>
      <c r="Q72" s="27"/>
      <c r="R72" s="27"/>
      <c r="S72" s="27"/>
      <c r="T72" s="27"/>
      <c r="U72" s="27"/>
      <c r="V72" s="27"/>
      <c r="W72" s="41"/>
      <c r="X72" s="41"/>
      <c r="Y72" s="41"/>
      <c r="Z72" s="84">
        <f t="shared" si="10"/>
        <v>-5469068.6808512686</v>
      </c>
      <c r="AA72" s="84">
        <f t="shared" si="11"/>
        <v>-2518069.6204266315</v>
      </c>
      <c r="AB72" s="84">
        <f t="shared" si="12"/>
        <v>2100602.8367371894</v>
      </c>
    </row>
    <row r="73" spans="1:28" s="13" customFormat="1" x14ac:dyDescent="0.35">
      <c r="A73" s="55" t="s">
        <v>49</v>
      </c>
      <c r="B73" s="12">
        <v>38563.616840277777</v>
      </c>
      <c r="C73" s="51"/>
      <c r="D73" s="51"/>
      <c r="E73" s="51"/>
      <c r="F73" s="11" t="s">
        <v>15</v>
      </c>
      <c r="G73" s="11" t="s">
        <v>16</v>
      </c>
      <c r="H73" s="11" t="s">
        <v>17</v>
      </c>
      <c r="I73" s="11" t="s">
        <v>18</v>
      </c>
      <c r="J73" s="11" t="s">
        <v>19</v>
      </c>
      <c r="K73" s="32">
        <v>-5469048.6228</v>
      </c>
      <c r="L73" s="32">
        <v>-2518034.2738999999</v>
      </c>
      <c r="M73" s="32">
        <v>2100707.2692999998</v>
      </c>
      <c r="N73" s="22">
        <f t="shared" si="4"/>
        <v>-5469048.6387</v>
      </c>
      <c r="O73" s="22">
        <f t="shared" si="5"/>
        <v>-2518034.1859999998</v>
      </c>
      <c r="P73" s="22">
        <f t="shared" si="6"/>
        <v>2100707.2750999997</v>
      </c>
      <c r="Q73" s="26">
        <f t="shared" si="7"/>
        <v>2000</v>
      </c>
      <c r="R73" s="26">
        <f t="shared" si="8"/>
        <v>1000</v>
      </c>
      <c r="S73" s="26">
        <f t="shared" si="9"/>
        <v>833.33333333333337</v>
      </c>
      <c r="T73" s="37">
        <v>5.0000000000000001E-4</v>
      </c>
      <c r="U73" s="37">
        <v>1E-3</v>
      </c>
      <c r="V73" s="37">
        <v>1.1999999999999999E-3</v>
      </c>
      <c r="W73" s="41"/>
      <c r="X73" s="41"/>
      <c r="Y73" s="41"/>
      <c r="Z73" s="84"/>
      <c r="AA73" s="84"/>
      <c r="AB73" s="84"/>
    </row>
    <row r="74" spans="1:28" s="13" customFormat="1" x14ac:dyDescent="0.35">
      <c r="A74" s="55" t="s">
        <v>49</v>
      </c>
      <c r="B74" s="7">
        <v>38568.641527777778</v>
      </c>
      <c r="C74" s="49"/>
      <c r="D74" s="49"/>
      <c r="E74" s="49"/>
      <c r="F74" s="6" t="s">
        <v>15</v>
      </c>
      <c r="G74" s="6" t="s">
        <v>16</v>
      </c>
      <c r="H74" s="6" t="s">
        <v>17</v>
      </c>
      <c r="I74" s="6" t="s">
        <v>18</v>
      </c>
      <c r="J74" s="6" t="s">
        <v>19</v>
      </c>
      <c r="K74" s="30">
        <v>-5469048.6102999998</v>
      </c>
      <c r="L74" s="30">
        <v>-2518034.236</v>
      </c>
      <c r="M74" s="30">
        <v>2100707.2566</v>
      </c>
      <c r="N74" s="22">
        <f t="shared" si="4"/>
        <v>-5469048.6261999998</v>
      </c>
      <c r="O74" s="22">
        <f t="shared" si="5"/>
        <v>-2518034.1480999999</v>
      </c>
      <c r="P74" s="22">
        <f t="shared" si="6"/>
        <v>2100707.2623999999</v>
      </c>
      <c r="Q74" s="26">
        <f t="shared" si="7"/>
        <v>2000</v>
      </c>
      <c r="R74" s="26">
        <f t="shared" si="8"/>
        <v>1111.1111111111111</v>
      </c>
      <c r="S74" s="26">
        <f t="shared" si="9"/>
        <v>1000</v>
      </c>
      <c r="T74" s="35">
        <v>5.0000000000000001E-4</v>
      </c>
      <c r="U74" s="35">
        <v>8.9999999999999998E-4</v>
      </c>
      <c r="V74" s="35">
        <v>1E-3</v>
      </c>
      <c r="W74" s="41"/>
      <c r="X74" s="41"/>
      <c r="Y74" s="41"/>
      <c r="Z74" s="84"/>
      <c r="AA74" s="84"/>
      <c r="AB74" s="84"/>
    </row>
    <row r="75" spans="1:28" s="2" customFormat="1" x14ac:dyDescent="0.35">
      <c r="A75" s="2" t="s">
        <v>49</v>
      </c>
      <c r="B75" s="19"/>
      <c r="C75" s="52">
        <v>2009</v>
      </c>
      <c r="D75" s="52">
        <v>8</v>
      </c>
      <c r="E75" s="52">
        <v>5</v>
      </c>
      <c r="F75" s="2" t="s">
        <v>15</v>
      </c>
      <c r="G75" s="2" t="s">
        <v>16</v>
      </c>
      <c r="H75" s="2" t="s">
        <v>84</v>
      </c>
      <c r="I75" s="2" t="s">
        <v>18</v>
      </c>
      <c r="J75" s="2" t="s">
        <v>19</v>
      </c>
      <c r="K75" s="23"/>
      <c r="L75" s="23"/>
      <c r="M75" s="23"/>
      <c r="N75" s="23">
        <f>SUMPRODUCT(N73:N74,$Q73:$Q74)/SUM($Q73:$Q74)</f>
        <v>-5469048.6324499995</v>
      </c>
      <c r="O75" s="23">
        <f>SUMPRODUCT(O73:O74,$Q73:$Q74)/SUM($Q73:$Q74)</f>
        <v>-2518034.1670499998</v>
      </c>
      <c r="P75" s="23">
        <f>SUMPRODUCT(P73:P74,R73:R74)/SUM(R73:R74)</f>
        <v>2100707.2684157891</v>
      </c>
      <c r="Q75" s="27"/>
      <c r="R75" s="27"/>
      <c r="S75" s="27"/>
      <c r="T75" s="27"/>
      <c r="U75" s="27"/>
      <c r="V75" s="27"/>
      <c r="W75" s="41"/>
      <c r="X75" s="41"/>
      <c r="Y75" s="41"/>
      <c r="Z75" s="84">
        <f t="shared" si="10"/>
        <v>-5469048.6561850542</v>
      </c>
      <c r="AA75" s="84">
        <f t="shared" si="11"/>
        <v>-2518034.1777482308</v>
      </c>
      <c r="AB75" s="84">
        <f t="shared" si="12"/>
        <v>2100707.2825726317</v>
      </c>
    </row>
    <row r="76" spans="1:28" s="13" customFormat="1" x14ac:dyDescent="0.35">
      <c r="A76" s="55" t="s">
        <v>50</v>
      </c>
      <c r="B76" s="12">
        <v>38563.624236111114</v>
      </c>
      <c r="C76" s="51"/>
      <c r="D76" s="51"/>
      <c r="E76" s="51"/>
      <c r="F76" s="11" t="s">
        <v>15</v>
      </c>
      <c r="G76" s="11" t="s">
        <v>16</v>
      </c>
      <c r="H76" s="11" t="s">
        <v>17</v>
      </c>
      <c r="I76" s="11" t="s">
        <v>18</v>
      </c>
      <c r="J76" s="11" t="s">
        <v>19</v>
      </c>
      <c r="K76" s="32">
        <v>-5469048.8009000001</v>
      </c>
      <c r="L76" s="32">
        <v>-2517966.7337000002</v>
      </c>
      <c r="M76" s="32">
        <v>2100793.0416000001</v>
      </c>
      <c r="N76" s="22">
        <f t="shared" ref="N76:N135" si="18">K76+K$4</f>
        <v>-5469048.8168000001</v>
      </c>
      <c r="O76" s="22">
        <f t="shared" ref="O76:O135" si="19">L76+L$4</f>
        <v>-2517966.6458000001</v>
      </c>
      <c r="P76" s="22">
        <f t="shared" ref="P76:P135" si="20">M76+M$4</f>
        <v>2100793.0474</v>
      </c>
      <c r="Q76" s="26">
        <f t="shared" si="7"/>
        <v>769.23076923076928</v>
      </c>
      <c r="R76" s="26">
        <f t="shared" si="8"/>
        <v>370.37037037037032</v>
      </c>
      <c r="S76" s="26">
        <f t="shared" si="9"/>
        <v>333.33333333333331</v>
      </c>
      <c r="T76" s="37">
        <v>1.2999999999999999E-3</v>
      </c>
      <c r="U76" s="37">
        <v>2.7000000000000001E-3</v>
      </c>
      <c r="V76" s="37">
        <v>3.0000000000000001E-3</v>
      </c>
      <c r="W76" s="41"/>
      <c r="X76" s="41"/>
      <c r="Y76" s="41"/>
      <c r="Z76" s="84"/>
      <c r="AA76" s="84"/>
      <c r="AB76" s="84"/>
    </row>
    <row r="77" spans="1:28" x14ac:dyDescent="0.35">
      <c r="A77" s="55" t="s">
        <v>50</v>
      </c>
      <c r="B77" s="7">
        <v>38568.645092592589</v>
      </c>
      <c r="C77" s="49"/>
      <c r="D77" s="49"/>
      <c r="E77" s="49"/>
      <c r="F77" s="6" t="s">
        <v>15</v>
      </c>
      <c r="G77" s="6" t="s">
        <v>16</v>
      </c>
      <c r="H77" s="6" t="s">
        <v>17</v>
      </c>
      <c r="I77" s="6" t="s">
        <v>18</v>
      </c>
      <c r="J77" s="6" t="s">
        <v>19</v>
      </c>
      <c r="K77" s="30">
        <v>-5469048.7863999996</v>
      </c>
      <c r="L77" s="30">
        <v>-2517966.6913999999</v>
      </c>
      <c r="M77" s="30">
        <v>2100793.0438000001</v>
      </c>
      <c r="N77" s="22">
        <f t="shared" si="18"/>
        <v>-5469048.8022999996</v>
      </c>
      <c r="O77" s="22">
        <f t="shared" si="19"/>
        <v>-2517966.6034999997</v>
      </c>
      <c r="P77" s="22">
        <f t="shared" si="20"/>
        <v>2100793.0496</v>
      </c>
      <c r="Q77" s="26">
        <f t="shared" si="7"/>
        <v>2000</v>
      </c>
      <c r="R77" s="26">
        <f t="shared" si="8"/>
        <v>1000</v>
      </c>
      <c r="S77" s="26">
        <f t="shared" si="9"/>
        <v>909.09090909090901</v>
      </c>
      <c r="T77" s="35">
        <v>5.0000000000000001E-4</v>
      </c>
      <c r="U77" s="35">
        <v>1E-3</v>
      </c>
      <c r="V77" s="35">
        <v>1.1000000000000001E-3</v>
      </c>
      <c r="Z77" s="84"/>
      <c r="AA77" s="84"/>
      <c r="AB77" s="84"/>
    </row>
    <row r="78" spans="1:28" s="2" customFormat="1" x14ac:dyDescent="0.35">
      <c r="A78" s="2" t="s">
        <v>50</v>
      </c>
      <c r="B78" s="19"/>
      <c r="C78" s="52">
        <v>2009</v>
      </c>
      <c r="D78" s="52">
        <v>8</v>
      </c>
      <c r="E78" s="52">
        <v>5</v>
      </c>
      <c r="F78" s="2" t="s">
        <v>15</v>
      </c>
      <c r="G78" s="2" t="s">
        <v>16</v>
      </c>
      <c r="H78" s="2" t="s">
        <v>84</v>
      </c>
      <c r="I78" s="2" t="s">
        <v>18</v>
      </c>
      <c r="J78" s="2" t="s">
        <v>19</v>
      </c>
      <c r="K78" s="23"/>
      <c r="L78" s="23"/>
      <c r="M78" s="23"/>
      <c r="N78" s="23">
        <f>SUMPRODUCT(N76:N77,$Q76:$Q77)/SUM($Q76:$Q77)</f>
        <v>-5469048.806327777</v>
      </c>
      <c r="O78" s="23">
        <f>SUMPRODUCT(O76:O77,$Q76:$Q77)/SUM($Q76:$Q77)</f>
        <v>-2517966.6152499993</v>
      </c>
      <c r="P78" s="23">
        <f>SUMPRODUCT(P76:P77,R76:R77)/SUM(R76:R77)</f>
        <v>2100793.0490054055</v>
      </c>
      <c r="Q78" s="27"/>
      <c r="R78" s="27"/>
      <c r="S78" s="27"/>
      <c r="T78" s="27"/>
      <c r="U78" s="27"/>
      <c r="V78" s="27"/>
      <c r="W78" s="41"/>
      <c r="X78" s="41"/>
      <c r="Y78" s="41"/>
      <c r="Z78" s="84">
        <f t="shared" si="10"/>
        <v>-5469048.8300628318</v>
      </c>
      <c r="AA78" s="84">
        <f t="shared" si="11"/>
        <v>-2517966.6259482303</v>
      </c>
      <c r="AB78" s="84">
        <f t="shared" si="12"/>
        <v>2100793.0631622481</v>
      </c>
    </row>
    <row r="79" spans="1:28" s="13" customFormat="1" x14ac:dyDescent="0.35">
      <c r="A79" s="55" t="s">
        <v>54</v>
      </c>
      <c r="B79" s="14">
        <v>38568.642222222225</v>
      </c>
      <c r="C79" s="53"/>
      <c r="D79" s="53"/>
      <c r="E79" s="53"/>
      <c r="F79" s="13" t="s">
        <v>15</v>
      </c>
      <c r="G79" s="13" t="s">
        <v>16</v>
      </c>
      <c r="H79" s="13" t="s">
        <v>17</v>
      </c>
      <c r="I79" s="13" t="s">
        <v>18</v>
      </c>
      <c r="J79" s="13" t="s">
        <v>19</v>
      </c>
      <c r="K79" s="33">
        <v>-5469031.7921000002</v>
      </c>
      <c r="L79" s="33">
        <v>-2517934.8788999999</v>
      </c>
      <c r="M79" s="33">
        <v>2100879.5296</v>
      </c>
      <c r="N79" s="22">
        <f t="shared" si="18"/>
        <v>-5469031.8080000002</v>
      </c>
      <c r="O79" s="22">
        <f t="shared" si="19"/>
        <v>-2517934.7909999997</v>
      </c>
      <c r="P79" s="22">
        <f t="shared" si="20"/>
        <v>2100879.5353999999</v>
      </c>
      <c r="Q79" s="26">
        <f t="shared" si="7"/>
        <v>2000</v>
      </c>
      <c r="R79" s="26">
        <f t="shared" si="8"/>
        <v>1250</v>
      </c>
      <c r="S79" s="26">
        <f t="shared" si="9"/>
        <v>1000</v>
      </c>
      <c r="T79" s="38">
        <v>5.0000000000000001E-4</v>
      </c>
      <c r="U79" s="38">
        <v>8.0000000000000004E-4</v>
      </c>
      <c r="V79" s="38">
        <v>1E-3</v>
      </c>
      <c r="W79" s="41"/>
      <c r="X79" s="41"/>
      <c r="Y79" s="41"/>
      <c r="Z79" s="84"/>
      <c r="AA79" s="84"/>
      <c r="AB79" s="84"/>
    </row>
    <row r="80" spans="1:28" s="13" customFormat="1" x14ac:dyDescent="0.35">
      <c r="A80" s="55" t="s">
        <v>82</v>
      </c>
      <c r="B80" s="7">
        <v>38568.653622685182</v>
      </c>
      <c r="C80" s="49"/>
      <c r="D80" s="49"/>
      <c r="E80" s="49"/>
      <c r="F80" s="6" t="s">
        <v>15</v>
      </c>
      <c r="G80" s="6" t="s">
        <v>16</v>
      </c>
      <c r="H80" s="6" t="s">
        <v>17</v>
      </c>
      <c r="I80" s="6" t="s">
        <v>18</v>
      </c>
      <c r="J80" s="6" t="s">
        <v>19</v>
      </c>
      <c r="K80" s="30">
        <v>-5469096.0982999997</v>
      </c>
      <c r="L80" s="30">
        <v>-2518107.7511999998</v>
      </c>
      <c r="M80" s="30">
        <v>2100494.2831000001</v>
      </c>
      <c r="N80" s="22">
        <f t="shared" si="18"/>
        <v>-5469096.1141999997</v>
      </c>
      <c r="O80" s="22">
        <f t="shared" si="19"/>
        <v>-2518107.6632999997</v>
      </c>
      <c r="P80" s="22">
        <f t="shared" si="20"/>
        <v>2100494.2889</v>
      </c>
      <c r="Q80" s="26">
        <f t="shared" ref="Q80:Q135" si="21">1/T80</f>
        <v>294.11764705882354</v>
      </c>
      <c r="R80" s="26">
        <f t="shared" ref="R80:R135" si="22">1/U80</f>
        <v>181.81818181818184</v>
      </c>
      <c r="S80" s="26">
        <f t="shared" ref="S80:S135" si="23">1/V80</f>
        <v>156.25</v>
      </c>
      <c r="T80" s="35">
        <v>3.3999999999999998E-3</v>
      </c>
      <c r="U80" s="35">
        <v>5.4999999999999997E-3</v>
      </c>
      <c r="V80" s="35">
        <v>6.4000000000000003E-3</v>
      </c>
      <c r="W80" s="41"/>
      <c r="X80" s="41"/>
      <c r="Y80" s="41"/>
      <c r="Z80" s="84"/>
      <c r="AA80" s="84"/>
      <c r="AB80" s="84"/>
    </row>
    <row r="81" spans="1:28" s="2" customFormat="1" x14ac:dyDescent="0.35">
      <c r="A81" s="2" t="s">
        <v>82</v>
      </c>
      <c r="B81" s="19"/>
      <c r="C81" s="52">
        <v>2009</v>
      </c>
      <c r="D81" s="52">
        <v>8</v>
      </c>
      <c r="E81" s="52">
        <v>5</v>
      </c>
      <c r="F81" s="2" t="s">
        <v>15</v>
      </c>
      <c r="G81" s="2" t="s">
        <v>16</v>
      </c>
      <c r="H81" s="2" t="s">
        <v>84</v>
      </c>
      <c r="I81" s="2" t="s">
        <v>18</v>
      </c>
      <c r="J81" s="2" t="s">
        <v>19</v>
      </c>
      <c r="K81" s="23"/>
      <c r="L81" s="23"/>
      <c r="M81" s="23"/>
      <c r="N81" s="23">
        <f>SUMPRODUCT(N79:N80,$Q79:$Q80)/SUM($Q79:$Q80)</f>
        <v>-5469040.0523846159</v>
      </c>
      <c r="O81" s="23">
        <f>SUMPRODUCT(O79:O80,$Q79:$Q80)/SUM($Q79:$Q80)</f>
        <v>-2517956.9541153843</v>
      </c>
      <c r="P81" s="23">
        <f>SUMPRODUCT(P79:P80,R79:R80)/SUM(R79:R80)</f>
        <v>2100830.6152095241</v>
      </c>
      <c r="Q81" s="27"/>
      <c r="R81" s="27"/>
      <c r="S81" s="27"/>
      <c r="T81" s="27"/>
      <c r="U81" s="27"/>
      <c r="V81" s="27"/>
      <c r="W81" s="41"/>
      <c r="X81" s="41"/>
      <c r="Y81" s="41"/>
      <c r="Z81" s="84">
        <f t="shared" ref="Z81:Z136" si="24">N81+W$8</f>
        <v>-5469040.0761196706</v>
      </c>
      <c r="AA81" s="84">
        <f t="shared" ref="AA81:AA136" si="25">O81+X$8</f>
        <v>-2517956.9648136152</v>
      </c>
      <c r="AB81" s="84">
        <f t="shared" ref="AB81:AB136" si="26">P81+Y$8</f>
        <v>2100830.6293663667</v>
      </c>
    </row>
    <row r="82" spans="1:28" x14ac:dyDescent="0.35">
      <c r="A82" s="16" t="s">
        <v>55</v>
      </c>
      <c r="B82" s="14">
        <v>38568.648576388892</v>
      </c>
      <c r="C82" s="53"/>
      <c r="D82" s="53"/>
      <c r="E82" s="53"/>
      <c r="F82" s="13" t="s">
        <v>15</v>
      </c>
      <c r="G82" s="13" t="s">
        <v>16</v>
      </c>
      <c r="H82" s="13" t="s">
        <v>17</v>
      </c>
      <c r="I82" s="13" t="s">
        <v>18</v>
      </c>
      <c r="J82" s="13" t="s">
        <v>19</v>
      </c>
      <c r="K82" s="33">
        <v>-5469070.5307999998</v>
      </c>
      <c r="L82" s="33">
        <v>-2518099.8103999998</v>
      </c>
      <c r="M82" s="33">
        <v>2100551.2178000002</v>
      </c>
      <c r="N82" s="22">
        <f t="shared" si="18"/>
        <v>-5469070.5466999998</v>
      </c>
      <c r="O82" s="22">
        <f t="shared" si="19"/>
        <v>-2518099.7224999997</v>
      </c>
      <c r="P82" s="22">
        <f t="shared" si="20"/>
        <v>2100551.2236000001</v>
      </c>
      <c r="Q82" s="26">
        <f t="shared" si="21"/>
        <v>1666.6666666666667</v>
      </c>
      <c r="R82" s="26">
        <f t="shared" si="22"/>
        <v>1000</v>
      </c>
      <c r="S82" s="26">
        <f t="shared" si="23"/>
        <v>833.33333333333337</v>
      </c>
      <c r="T82" s="38">
        <v>5.9999999999999995E-4</v>
      </c>
      <c r="U82" s="38">
        <v>1E-3</v>
      </c>
      <c r="V82" s="38">
        <v>1.1999999999999999E-3</v>
      </c>
      <c r="Z82" s="84"/>
      <c r="AA82" s="84"/>
      <c r="AB82" s="84"/>
    </row>
    <row r="83" spans="1:28" s="13" customFormat="1" x14ac:dyDescent="0.35">
      <c r="A83" s="16" t="s">
        <v>56</v>
      </c>
      <c r="B83" s="7">
        <v>38568.653680555559</v>
      </c>
      <c r="C83" s="49"/>
      <c r="D83" s="49"/>
      <c r="E83" s="49"/>
      <c r="F83" s="6" t="s">
        <v>15</v>
      </c>
      <c r="G83" s="6" t="s">
        <v>16</v>
      </c>
      <c r="H83" s="6" t="s">
        <v>17</v>
      </c>
      <c r="I83" s="6" t="s">
        <v>18</v>
      </c>
      <c r="J83" s="6" t="s">
        <v>19</v>
      </c>
      <c r="K83" s="30">
        <v>-5469096.0880000005</v>
      </c>
      <c r="L83" s="30">
        <v>-2518107.7494999999</v>
      </c>
      <c r="M83" s="30">
        <v>2100494.2814000002</v>
      </c>
      <c r="N83" s="22">
        <f t="shared" si="18"/>
        <v>-5469096.1039000005</v>
      </c>
      <c r="O83" s="22">
        <f t="shared" si="19"/>
        <v>-2518107.6615999998</v>
      </c>
      <c r="P83" s="22">
        <f t="shared" si="20"/>
        <v>2100494.2872000001</v>
      </c>
      <c r="Q83" s="26">
        <f t="shared" si="21"/>
        <v>416.66666666666669</v>
      </c>
      <c r="R83" s="26">
        <f t="shared" si="22"/>
        <v>256.41025641025641</v>
      </c>
      <c r="S83" s="26">
        <f t="shared" si="23"/>
        <v>222.22222222222223</v>
      </c>
      <c r="T83" s="35">
        <v>2.3999999999999998E-3</v>
      </c>
      <c r="U83" s="35">
        <v>3.8999999999999998E-3</v>
      </c>
      <c r="V83" s="35">
        <v>4.4999999999999997E-3</v>
      </c>
      <c r="W83" s="41"/>
      <c r="X83" s="41"/>
      <c r="Y83" s="41"/>
      <c r="Z83" s="84"/>
      <c r="AA83" s="84"/>
      <c r="AB83" s="84"/>
    </row>
    <row r="84" spans="1:28" s="2" customFormat="1" x14ac:dyDescent="0.35">
      <c r="A84" s="16" t="s">
        <v>56</v>
      </c>
      <c r="B84" s="19"/>
      <c r="C84" s="52">
        <v>2009</v>
      </c>
      <c r="D84" s="52">
        <v>8</v>
      </c>
      <c r="E84" s="52">
        <v>5</v>
      </c>
      <c r="F84" s="2" t="s">
        <v>15</v>
      </c>
      <c r="G84" s="2" t="s">
        <v>16</v>
      </c>
      <c r="H84" s="2" t="s">
        <v>84</v>
      </c>
      <c r="I84" s="2" t="s">
        <v>18</v>
      </c>
      <c r="J84" s="2" t="s">
        <v>19</v>
      </c>
      <c r="K84" s="23"/>
      <c r="L84" s="23"/>
      <c r="M84" s="23"/>
      <c r="N84" s="23">
        <f>SUMPRODUCT(N82:N83,$Q82:$Q83)/SUM($Q82:$Q83)</f>
        <v>-5469075.65814</v>
      </c>
      <c r="O84" s="23">
        <f>SUMPRODUCT(O82:O83,$Q82:$Q83)/SUM($Q82:$Q83)</f>
        <v>-2518101.3103199997</v>
      </c>
      <c r="P84" s="23">
        <f>SUMPRODUCT(P82:P83,R82:R83)/SUM(R82:R83)</f>
        <v>2100539.603926531</v>
      </c>
      <c r="Q84" s="27"/>
      <c r="R84" s="27"/>
      <c r="S84" s="27"/>
      <c r="T84" s="27"/>
      <c r="U84" s="27"/>
      <c r="V84" s="27"/>
      <c r="W84" s="27"/>
      <c r="X84" s="27"/>
      <c r="Y84" s="27"/>
      <c r="Z84" s="84"/>
      <c r="AA84" s="84"/>
      <c r="AB84" s="84"/>
    </row>
    <row r="85" spans="1:28" x14ac:dyDescent="0.35">
      <c r="A85" s="66" t="s">
        <v>56</v>
      </c>
      <c r="B85" s="10">
        <v>38566.669270833336</v>
      </c>
      <c r="C85" s="52">
        <v>2009</v>
      </c>
      <c r="D85" s="52">
        <v>8</v>
      </c>
      <c r="E85" s="52">
        <v>3</v>
      </c>
      <c r="F85" t="s">
        <v>15</v>
      </c>
      <c r="G85" t="s">
        <v>16</v>
      </c>
      <c r="H85" t="s">
        <v>17</v>
      </c>
      <c r="I85" t="s">
        <v>18</v>
      </c>
      <c r="J85" t="s">
        <v>19</v>
      </c>
      <c r="K85" s="21">
        <v>-5469070.5564999999</v>
      </c>
      <c r="L85" s="21">
        <v>-2518099.8308000001</v>
      </c>
      <c r="M85" s="21">
        <v>2100551.2477000002</v>
      </c>
      <c r="N85" s="72">
        <f>K85+K$4</f>
        <v>-5469070.5723999999</v>
      </c>
      <c r="O85" s="72">
        <f>L85+L$4</f>
        <v>-2518099.7429</v>
      </c>
      <c r="P85" s="72">
        <f>M85+M$4</f>
        <v>2100551.2535000001</v>
      </c>
      <c r="Q85" s="26">
        <f>1/T85</f>
        <v>10000</v>
      </c>
      <c r="R85" s="26">
        <f>1/U85</f>
        <v>5000</v>
      </c>
      <c r="S85" s="26">
        <f>1/V85</f>
        <v>5000</v>
      </c>
      <c r="T85" s="25">
        <v>1E-4</v>
      </c>
      <c r="U85" s="25">
        <v>2.0000000000000001E-4</v>
      </c>
      <c r="V85" s="25">
        <v>2.0000000000000001E-4</v>
      </c>
      <c r="W85" s="27"/>
      <c r="X85" s="27"/>
      <c r="Y85" s="27"/>
      <c r="Z85" s="84">
        <f>N85</f>
        <v>-5469070.5723999999</v>
      </c>
      <c r="AA85" s="84">
        <f>O85</f>
        <v>-2518099.7429</v>
      </c>
      <c r="AB85" s="84">
        <f>P85</f>
        <v>2100551.2535000001</v>
      </c>
    </row>
    <row r="86" spans="1:28" s="8" customFormat="1" x14ac:dyDescent="0.35">
      <c r="A86" s="55" t="s">
        <v>57</v>
      </c>
      <c r="B86" s="14">
        <v>38568.632557870369</v>
      </c>
      <c r="C86" s="53"/>
      <c r="D86" s="53"/>
      <c r="E86" s="53"/>
      <c r="F86" s="13" t="s">
        <v>15</v>
      </c>
      <c r="G86" s="13" t="s">
        <v>16</v>
      </c>
      <c r="H86" s="13" t="s">
        <v>17</v>
      </c>
      <c r="I86" s="13" t="s">
        <v>18</v>
      </c>
      <c r="J86" s="13" t="s">
        <v>19</v>
      </c>
      <c r="K86" s="33">
        <v>-5469029.9720999999</v>
      </c>
      <c r="L86" s="33">
        <v>-2517883.3731</v>
      </c>
      <c r="M86" s="33">
        <v>2100974.2217000001</v>
      </c>
      <c r="N86" s="22">
        <f t="shared" si="18"/>
        <v>-5469029.9879999999</v>
      </c>
      <c r="O86" s="22">
        <f t="shared" si="19"/>
        <v>-2517883.2851999998</v>
      </c>
      <c r="P86" s="22">
        <f t="shared" si="20"/>
        <v>2100974.2275</v>
      </c>
      <c r="Q86" s="26">
        <f t="shared" si="21"/>
        <v>1428.5714285714287</v>
      </c>
      <c r="R86" s="26">
        <f t="shared" si="22"/>
        <v>833.33333333333337</v>
      </c>
      <c r="S86" s="26">
        <f t="shared" si="23"/>
        <v>714.28571428571433</v>
      </c>
      <c r="T86" s="38">
        <v>6.9999999999999999E-4</v>
      </c>
      <c r="U86" s="38">
        <v>1.1999999999999999E-3</v>
      </c>
      <c r="V86" s="38">
        <v>1.4E-3</v>
      </c>
      <c r="W86" s="41"/>
      <c r="X86" s="41"/>
      <c r="Y86" s="41"/>
      <c r="Z86" s="84"/>
      <c r="AA86" s="84"/>
      <c r="AB86" s="84"/>
    </row>
    <row r="87" spans="1:28" s="2" customFormat="1" x14ac:dyDescent="0.35">
      <c r="A87" s="2" t="s">
        <v>86</v>
      </c>
      <c r="B87" s="19"/>
      <c r="C87" s="52">
        <v>2009</v>
      </c>
      <c r="D87" s="52">
        <v>8</v>
      </c>
      <c r="E87" s="52">
        <v>5</v>
      </c>
      <c r="F87" s="2" t="s">
        <v>15</v>
      </c>
      <c r="G87" s="2" t="s">
        <v>16</v>
      </c>
      <c r="H87" s="2" t="s">
        <v>84</v>
      </c>
      <c r="I87" s="2" t="s">
        <v>18</v>
      </c>
      <c r="J87" s="2" t="s">
        <v>19</v>
      </c>
      <c r="K87" s="23"/>
      <c r="L87" s="23"/>
      <c r="M87" s="23"/>
      <c r="N87" s="23">
        <v>-5469029.9879999999</v>
      </c>
      <c r="O87" s="23">
        <v>-2517883.2851999998</v>
      </c>
      <c r="P87" s="23">
        <v>2100974.2275</v>
      </c>
      <c r="Q87" s="27"/>
      <c r="R87" s="27"/>
      <c r="S87" s="27"/>
      <c r="T87" s="27"/>
      <c r="U87" s="27"/>
      <c r="V87" s="27"/>
      <c r="W87" s="41"/>
      <c r="X87" s="41"/>
      <c r="Y87" s="41"/>
      <c r="Z87" s="84">
        <f t="shared" si="24"/>
        <v>-5469030.0117350547</v>
      </c>
      <c r="AA87" s="84">
        <f t="shared" si="25"/>
        <v>-2517883.2958982307</v>
      </c>
      <c r="AB87" s="84">
        <f t="shared" si="26"/>
        <v>2100974.2416568426</v>
      </c>
    </row>
    <row r="88" spans="1:28" s="8" customFormat="1" x14ac:dyDescent="0.35">
      <c r="A88" s="55" t="s">
        <v>51</v>
      </c>
      <c r="B88" s="12">
        <v>38563.633379629631</v>
      </c>
      <c r="C88" s="51"/>
      <c r="D88" s="51"/>
      <c r="E88" s="51"/>
      <c r="F88" s="11" t="s">
        <v>15</v>
      </c>
      <c r="G88" s="11" t="s">
        <v>16</v>
      </c>
      <c r="H88" s="11" t="s">
        <v>17</v>
      </c>
      <c r="I88" s="11" t="s">
        <v>18</v>
      </c>
      <c r="J88" s="11" t="s">
        <v>19</v>
      </c>
      <c r="K88" s="32">
        <v>-5469021.6529999999</v>
      </c>
      <c r="L88" s="32">
        <v>-2517836.9407000002</v>
      </c>
      <c r="M88" s="32">
        <v>2101073.5441999999</v>
      </c>
      <c r="N88" s="22">
        <f t="shared" si="18"/>
        <v>-5469021.6688999999</v>
      </c>
      <c r="O88" s="22">
        <f t="shared" si="19"/>
        <v>-2517836.8528</v>
      </c>
      <c r="P88" s="22">
        <f t="shared" si="20"/>
        <v>2101073.5499999998</v>
      </c>
      <c r="Q88" s="26">
        <f t="shared" si="21"/>
        <v>1250</v>
      </c>
      <c r="R88" s="26">
        <f t="shared" si="22"/>
        <v>588.23529411764707</v>
      </c>
      <c r="S88" s="26">
        <f t="shared" si="23"/>
        <v>526.31578947368416</v>
      </c>
      <c r="T88" s="37">
        <v>8.0000000000000004E-4</v>
      </c>
      <c r="U88" s="37">
        <v>1.6999999999999999E-3</v>
      </c>
      <c r="V88" s="37">
        <v>1.9E-3</v>
      </c>
      <c r="W88" s="41"/>
      <c r="X88" s="41"/>
      <c r="Y88" s="41"/>
      <c r="Z88" s="84"/>
      <c r="AA88" s="84"/>
      <c r="AB88" s="84"/>
    </row>
    <row r="89" spans="1:28" s="8" customFormat="1" x14ac:dyDescent="0.35">
      <c r="A89" s="55" t="s">
        <v>58</v>
      </c>
      <c r="B89" s="14">
        <v>38568.628576388888</v>
      </c>
      <c r="C89" s="53"/>
      <c r="D89" s="53"/>
      <c r="E89" s="53"/>
      <c r="F89" s="13" t="s">
        <v>15</v>
      </c>
      <c r="G89" s="13" t="s">
        <v>16</v>
      </c>
      <c r="H89" s="13" t="s">
        <v>17</v>
      </c>
      <c r="I89" s="13" t="s">
        <v>18</v>
      </c>
      <c r="J89" s="13" t="s">
        <v>19</v>
      </c>
      <c r="K89" s="33">
        <v>-5469021.6316999998</v>
      </c>
      <c r="L89" s="33">
        <v>-2517836.9485999998</v>
      </c>
      <c r="M89" s="33">
        <v>2101073.5474999999</v>
      </c>
      <c r="N89" s="22">
        <f t="shared" si="18"/>
        <v>-5469021.6475999998</v>
      </c>
      <c r="O89" s="22">
        <f t="shared" si="19"/>
        <v>-2517836.8606999996</v>
      </c>
      <c r="P89" s="22">
        <f t="shared" si="20"/>
        <v>2101073.5532999998</v>
      </c>
      <c r="Q89" s="26">
        <f t="shared" si="21"/>
        <v>2000</v>
      </c>
      <c r="R89" s="26">
        <f t="shared" si="22"/>
        <v>1000</v>
      </c>
      <c r="S89" s="26">
        <f t="shared" si="23"/>
        <v>833.33333333333337</v>
      </c>
      <c r="T89" s="38">
        <v>5.0000000000000001E-4</v>
      </c>
      <c r="U89" s="38">
        <v>1E-3</v>
      </c>
      <c r="V89" s="38">
        <v>1.1999999999999999E-3</v>
      </c>
      <c r="W89" s="41"/>
      <c r="X89" s="41"/>
      <c r="Y89" s="41"/>
      <c r="Z89" s="84"/>
      <c r="AA89" s="84"/>
      <c r="AB89" s="84"/>
    </row>
    <row r="90" spans="1:28" s="2" customFormat="1" x14ac:dyDescent="0.35">
      <c r="A90" s="2" t="s">
        <v>51</v>
      </c>
      <c r="B90" s="19"/>
      <c r="C90" s="52">
        <v>2009</v>
      </c>
      <c r="D90" s="52">
        <v>8</v>
      </c>
      <c r="E90" s="52">
        <v>5</v>
      </c>
      <c r="F90" s="2" t="s">
        <v>15</v>
      </c>
      <c r="G90" s="2" t="s">
        <v>16</v>
      </c>
      <c r="H90" s="2" t="s">
        <v>84</v>
      </c>
      <c r="I90" s="2" t="s">
        <v>18</v>
      </c>
      <c r="J90" s="2" t="s">
        <v>19</v>
      </c>
      <c r="K90" s="23"/>
      <c r="L90" s="23"/>
      <c r="M90" s="23"/>
      <c r="N90" s="23">
        <f>SUMPRODUCT(N88:N89,$Q88:$Q89)/SUM($Q88:$Q89)</f>
        <v>-5469021.6557923071</v>
      </c>
      <c r="O90" s="23">
        <f>SUMPRODUCT(O88:O89,$Q88:$Q89)/SUM($Q88:$Q89)</f>
        <v>-2517836.8576615383</v>
      </c>
      <c r="P90" s="23">
        <f>SUMPRODUCT(P88:P89,R88:R89)/SUM(R88:R89)</f>
        <v>2101073.5520777777</v>
      </c>
      <c r="Q90" s="27"/>
      <c r="R90" s="27"/>
      <c r="S90" s="27"/>
      <c r="T90" s="27"/>
      <c r="U90" s="27"/>
      <c r="V90" s="27"/>
      <c r="W90" s="41"/>
      <c r="X90" s="41"/>
      <c r="Y90" s="41"/>
      <c r="Z90" s="84">
        <f t="shared" si="24"/>
        <v>-5469021.6795273619</v>
      </c>
      <c r="AA90" s="84">
        <f t="shared" si="25"/>
        <v>-2517836.8683597692</v>
      </c>
      <c r="AB90" s="84">
        <f t="shared" si="26"/>
        <v>2101073.5662346203</v>
      </c>
    </row>
    <row r="91" spans="1:28" s="8" customFormat="1" x14ac:dyDescent="0.35">
      <c r="A91" s="55" t="s">
        <v>59</v>
      </c>
      <c r="B91" s="14">
        <v>38568.625289351854</v>
      </c>
      <c r="C91" s="53"/>
      <c r="D91" s="53"/>
      <c r="E91" s="53"/>
      <c r="F91" s="13" t="s">
        <v>15</v>
      </c>
      <c r="G91" s="13" t="s">
        <v>16</v>
      </c>
      <c r="H91" s="13" t="s">
        <v>17</v>
      </c>
      <c r="I91" s="13" t="s">
        <v>18</v>
      </c>
      <c r="J91" s="13" t="s">
        <v>19</v>
      </c>
      <c r="K91" s="33">
        <v>-5468997.8519000001</v>
      </c>
      <c r="L91" s="33">
        <v>-2517810.6713</v>
      </c>
      <c r="M91" s="33">
        <v>2101172.5721999998</v>
      </c>
      <c r="N91" s="22">
        <f t="shared" si="18"/>
        <v>-5468997.8678000001</v>
      </c>
      <c r="O91" s="22">
        <f t="shared" si="19"/>
        <v>-2517810.5833999999</v>
      </c>
      <c r="P91" s="22">
        <f t="shared" si="20"/>
        <v>2101172.5779999997</v>
      </c>
      <c r="Q91" s="26">
        <f t="shared" si="21"/>
        <v>1428.5714285714287</v>
      </c>
      <c r="R91" s="26">
        <f t="shared" si="22"/>
        <v>769.23076923076928</v>
      </c>
      <c r="S91" s="26">
        <f t="shared" si="23"/>
        <v>666.66666666666663</v>
      </c>
      <c r="T91" s="38">
        <v>6.9999999999999999E-4</v>
      </c>
      <c r="U91" s="38">
        <v>1.2999999999999999E-3</v>
      </c>
      <c r="V91" s="38">
        <v>1.5E-3</v>
      </c>
      <c r="W91" s="41"/>
      <c r="X91" s="41"/>
      <c r="Y91" s="41"/>
      <c r="Z91" s="84"/>
      <c r="AA91" s="84"/>
      <c r="AB91" s="84"/>
    </row>
    <row r="92" spans="1:28" s="2" customFormat="1" x14ac:dyDescent="0.35">
      <c r="A92" s="2" t="s">
        <v>87</v>
      </c>
      <c r="B92" s="19"/>
      <c r="C92" s="52">
        <v>2009</v>
      </c>
      <c r="D92" s="52">
        <v>8</v>
      </c>
      <c r="E92" s="52">
        <v>5</v>
      </c>
      <c r="F92" s="2" t="s">
        <v>15</v>
      </c>
      <c r="G92" s="2" t="s">
        <v>16</v>
      </c>
      <c r="H92" s="2" t="s">
        <v>84</v>
      </c>
      <c r="I92" s="2" t="s">
        <v>18</v>
      </c>
      <c r="J92" s="2" t="s">
        <v>19</v>
      </c>
      <c r="K92" s="23"/>
      <c r="L92" s="23"/>
      <c r="M92" s="23"/>
      <c r="N92" s="23">
        <v>-5468997.8678000001</v>
      </c>
      <c r="O92" s="23">
        <v>-2517810.5833999999</v>
      </c>
      <c r="P92" s="23">
        <v>2101172.5779999997</v>
      </c>
      <c r="Q92" s="27"/>
      <c r="R92" s="27"/>
      <c r="S92" s="27"/>
      <c r="T92" s="27"/>
      <c r="U92" s="27"/>
      <c r="V92" s="27"/>
      <c r="W92" s="41"/>
      <c r="X92" s="41"/>
      <c r="Y92" s="41"/>
      <c r="Z92" s="84">
        <f t="shared" si="24"/>
        <v>-5468997.8915350549</v>
      </c>
      <c r="AA92" s="84">
        <f t="shared" si="25"/>
        <v>-2517810.5940982308</v>
      </c>
      <c r="AB92" s="84">
        <f t="shared" si="26"/>
        <v>2101172.5921568424</v>
      </c>
    </row>
    <row r="93" spans="1:28" s="8" customFormat="1" x14ac:dyDescent="0.35">
      <c r="A93" s="55" t="s">
        <v>52</v>
      </c>
      <c r="B93" s="12">
        <v>38563.641956018517</v>
      </c>
      <c r="C93" s="51"/>
      <c r="D93" s="51"/>
      <c r="E93" s="51"/>
      <c r="F93" s="11" t="s">
        <v>15</v>
      </c>
      <c r="G93" s="11" t="s">
        <v>16</v>
      </c>
      <c r="H93" s="11" t="s">
        <v>17</v>
      </c>
      <c r="I93" s="11" t="s">
        <v>18</v>
      </c>
      <c r="J93" s="11" t="s">
        <v>19</v>
      </c>
      <c r="K93" s="32">
        <v>-5468987.7624000004</v>
      </c>
      <c r="L93" s="32">
        <v>-2517792.8168000001</v>
      </c>
      <c r="M93" s="32">
        <v>2101225.9235</v>
      </c>
      <c r="N93" s="22">
        <f t="shared" si="18"/>
        <v>-5468987.7783000004</v>
      </c>
      <c r="O93" s="22">
        <f t="shared" si="19"/>
        <v>-2517792.7289</v>
      </c>
      <c r="P93" s="22">
        <f t="shared" si="20"/>
        <v>2101225.9293</v>
      </c>
      <c r="Q93" s="26">
        <f t="shared" si="21"/>
        <v>1666.6666666666667</v>
      </c>
      <c r="R93" s="26">
        <f t="shared" si="22"/>
        <v>909.09090909090901</v>
      </c>
      <c r="S93" s="26">
        <f t="shared" si="23"/>
        <v>833.33333333333337</v>
      </c>
      <c r="T93" s="37">
        <v>5.9999999999999995E-4</v>
      </c>
      <c r="U93" s="37">
        <v>1.1000000000000001E-3</v>
      </c>
      <c r="V93" s="37">
        <v>1.1999999999999999E-3</v>
      </c>
      <c r="W93" s="41"/>
      <c r="X93" s="41"/>
      <c r="Y93" s="41"/>
      <c r="Z93" s="84"/>
      <c r="AA93" s="84"/>
      <c r="AB93" s="84"/>
    </row>
    <row r="94" spans="1:28" s="8" customFormat="1" x14ac:dyDescent="0.35">
      <c r="A94" s="55" t="s">
        <v>60</v>
      </c>
      <c r="B94" s="14">
        <v>38568.622870370367</v>
      </c>
      <c r="C94" s="53"/>
      <c r="D94" s="53"/>
      <c r="E94" s="53"/>
      <c r="F94" s="13" t="s">
        <v>15</v>
      </c>
      <c r="G94" s="13" t="s">
        <v>16</v>
      </c>
      <c r="H94" s="13" t="s">
        <v>17</v>
      </c>
      <c r="I94" s="13" t="s">
        <v>18</v>
      </c>
      <c r="J94" s="13" t="s">
        <v>19</v>
      </c>
      <c r="K94" s="33">
        <v>-5468987.7468999997</v>
      </c>
      <c r="L94" s="33">
        <v>-2517792.8048999999</v>
      </c>
      <c r="M94" s="33">
        <v>2101225.8933000001</v>
      </c>
      <c r="N94" s="22">
        <f t="shared" si="18"/>
        <v>-5468987.7627999997</v>
      </c>
      <c r="O94" s="22">
        <f t="shared" si="19"/>
        <v>-2517792.7169999997</v>
      </c>
      <c r="P94" s="22">
        <f t="shared" si="20"/>
        <v>2101225.8991</v>
      </c>
      <c r="Q94" s="26">
        <f t="shared" si="21"/>
        <v>2500</v>
      </c>
      <c r="R94" s="26">
        <f t="shared" si="22"/>
        <v>1111.1111111111111</v>
      </c>
      <c r="S94" s="26">
        <f t="shared" si="23"/>
        <v>1000</v>
      </c>
      <c r="T94" s="38">
        <v>4.0000000000000002E-4</v>
      </c>
      <c r="U94" s="38">
        <v>8.9999999999999998E-4</v>
      </c>
      <c r="V94" s="38">
        <v>1E-3</v>
      </c>
      <c r="W94" s="41"/>
      <c r="X94" s="41"/>
      <c r="Y94" s="41"/>
      <c r="Z94" s="84"/>
      <c r="AA94" s="84"/>
      <c r="AB94" s="84"/>
    </row>
    <row r="95" spans="1:28" s="2" customFormat="1" x14ac:dyDescent="0.35">
      <c r="A95" s="2" t="s">
        <v>52</v>
      </c>
      <c r="B95" s="19"/>
      <c r="C95" s="52">
        <v>2009</v>
      </c>
      <c r="D95" s="52">
        <v>8</v>
      </c>
      <c r="E95" s="52">
        <v>5</v>
      </c>
      <c r="F95" s="2" t="s">
        <v>15</v>
      </c>
      <c r="G95" s="2" t="s">
        <v>16</v>
      </c>
      <c r="H95" s="2" t="s">
        <v>84</v>
      </c>
      <c r="I95" s="2" t="s">
        <v>18</v>
      </c>
      <c r="J95" s="2" t="s">
        <v>19</v>
      </c>
      <c r="K95" s="23"/>
      <c r="L95" s="23"/>
      <c r="M95" s="23"/>
      <c r="N95" s="23">
        <f>SUMPRODUCT(N93:N94,$Q93:$Q94)/SUM($Q93:$Q94)</f>
        <v>-5468987.7689999994</v>
      </c>
      <c r="O95" s="23">
        <f>SUMPRODUCT(O93:O94,$Q93:$Q94)/SUM($Q93:$Q94)</f>
        <v>-2517792.7217599996</v>
      </c>
      <c r="P95" s="23">
        <f>SUMPRODUCT(P93:P94,R93:R94)/SUM(R93:R94)</f>
        <v>2101225.9126900001</v>
      </c>
      <c r="Q95" s="27"/>
      <c r="R95" s="27"/>
      <c r="S95" s="27"/>
      <c r="T95" s="27"/>
      <c r="U95" s="27"/>
      <c r="V95" s="27"/>
      <c r="W95" s="27">
        <f>N96-N95</f>
        <v>-1.7300000414252281E-2</v>
      </c>
      <c r="X95" s="27">
        <f t="shared" ref="X95" si="27">O96-O95</f>
        <v>-7.2400001809000969E-3</v>
      </c>
      <c r="Y95" s="27">
        <f t="shared" ref="Y95" si="28">P96-P95</f>
        <v>1.590999960899353E-2</v>
      </c>
      <c r="Z95" s="84">
        <f t="shared" si="24"/>
        <v>-5468987.7927350542</v>
      </c>
      <c r="AA95" s="84">
        <f t="shared" si="25"/>
        <v>-2517792.7324582306</v>
      </c>
      <c r="AB95" s="84">
        <f t="shared" si="26"/>
        <v>2101225.9268468427</v>
      </c>
    </row>
    <row r="96" spans="1:28" x14ac:dyDescent="0.35">
      <c r="A96" s="66" t="s">
        <v>52</v>
      </c>
      <c r="B96" s="10">
        <v>38562.622048611112</v>
      </c>
      <c r="C96" s="52">
        <v>2009</v>
      </c>
      <c r="D96" s="52">
        <v>7</v>
      </c>
      <c r="E96" s="52">
        <v>30</v>
      </c>
      <c r="F96" t="s">
        <v>15</v>
      </c>
      <c r="G96" t="s">
        <v>16</v>
      </c>
      <c r="H96" t="s">
        <v>17</v>
      </c>
      <c r="I96" t="s">
        <v>18</v>
      </c>
      <c r="J96" t="s">
        <v>19</v>
      </c>
      <c r="K96" s="21">
        <v>-5468987.7703999998</v>
      </c>
      <c r="L96" s="21">
        <v>-2517792.8169</v>
      </c>
      <c r="M96" s="21">
        <v>2101225.9227999998</v>
      </c>
      <c r="N96" s="72">
        <f>K96+K$4</f>
        <v>-5468987.7862999998</v>
      </c>
      <c r="O96" s="72">
        <f>L96+L$4</f>
        <v>-2517792.7289999998</v>
      </c>
      <c r="P96" s="72">
        <f>M96+M$4</f>
        <v>2101225.9285999998</v>
      </c>
      <c r="Q96" s="26">
        <f>1/T96</f>
        <v>10000</v>
      </c>
      <c r="R96" s="26">
        <f>1/U96</f>
        <v>5000</v>
      </c>
      <c r="S96" s="26">
        <f>1/V96</f>
        <v>5000</v>
      </c>
      <c r="T96" s="25">
        <v>1E-4</v>
      </c>
      <c r="U96" s="25">
        <v>2.0000000000000001E-4</v>
      </c>
      <c r="V96" s="25">
        <v>2.0000000000000001E-4</v>
      </c>
      <c r="W96" s="27"/>
      <c r="X96" s="27"/>
      <c r="Y96" s="27"/>
      <c r="Z96" s="84">
        <f>N96</f>
        <v>-5468987.7862999998</v>
      </c>
      <c r="AA96" s="84">
        <f>O96</f>
        <v>-2517792.7289999998</v>
      </c>
      <c r="AB96" s="84">
        <f>P96</f>
        <v>2101225.9285999998</v>
      </c>
    </row>
    <row r="97" spans="1:28" x14ac:dyDescent="0.35">
      <c r="A97" s="55" t="s">
        <v>20</v>
      </c>
      <c r="B97" s="4">
        <v>38563.57953703704</v>
      </c>
      <c r="C97" s="48"/>
      <c r="D97" s="48"/>
      <c r="E97" s="48"/>
      <c r="F97" s="3" t="s">
        <v>15</v>
      </c>
      <c r="G97" s="3" t="s">
        <v>16</v>
      </c>
      <c r="H97" s="3" t="s">
        <v>17</v>
      </c>
      <c r="I97" s="3" t="s">
        <v>18</v>
      </c>
      <c r="J97" s="3" t="s">
        <v>19</v>
      </c>
      <c r="K97" s="22">
        <v>-5468971.4686000003</v>
      </c>
      <c r="L97" s="22">
        <v>-2517765.1738999998</v>
      </c>
      <c r="M97" s="22">
        <v>2101281.9580999999</v>
      </c>
      <c r="N97" s="22">
        <f t="shared" si="18"/>
        <v>-5468971.4845000003</v>
      </c>
      <c r="O97" s="22">
        <f t="shared" si="19"/>
        <v>-2517765.0859999997</v>
      </c>
      <c r="P97" s="22">
        <f t="shared" si="20"/>
        <v>2101281.9638999999</v>
      </c>
      <c r="Q97" s="26">
        <f t="shared" si="21"/>
        <v>1428.5714285714287</v>
      </c>
      <c r="R97" s="26">
        <f t="shared" si="22"/>
        <v>1000</v>
      </c>
      <c r="S97" s="26">
        <f t="shared" si="23"/>
        <v>833.33333333333337</v>
      </c>
      <c r="T97" s="26">
        <v>6.9999999999999999E-4</v>
      </c>
      <c r="U97" s="26">
        <v>1E-3</v>
      </c>
      <c r="V97" s="26">
        <v>1.1999999999999999E-3</v>
      </c>
      <c r="Z97" s="84"/>
      <c r="AA97" s="84"/>
      <c r="AB97" s="84"/>
    </row>
    <row r="98" spans="1:28" s="8" customFormat="1" x14ac:dyDescent="0.35">
      <c r="A98" s="55" t="s">
        <v>61</v>
      </c>
      <c r="B98" s="14">
        <v>38568.620173611111</v>
      </c>
      <c r="C98" s="53"/>
      <c r="D98" s="53"/>
      <c r="E98" s="53"/>
      <c r="F98" s="13" t="s">
        <v>15</v>
      </c>
      <c r="G98" s="13" t="s">
        <v>16</v>
      </c>
      <c r="H98" s="13" t="s">
        <v>17</v>
      </c>
      <c r="I98" s="13" t="s">
        <v>18</v>
      </c>
      <c r="J98" s="13" t="s">
        <v>19</v>
      </c>
      <c r="K98" s="33">
        <v>-5468971.4409999996</v>
      </c>
      <c r="L98" s="33">
        <v>-2517765.1499000001</v>
      </c>
      <c r="M98" s="33">
        <v>2101281.9671</v>
      </c>
      <c r="N98" s="22">
        <f t="shared" si="18"/>
        <v>-5468971.4568999996</v>
      </c>
      <c r="O98" s="22">
        <f t="shared" si="19"/>
        <v>-2517765.0619999999</v>
      </c>
      <c r="P98" s="22">
        <f t="shared" si="20"/>
        <v>2101281.9728999999</v>
      </c>
      <c r="Q98" s="26">
        <f t="shared" si="21"/>
        <v>1250</v>
      </c>
      <c r="R98" s="26">
        <f t="shared" si="22"/>
        <v>588.23529411764707</v>
      </c>
      <c r="S98" s="26">
        <f t="shared" si="23"/>
        <v>526.31578947368416</v>
      </c>
      <c r="T98" s="38">
        <v>8.0000000000000004E-4</v>
      </c>
      <c r="U98" s="38">
        <v>1.6999999999999999E-3</v>
      </c>
      <c r="V98" s="38">
        <v>1.9E-3</v>
      </c>
      <c r="W98" s="41"/>
      <c r="X98" s="41"/>
      <c r="Y98" s="41"/>
      <c r="Z98" s="84"/>
      <c r="AA98" s="84"/>
      <c r="AB98" s="84"/>
    </row>
    <row r="99" spans="1:28" s="2" customFormat="1" x14ac:dyDescent="0.35">
      <c r="A99" s="2" t="s">
        <v>20</v>
      </c>
      <c r="B99" s="19"/>
      <c r="C99" s="52">
        <v>2009</v>
      </c>
      <c r="D99" s="52">
        <v>7</v>
      </c>
      <c r="E99" s="52">
        <v>31</v>
      </c>
      <c r="F99" s="2" t="s">
        <v>15</v>
      </c>
      <c r="G99" s="2" t="s">
        <v>16</v>
      </c>
      <c r="H99" s="2" t="s">
        <v>84</v>
      </c>
      <c r="I99" s="2" t="s">
        <v>18</v>
      </c>
      <c r="J99" s="2" t="s">
        <v>19</v>
      </c>
      <c r="K99" s="23"/>
      <c r="L99" s="23"/>
      <c r="M99" s="23"/>
      <c r="N99" s="23">
        <f>SUMPRODUCT(N97:N98,$Q97:$Q98)/SUM($Q97:$Q98)</f>
        <v>-5468971.4716200009</v>
      </c>
      <c r="O99" s="23">
        <f>SUMPRODUCT(O97:O98,$Q97:$Q98)/SUM($Q97:$Q98)</f>
        <v>-2517765.0747999996</v>
      </c>
      <c r="P99" s="23">
        <f>SUMPRODUCT(P97:P98,R97:R98)/SUM(R97:R98)</f>
        <v>2101281.9672333333</v>
      </c>
      <c r="Q99" s="27"/>
      <c r="R99" s="27"/>
      <c r="S99" s="27"/>
      <c r="T99" s="27"/>
      <c r="U99" s="27"/>
      <c r="V99" s="27"/>
      <c r="W99" s="41"/>
      <c r="X99" s="41"/>
      <c r="Y99" s="41"/>
      <c r="Z99" s="84">
        <f t="shared" si="24"/>
        <v>-5468971.4953550557</v>
      </c>
      <c r="AA99" s="84">
        <f t="shared" si="25"/>
        <v>-2517765.0854982305</v>
      </c>
      <c r="AB99" s="84">
        <f t="shared" si="26"/>
        <v>2101281.9813901759</v>
      </c>
    </row>
    <row r="100" spans="1:28" s="8" customFormat="1" x14ac:dyDescent="0.35">
      <c r="A100" s="55" t="s">
        <v>21</v>
      </c>
      <c r="B100" s="4">
        <v>38563.584432870368</v>
      </c>
      <c r="C100" s="48"/>
      <c r="D100" s="48"/>
      <c r="E100" s="48"/>
      <c r="F100" s="3" t="s">
        <v>15</v>
      </c>
      <c r="G100" s="3" t="s">
        <v>16</v>
      </c>
      <c r="H100" s="3" t="s">
        <v>17</v>
      </c>
      <c r="I100" s="3" t="s">
        <v>18</v>
      </c>
      <c r="J100" s="3" t="s">
        <v>19</v>
      </c>
      <c r="K100" s="22">
        <v>-5468955.6919</v>
      </c>
      <c r="L100" s="22">
        <v>-2517712.5381999998</v>
      </c>
      <c r="M100" s="22">
        <v>2101353.9423000002</v>
      </c>
      <c r="N100" s="22">
        <f t="shared" si="18"/>
        <v>-5468955.7078</v>
      </c>
      <c r="O100" s="22">
        <f t="shared" si="19"/>
        <v>-2517712.4502999997</v>
      </c>
      <c r="P100" s="22">
        <f t="shared" si="20"/>
        <v>2101353.9481000002</v>
      </c>
      <c r="Q100" s="26">
        <f t="shared" si="21"/>
        <v>1428.5714285714287</v>
      </c>
      <c r="R100" s="26">
        <f t="shared" si="22"/>
        <v>1000</v>
      </c>
      <c r="S100" s="26">
        <f t="shared" si="23"/>
        <v>833.33333333333337</v>
      </c>
      <c r="T100" s="26">
        <v>6.9999999999999999E-4</v>
      </c>
      <c r="U100" s="26">
        <v>1E-3</v>
      </c>
      <c r="V100" s="26">
        <v>1.1999999999999999E-3</v>
      </c>
      <c r="W100" s="41"/>
      <c r="X100" s="41"/>
      <c r="Y100" s="41"/>
      <c r="Z100" s="84"/>
      <c r="AA100" s="84"/>
      <c r="AB100" s="84"/>
    </row>
    <row r="101" spans="1:28" s="8" customFormat="1" x14ac:dyDescent="0.35">
      <c r="A101" s="55" t="s">
        <v>62</v>
      </c>
      <c r="B101" s="14">
        <v>38568.615555555552</v>
      </c>
      <c r="C101" s="53"/>
      <c r="D101" s="53"/>
      <c r="E101" s="53"/>
      <c r="F101" s="13" t="s">
        <v>15</v>
      </c>
      <c r="G101" s="13" t="s">
        <v>16</v>
      </c>
      <c r="H101" s="13" t="s">
        <v>17</v>
      </c>
      <c r="I101" s="13" t="s">
        <v>18</v>
      </c>
      <c r="J101" s="13" t="s">
        <v>19</v>
      </c>
      <c r="K101" s="33">
        <v>-5468955.6617999999</v>
      </c>
      <c r="L101" s="33">
        <v>-2517712.5474999999</v>
      </c>
      <c r="M101" s="33">
        <v>2101353.9240999999</v>
      </c>
      <c r="N101" s="22">
        <f t="shared" si="18"/>
        <v>-5468955.6776999999</v>
      </c>
      <c r="O101" s="22">
        <f t="shared" si="19"/>
        <v>-2517712.4595999997</v>
      </c>
      <c r="P101" s="22">
        <f t="shared" si="20"/>
        <v>2101353.9298999999</v>
      </c>
      <c r="Q101" s="26">
        <f t="shared" si="21"/>
        <v>1666.6666666666667</v>
      </c>
      <c r="R101" s="26">
        <f t="shared" si="22"/>
        <v>769.23076923076928</v>
      </c>
      <c r="S101" s="26">
        <f t="shared" si="23"/>
        <v>714.28571428571433</v>
      </c>
      <c r="T101" s="38">
        <v>5.9999999999999995E-4</v>
      </c>
      <c r="U101" s="38">
        <v>1.2999999999999999E-3</v>
      </c>
      <c r="V101" s="38">
        <v>1.4E-3</v>
      </c>
      <c r="W101" s="41"/>
      <c r="X101" s="41"/>
      <c r="Y101" s="41"/>
      <c r="Z101" s="84"/>
      <c r="AA101" s="84"/>
      <c r="AB101" s="84"/>
    </row>
    <row r="102" spans="1:28" s="2" customFormat="1" x14ac:dyDescent="0.35">
      <c r="A102" s="2" t="s">
        <v>21</v>
      </c>
      <c r="B102" s="19"/>
      <c r="C102" s="52">
        <v>2009</v>
      </c>
      <c r="D102" s="52">
        <v>7</v>
      </c>
      <c r="E102" s="52">
        <v>31</v>
      </c>
      <c r="F102" s="2" t="s">
        <v>15</v>
      </c>
      <c r="G102" s="2" t="s">
        <v>16</v>
      </c>
      <c r="H102" s="2" t="s">
        <v>84</v>
      </c>
      <c r="I102" s="2" t="s">
        <v>18</v>
      </c>
      <c r="J102" s="2" t="s">
        <v>19</v>
      </c>
      <c r="K102" s="23"/>
      <c r="L102" s="23"/>
      <c r="M102" s="23"/>
      <c r="N102" s="23">
        <f>SUMPRODUCT(N100:N101,$Q100:$Q101)/SUM($Q100:$Q101)</f>
        <v>-5468955.6915923078</v>
      </c>
      <c r="O102" s="23">
        <f>SUMPRODUCT(O100:O101,$Q100:$Q101)/SUM($Q100:$Q101)</f>
        <v>-2517712.4553076923</v>
      </c>
      <c r="P102" s="23">
        <f>SUMPRODUCT(P100:P101,R100:R101)/SUM(R100:R101)</f>
        <v>2101353.9401869564</v>
      </c>
      <c r="Q102" s="27"/>
      <c r="R102" s="27"/>
      <c r="S102" s="27"/>
      <c r="T102" s="27"/>
      <c r="U102" s="27"/>
      <c r="V102" s="27"/>
      <c r="W102" s="27">
        <f>N103-N102</f>
        <v>-6.5407692454755306E-2</v>
      </c>
      <c r="X102" s="27">
        <f t="shared" ref="X102" si="29">O103-O102</f>
        <v>-2.8292307630181313E-2</v>
      </c>
      <c r="Y102" s="27">
        <f t="shared" ref="Y102" si="30">P103-P102</f>
        <v>2.2713043726980686E-2</v>
      </c>
      <c r="Z102" s="84">
        <f t="shared" si="24"/>
        <v>-5468955.7153273625</v>
      </c>
      <c r="AA102" s="84">
        <f t="shared" si="25"/>
        <v>-2517712.4660059232</v>
      </c>
      <c r="AB102" s="84">
        <f t="shared" si="26"/>
        <v>2101353.954343799</v>
      </c>
    </row>
    <row r="103" spans="1:28" x14ac:dyDescent="0.35">
      <c r="A103" s="66" t="s">
        <v>21</v>
      </c>
      <c r="B103" s="10">
        <v>38567.637673611112</v>
      </c>
      <c r="C103" s="52">
        <v>2009</v>
      </c>
      <c r="D103" s="52">
        <v>8</v>
      </c>
      <c r="E103" s="52">
        <v>4</v>
      </c>
      <c r="F103" t="s">
        <v>15</v>
      </c>
      <c r="G103" t="s">
        <v>16</v>
      </c>
      <c r="H103" t="s">
        <v>17</v>
      </c>
      <c r="I103" t="s">
        <v>18</v>
      </c>
      <c r="J103" t="s">
        <v>19</v>
      </c>
      <c r="K103" s="21">
        <v>-5468955.7411000002</v>
      </c>
      <c r="L103" s="21">
        <v>-2517712.5715000001</v>
      </c>
      <c r="M103" s="21">
        <v>2101353.9571000002</v>
      </c>
      <c r="N103" s="72">
        <f>K103+K$4</f>
        <v>-5468955.7570000002</v>
      </c>
      <c r="O103" s="72">
        <f>L103+L$4</f>
        <v>-2517712.4835999999</v>
      </c>
      <c r="P103" s="72">
        <f>M103+M$4</f>
        <v>2101353.9629000002</v>
      </c>
      <c r="Q103" s="26">
        <f>1/T103</f>
        <v>10000</v>
      </c>
      <c r="R103" s="26">
        <f>1/U103</f>
        <v>5000</v>
      </c>
      <c r="S103" s="26">
        <f>1/V103</f>
        <v>3333.3333333333335</v>
      </c>
      <c r="T103" s="25">
        <v>1E-4</v>
      </c>
      <c r="U103" s="25">
        <v>2.0000000000000001E-4</v>
      </c>
      <c r="V103" s="25">
        <v>2.9999999999999997E-4</v>
      </c>
      <c r="W103" s="27"/>
      <c r="X103" s="27"/>
      <c r="Y103" s="27"/>
      <c r="Z103" s="84">
        <f>N103</f>
        <v>-5468955.7570000002</v>
      </c>
      <c r="AA103" s="84">
        <f>O103</f>
        <v>-2517712.4835999999</v>
      </c>
      <c r="AB103" s="84">
        <f>P103</f>
        <v>2101353.9629000002</v>
      </c>
    </row>
    <row r="104" spans="1:28" x14ac:dyDescent="0.35">
      <c r="A104" s="55" t="s">
        <v>22</v>
      </c>
      <c r="B104" s="4">
        <v>38563.588240740741</v>
      </c>
      <c r="C104" s="48"/>
      <c r="D104" s="48"/>
      <c r="E104" s="48"/>
      <c r="F104" s="3" t="s">
        <v>15</v>
      </c>
      <c r="G104" s="3" t="s">
        <v>16</v>
      </c>
      <c r="H104" s="3" t="s">
        <v>17</v>
      </c>
      <c r="I104" s="3" t="s">
        <v>18</v>
      </c>
      <c r="J104" s="3" t="s">
        <v>19</v>
      </c>
      <c r="K104" s="22">
        <v>-5468931.8381000003</v>
      </c>
      <c r="L104" s="22">
        <v>-2517684.7796</v>
      </c>
      <c r="M104" s="22">
        <v>2101458.2192000002</v>
      </c>
      <c r="N104" s="22">
        <f t="shared" si="18"/>
        <v>-5468931.8540000003</v>
      </c>
      <c r="O104" s="22">
        <f t="shared" si="19"/>
        <v>-2517684.6916999999</v>
      </c>
      <c r="P104" s="22">
        <f t="shared" si="20"/>
        <v>2101458.2250000001</v>
      </c>
      <c r="Q104" s="26">
        <f t="shared" si="21"/>
        <v>1428.5714285714287</v>
      </c>
      <c r="R104" s="26">
        <f t="shared" si="22"/>
        <v>1000</v>
      </c>
      <c r="S104" s="26">
        <f t="shared" si="23"/>
        <v>833.33333333333337</v>
      </c>
      <c r="T104" s="26">
        <v>6.9999999999999999E-4</v>
      </c>
      <c r="U104" s="26">
        <v>1E-3</v>
      </c>
      <c r="V104" s="26">
        <v>1.1999999999999999E-3</v>
      </c>
      <c r="Z104" s="84"/>
      <c r="AA104" s="84"/>
      <c r="AB104" s="84"/>
    </row>
    <row r="105" spans="1:28" s="6" customFormat="1" x14ac:dyDescent="0.35">
      <c r="A105" s="55" t="s">
        <v>63</v>
      </c>
      <c r="B105" s="14">
        <v>38568.612199074072</v>
      </c>
      <c r="C105" s="53"/>
      <c r="D105" s="53"/>
      <c r="E105" s="53"/>
      <c r="F105" s="13" t="s">
        <v>15</v>
      </c>
      <c r="G105" s="13" t="s">
        <v>16</v>
      </c>
      <c r="H105" s="13" t="s">
        <v>17</v>
      </c>
      <c r="I105" s="13" t="s">
        <v>18</v>
      </c>
      <c r="J105" s="13" t="s">
        <v>19</v>
      </c>
      <c r="K105" s="33">
        <v>-5468931.8057000004</v>
      </c>
      <c r="L105" s="33">
        <v>-2517684.7696000002</v>
      </c>
      <c r="M105" s="33">
        <v>2101458.2223999999</v>
      </c>
      <c r="N105" s="22">
        <f t="shared" si="18"/>
        <v>-5468931.8216000004</v>
      </c>
      <c r="O105" s="22">
        <f t="shared" si="19"/>
        <v>-2517684.6817000001</v>
      </c>
      <c r="P105" s="22">
        <f t="shared" si="20"/>
        <v>2101458.2281999998</v>
      </c>
      <c r="Q105" s="26">
        <f t="shared" si="21"/>
        <v>1666.6666666666667</v>
      </c>
      <c r="R105" s="26">
        <f t="shared" si="22"/>
        <v>769.23076923076928</v>
      </c>
      <c r="S105" s="26">
        <f t="shared" si="23"/>
        <v>714.28571428571433</v>
      </c>
      <c r="T105" s="38">
        <v>5.9999999999999995E-4</v>
      </c>
      <c r="U105" s="38">
        <v>1.2999999999999999E-3</v>
      </c>
      <c r="V105" s="38">
        <v>1.4E-3</v>
      </c>
      <c r="W105" s="41"/>
      <c r="X105" s="41"/>
      <c r="Y105" s="41"/>
      <c r="Z105" s="84"/>
      <c r="AA105" s="84"/>
      <c r="AB105" s="84"/>
    </row>
    <row r="106" spans="1:28" s="2" customFormat="1" x14ac:dyDescent="0.35">
      <c r="A106" s="2" t="s">
        <v>22</v>
      </c>
      <c r="B106" s="19"/>
      <c r="C106" s="52">
        <v>2009</v>
      </c>
      <c r="D106" s="52">
        <v>7</v>
      </c>
      <c r="E106" s="52">
        <v>31</v>
      </c>
      <c r="F106" s="2" t="s">
        <v>15</v>
      </c>
      <c r="G106" s="2" t="s">
        <v>16</v>
      </c>
      <c r="H106" s="2" t="s">
        <v>84</v>
      </c>
      <c r="I106" s="2" t="s">
        <v>18</v>
      </c>
      <c r="J106" s="2" t="s">
        <v>19</v>
      </c>
      <c r="K106" s="23"/>
      <c r="L106" s="23"/>
      <c r="M106" s="23"/>
      <c r="N106" s="23">
        <f>SUMPRODUCT(N104:N105,$Q104:$Q105)/SUM($Q104:$Q105)</f>
        <v>-5468931.8365538465</v>
      </c>
      <c r="O106" s="23">
        <f>SUMPRODUCT(O104:O105,$Q104:$Q105)/SUM($Q104:$Q105)</f>
        <v>-2517684.6863153847</v>
      </c>
      <c r="P106" s="23">
        <f>SUMPRODUCT(P104:P105,R104:R105)/SUM(R104:R105)</f>
        <v>2101458.2263913043</v>
      </c>
      <c r="Q106" s="27"/>
      <c r="R106" s="27"/>
      <c r="S106" s="27"/>
      <c r="T106" s="27"/>
      <c r="U106" s="27"/>
      <c r="V106" s="27"/>
      <c r="W106" s="41"/>
      <c r="X106" s="41"/>
      <c r="Y106" s="41"/>
      <c r="Z106" s="84">
        <f t="shared" si="24"/>
        <v>-5468931.8602889013</v>
      </c>
      <c r="AA106" s="84">
        <f t="shared" si="25"/>
        <v>-2517684.6970136156</v>
      </c>
      <c r="AB106" s="84">
        <f t="shared" si="26"/>
        <v>2101458.2405481469</v>
      </c>
    </row>
    <row r="107" spans="1:28" s="6" customFormat="1" x14ac:dyDescent="0.35">
      <c r="A107" s="55" t="s">
        <v>23</v>
      </c>
      <c r="B107" s="4">
        <v>38563.592037037037</v>
      </c>
      <c r="C107" s="48"/>
      <c r="D107" s="48"/>
      <c r="E107" s="48"/>
      <c r="F107" s="3" t="s">
        <v>15</v>
      </c>
      <c r="G107" s="3" t="s">
        <v>16</v>
      </c>
      <c r="H107" s="3" t="s">
        <v>17</v>
      </c>
      <c r="I107" s="3" t="s">
        <v>18</v>
      </c>
      <c r="J107" s="3" t="s">
        <v>19</v>
      </c>
      <c r="K107" s="22">
        <v>-5468913.1078000003</v>
      </c>
      <c r="L107" s="22">
        <v>-2517646.3240999999</v>
      </c>
      <c r="M107" s="22">
        <v>2101558.3749000002</v>
      </c>
      <c r="N107" s="22">
        <f t="shared" si="18"/>
        <v>-5468913.1237000003</v>
      </c>
      <c r="O107" s="22">
        <f t="shared" si="19"/>
        <v>-2517646.2361999997</v>
      </c>
      <c r="P107" s="22">
        <f t="shared" si="20"/>
        <v>2101558.3807000001</v>
      </c>
      <c r="Q107" s="26">
        <f t="shared" si="21"/>
        <v>1666.6666666666667</v>
      </c>
      <c r="R107" s="26">
        <f t="shared" si="22"/>
        <v>1111.1111111111111</v>
      </c>
      <c r="S107" s="26">
        <f t="shared" si="23"/>
        <v>909.09090909090901</v>
      </c>
      <c r="T107" s="26">
        <v>5.9999999999999995E-4</v>
      </c>
      <c r="U107" s="26">
        <v>8.9999999999999998E-4</v>
      </c>
      <c r="V107" s="26">
        <v>1.1000000000000001E-3</v>
      </c>
      <c r="W107" s="41"/>
      <c r="X107" s="41"/>
      <c r="Y107" s="41"/>
      <c r="Z107" s="84"/>
      <c r="AA107" s="84"/>
      <c r="AB107" s="84"/>
    </row>
    <row r="108" spans="1:28" s="6" customFormat="1" x14ac:dyDescent="0.35">
      <c r="A108" s="55" t="s">
        <v>64</v>
      </c>
      <c r="B108" s="14">
        <v>38568.609270833331</v>
      </c>
      <c r="C108" s="53"/>
      <c r="D108" s="53"/>
      <c r="E108" s="53"/>
      <c r="F108" s="13" t="s">
        <v>15</v>
      </c>
      <c r="G108" s="13" t="s">
        <v>16</v>
      </c>
      <c r="H108" s="13" t="s">
        <v>17</v>
      </c>
      <c r="I108" s="13" t="s">
        <v>18</v>
      </c>
      <c r="J108" s="13" t="s">
        <v>19</v>
      </c>
      <c r="K108" s="33">
        <v>-5468913.1037999997</v>
      </c>
      <c r="L108" s="33">
        <v>-2517646.3385000001</v>
      </c>
      <c r="M108" s="33">
        <v>2101558.3875000002</v>
      </c>
      <c r="N108" s="22">
        <f t="shared" si="18"/>
        <v>-5468913.1196999997</v>
      </c>
      <c r="O108" s="22">
        <f t="shared" si="19"/>
        <v>-2517646.2505999999</v>
      </c>
      <c r="P108" s="22">
        <f t="shared" si="20"/>
        <v>2101558.3933000001</v>
      </c>
      <c r="Q108" s="26">
        <f t="shared" si="21"/>
        <v>1666.6666666666667</v>
      </c>
      <c r="R108" s="26">
        <f t="shared" si="22"/>
        <v>909.09090909090901</v>
      </c>
      <c r="S108" s="26">
        <f t="shared" si="23"/>
        <v>769.23076923076928</v>
      </c>
      <c r="T108" s="38">
        <v>5.9999999999999995E-4</v>
      </c>
      <c r="U108" s="38">
        <v>1.1000000000000001E-3</v>
      </c>
      <c r="V108" s="38">
        <v>1.2999999999999999E-3</v>
      </c>
      <c r="W108" s="41"/>
      <c r="X108" s="41"/>
      <c r="Y108" s="41"/>
      <c r="Z108" s="84"/>
      <c r="AA108" s="84"/>
      <c r="AB108" s="84"/>
    </row>
    <row r="109" spans="1:28" s="2" customFormat="1" x14ac:dyDescent="0.35">
      <c r="A109" s="2" t="s">
        <v>23</v>
      </c>
      <c r="B109" s="19"/>
      <c r="C109" s="52">
        <v>2009</v>
      </c>
      <c r="D109" s="52">
        <v>7</v>
      </c>
      <c r="E109" s="52">
        <v>31</v>
      </c>
      <c r="F109" s="2" t="s">
        <v>15</v>
      </c>
      <c r="G109" s="2" t="s">
        <v>16</v>
      </c>
      <c r="H109" s="2" t="s">
        <v>84</v>
      </c>
      <c r="I109" s="2" t="s">
        <v>18</v>
      </c>
      <c r="J109" s="2" t="s">
        <v>19</v>
      </c>
      <c r="K109" s="23"/>
      <c r="L109" s="23"/>
      <c r="M109" s="23"/>
      <c r="N109" s="23">
        <f>SUMPRODUCT(N107:N108,$Q107:$Q108)/SUM($Q107:$Q108)</f>
        <v>-5468913.1217</v>
      </c>
      <c r="O109" s="23">
        <f>SUMPRODUCT(O107:O108,$Q107:$Q108)/SUM($Q107:$Q108)</f>
        <v>-2517646.2433999996</v>
      </c>
      <c r="P109" s="23">
        <f>SUMPRODUCT(P107:P108,R107:R108)/SUM(R107:R108)</f>
        <v>2101558.38637</v>
      </c>
      <c r="Q109" s="27"/>
      <c r="R109" s="27"/>
      <c r="S109" s="27"/>
      <c r="T109" s="27"/>
      <c r="U109" s="27"/>
      <c r="V109" s="27"/>
      <c r="W109" s="27">
        <f>N110-N109</f>
        <v>-1.2400000356137753E-2</v>
      </c>
      <c r="X109" s="27">
        <f t="shared" ref="X109" si="31">O110-O109</f>
        <v>-1.1400000192224979E-2</v>
      </c>
      <c r="Y109" s="27">
        <f t="shared" ref="Y109" si="32">P110-P109</f>
        <v>3.4300000406801701E-3</v>
      </c>
      <c r="Z109" s="84">
        <f t="shared" si="24"/>
        <v>-5468913.1454350548</v>
      </c>
      <c r="AA109" s="84">
        <f t="shared" si="25"/>
        <v>-2517646.2540982305</v>
      </c>
      <c r="AB109" s="84">
        <f t="shared" si="26"/>
        <v>2101558.4005268426</v>
      </c>
    </row>
    <row r="110" spans="1:28" x14ac:dyDescent="0.35">
      <c r="A110" s="66" t="s">
        <v>23</v>
      </c>
      <c r="B110" s="10">
        <v>38566.675173611111</v>
      </c>
      <c r="C110" s="52">
        <v>2009</v>
      </c>
      <c r="D110" s="52">
        <v>8</v>
      </c>
      <c r="E110" s="52">
        <v>3</v>
      </c>
      <c r="F110" t="s">
        <v>15</v>
      </c>
      <c r="G110" t="s">
        <v>16</v>
      </c>
      <c r="H110" t="s">
        <v>17</v>
      </c>
      <c r="I110" t="s">
        <v>18</v>
      </c>
      <c r="J110" t="s">
        <v>19</v>
      </c>
      <c r="K110" s="21">
        <v>-5468913.1182000004</v>
      </c>
      <c r="L110" s="21">
        <v>-2517646.3426999999</v>
      </c>
      <c r="M110" s="21">
        <v>2101558.3840000001</v>
      </c>
      <c r="N110" s="72">
        <f>K110+K$4</f>
        <v>-5468913.1341000004</v>
      </c>
      <c r="O110" s="72">
        <f>L110+L$4</f>
        <v>-2517646.2547999998</v>
      </c>
      <c r="P110" s="72">
        <f>M110+M$4</f>
        <v>2101558.3898</v>
      </c>
      <c r="Q110" s="26">
        <f>1/T110</f>
        <v>10000</v>
      </c>
      <c r="R110" s="26">
        <f>1/U110</f>
        <v>5000</v>
      </c>
      <c r="S110" s="26">
        <f>1/V110</f>
        <v>3333.3333333333335</v>
      </c>
      <c r="T110" s="25">
        <v>1E-4</v>
      </c>
      <c r="U110" s="25">
        <v>2.0000000000000001E-4</v>
      </c>
      <c r="V110" s="25">
        <v>2.9999999999999997E-4</v>
      </c>
      <c r="W110" s="27"/>
      <c r="X110" s="27"/>
      <c r="Y110" s="27"/>
      <c r="Z110" s="84">
        <f>N110</f>
        <v>-5468913.1341000004</v>
      </c>
      <c r="AA110" s="84">
        <f>O110</f>
        <v>-2517646.2547999998</v>
      </c>
      <c r="AB110" s="84">
        <f>P110</f>
        <v>2101558.3898</v>
      </c>
    </row>
    <row r="111" spans="1:28" s="6" customFormat="1" x14ac:dyDescent="0.35">
      <c r="A111" s="55" t="s">
        <v>24</v>
      </c>
      <c r="B111" s="4">
        <v>38563.594872685186</v>
      </c>
      <c r="C111" s="48"/>
      <c r="D111" s="48"/>
      <c r="E111" s="48"/>
      <c r="F111" s="3" t="s">
        <v>15</v>
      </c>
      <c r="G111" s="3" t="s">
        <v>16</v>
      </c>
      <c r="H111" s="3" t="s">
        <v>17</v>
      </c>
      <c r="I111" s="3" t="s">
        <v>18</v>
      </c>
      <c r="J111" s="3" t="s">
        <v>19</v>
      </c>
      <c r="K111" s="22">
        <v>-5468913.4249</v>
      </c>
      <c r="L111" s="22">
        <v>-2517604.3497000001</v>
      </c>
      <c r="M111" s="22">
        <v>2101613.9517999999</v>
      </c>
      <c r="N111" s="22">
        <f t="shared" si="18"/>
        <v>-5468913.4408</v>
      </c>
      <c r="O111" s="22">
        <f t="shared" si="19"/>
        <v>-2517604.2618</v>
      </c>
      <c r="P111" s="22">
        <f t="shared" si="20"/>
        <v>2101613.9575999998</v>
      </c>
      <c r="Q111" s="26">
        <f t="shared" si="21"/>
        <v>1428.5714285714287</v>
      </c>
      <c r="R111" s="26">
        <f t="shared" si="22"/>
        <v>909.09090909090901</v>
      </c>
      <c r="S111" s="26">
        <f t="shared" si="23"/>
        <v>769.23076923076928</v>
      </c>
      <c r="T111" s="26">
        <v>6.9999999999999999E-4</v>
      </c>
      <c r="U111" s="26">
        <v>1.1000000000000001E-3</v>
      </c>
      <c r="V111" s="26">
        <v>1.2999999999999999E-3</v>
      </c>
      <c r="W111" s="41"/>
      <c r="X111" s="41"/>
      <c r="Y111" s="41"/>
      <c r="Z111" s="84"/>
      <c r="AA111" s="84"/>
      <c r="AB111" s="84"/>
    </row>
    <row r="112" spans="1:28" x14ac:dyDescent="0.35">
      <c r="A112" s="55" t="s">
        <v>65</v>
      </c>
      <c r="B112" s="14">
        <v>38568.605983796297</v>
      </c>
      <c r="C112" s="53"/>
      <c r="D112" s="53"/>
      <c r="E112" s="53"/>
      <c r="F112" s="13" t="s">
        <v>15</v>
      </c>
      <c r="G112" s="13" t="s">
        <v>16</v>
      </c>
      <c r="H112" s="13" t="s">
        <v>17</v>
      </c>
      <c r="I112" s="13" t="s">
        <v>18</v>
      </c>
      <c r="J112" s="13" t="s">
        <v>19</v>
      </c>
      <c r="K112" s="33">
        <v>-5468913.4386</v>
      </c>
      <c r="L112" s="33">
        <v>-2517604.3569999998</v>
      </c>
      <c r="M112" s="33">
        <v>2101613.9644999998</v>
      </c>
      <c r="N112" s="22">
        <f t="shared" si="18"/>
        <v>-5468913.4545</v>
      </c>
      <c r="O112" s="22">
        <f t="shared" si="19"/>
        <v>-2517604.2690999997</v>
      </c>
      <c r="P112" s="22">
        <f t="shared" si="20"/>
        <v>2101613.9702999997</v>
      </c>
      <c r="Q112" s="26">
        <f t="shared" si="21"/>
        <v>1250</v>
      </c>
      <c r="R112" s="26">
        <f t="shared" si="22"/>
        <v>666.66666666666663</v>
      </c>
      <c r="S112" s="26">
        <f t="shared" si="23"/>
        <v>588.23529411764707</v>
      </c>
      <c r="T112" s="38">
        <v>8.0000000000000004E-4</v>
      </c>
      <c r="U112" s="38">
        <v>1.5E-3</v>
      </c>
      <c r="V112" s="38">
        <v>1.6999999999999999E-3</v>
      </c>
      <c r="Z112" s="84"/>
      <c r="AA112" s="84"/>
      <c r="AB112" s="84"/>
    </row>
    <row r="113" spans="1:28" s="2" customFormat="1" x14ac:dyDescent="0.35">
      <c r="A113" s="2" t="s">
        <v>24</v>
      </c>
      <c r="B113" s="19"/>
      <c r="C113" s="52">
        <v>2009</v>
      </c>
      <c r="D113" s="52">
        <v>7</v>
      </c>
      <c r="E113" s="52">
        <v>31</v>
      </c>
      <c r="F113" s="2" t="s">
        <v>15</v>
      </c>
      <c r="G113" s="2" t="s">
        <v>16</v>
      </c>
      <c r="H113" s="2" t="s">
        <v>84</v>
      </c>
      <c r="I113" s="2" t="s">
        <v>18</v>
      </c>
      <c r="J113" s="2" t="s">
        <v>19</v>
      </c>
      <c r="K113" s="23"/>
      <c r="L113" s="23"/>
      <c r="M113" s="23"/>
      <c r="N113" s="23">
        <f>SUMPRODUCT(N111:N112,$Q111:$Q112)/SUM($Q111:$Q112)</f>
        <v>-5468913.4471933339</v>
      </c>
      <c r="O113" s="23">
        <f>SUMPRODUCT(O111:O112,$Q111:$Q112)/SUM($Q111:$Q112)</f>
        <v>-2517604.2652066667</v>
      </c>
      <c r="P113" s="23">
        <f>SUMPRODUCT(P111:P112,R111:R112)/SUM(R111:R112)</f>
        <v>2101613.9629730769</v>
      </c>
      <c r="Q113" s="27"/>
      <c r="R113" s="27"/>
      <c r="S113" s="27"/>
      <c r="T113" s="27"/>
      <c r="U113" s="27"/>
      <c r="V113" s="27"/>
      <c r="W113" s="41"/>
      <c r="X113" s="41"/>
      <c r="Y113" s="41"/>
      <c r="Z113" s="84">
        <f t="shared" si="24"/>
        <v>-5468913.4709283886</v>
      </c>
      <c r="AA113" s="84">
        <f t="shared" si="25"/>
        <v>-2517604.2759048976</v>
      </c>
      <c r="AB113" s="84">
        <f t="shared" si="26"/>
        <v>2101613.9771299195</v>
      </c>
    </row>
    <row r="114" spans="1:28" s="6" customFormat="1" x14ac:dyDescent="0.35">
      <c r="A114" s="55" t="s">
        <v>25</v>
      </c>
      <c r="B114" s="4">
        <v>38563.600729166668</v>
      </c>
      <c r="C114" s="48"/>
      <c r="D114" s="48"/>
      <c r="E114" s="48"/>
      <c r="F114" s="3" t="s">
        <v>15</v>
      </c>
      <c r="G114" s="3" t="s">
        <v>16</v>
      </c>
      <c r="H114" s="3" t="s">
        <v>17</v>
      </c>
      <c r="I114" s="3" t="s">
        <v>18</v>
      </c>
      <c r="J114" s="3" t="s">
        <v>19</v>
      </c>
      <c r="K114" s="22">
        <v>-5468888.5728000002</v>
      </c>
      <c r="L114" s="22">
        <v>-2517620.9372</v>
      </c>
      <c r="M114" s="22">
        <v>2101676.9904999998</v>
      </c>
      <c r="N114" s="22">
        <f t="shared" si="18"/>
        <v>-5468888.5887000002</v>
      </c>
      <c r="O114" s="22">
        <f t="shared" si="19"/>
        <v>-2517620.8492999999</v>
      </c>
      <c r="P114" s="22">
        <f t="shared" si="20"/>
        <v>2101676.9962999998</v>
      </c>
      <c r="Q114" s="26">
        <f t="shared" si="21"/>
        <v>1666.6666666666667</v>
      </c>
      <c r="R114" s="26">
        <f t="shared" si="22"/>
        <v>1000</v>
      </c>
      <c r="S114" s="26">
        <f t="shared" si="23"/>
        <v>909.09090909090901</v>
      </c>
      <c r="T114" s="26">
        <v>5.9999999999999995E-4</v>
      </c>
      <c r="U114" s="26">
        <v>1E-3</v>
      </c>
      <c r="V114" s="26">
        <v>1.1000000000000001E-3</v>
      </c>
      <c r="W114" s="41"/>
      <c r="X114" s="41"/>
      <c r="Y114" s="41"/>
      <c r="Z114" s="84"/>
      <c r="AA114" s="84"/>
      <c r="AB114" s="84"/>
    </row>
    <row r="115" spans="1:28" s="6" customFormat="1" x14ac:dyDescent="0.35">
      <c r="A115" s="16" t="s">
        <v>66</v>
      </c>
      <c r="B115" s="14">
        <v>38568.601666666669</v>
      </c>
      <c r="C115" s="53"/>
      <c r="D115" s="53"/>
      <c r="E115" s="53"/>
      <c r="F115" s="13" t="s">
        <v>33</v>
      </c>
      <c r="G115" s="13" t="s">
        <v>16</v>
      </c>
      <c r="H115" s="13" t="s">
        <v>17</v>
      </c>
      <c r="I115" s="13" t="s">
        <v>34</v>
      </c>
      <c r="J115" s="13" t="s">
        <v>19</v>
      </c>
      <c r="K115" s="33">
        <v>-5468890.3597999997</v>
      </c>
      <c r="L115" s="33">
        <v>-2517621.6507999999</v>
      </c>
      <c r="M115" s="33">
        <v>2101677.5188000002</v>
      </c>
      <c r="N115" s="22">
        <f t="shared" si="18"/>
        <v>-5468890.3756999997</v>
      </c>
      <c r="O115" s="22">
        <f t="shared" si="19"/>
        <v>-2517621.5628999998</v>
      </c>
      <c r="P115" s="22">
        <f t="shared" si="20"/>
        <v>2101677.5246000001</v>
      </c>
      <c r="Q115" s="26">
        <f t="shared" si="21"/>
        <v>35.842293906810035</v>
      </c>
      <c r="R115" s="26">
        <f t="shared" si="22"/>
        <v>16.891891891891891</v>
      </c>
      <c r="S115" s="26">
        <f t="shared" si="23"/>
        <v>15.267175572519083</v>
      </c>
      <c r="T115" s="38">
        <v>2.7900000000000001E-2</v>
      </c>
      <c r="U115" s="38">
        <v>5.9200000000000003E-2</v>
      </c>
      <c r="V115" s="38">
        <v>6.5500000000000003E-2</v>
      </c>
      <c r="W115" s="41"/>
      <c r="X115" s="41"/>
      <c r="Y115" s="41"/>
      <c r="Z115" s="84"/>
      <c r="AA115" s="84"/>
      <c r="AB115" s="84"/>
    </row>
    <row r="116" spans="1:28" s="2" customFormat="1" x14ac:dyDescent="0.35">
      <c r="A116" s="2" t="s">
        <v>25</v>
      </c>
      <c r="B116" s="19"/>
      <c r="C116" s="52">
        <v>2009</v>
      </c>
      <c r="D116" s="52">
        <v>7</v>
      </c>
      <c r="E116" s="52">
        <v>31</v>
      </c>
      <c r="F116" s="2" t="s">
        <v>15</v>
      </c>
      <c r="G116" s="2" t="s">
        <v>16</v>
      </c>
      <c r="H116" s="2" t="s">
        <v>84</v>
      </c>
      <c r="I116" s="2" t="s">
        <v>18</v>
      </c>
      <c r="J116" s="2" t="s">
        <v>19</v>
      </c>
      <c r="K116" s="23"/>
      <c r="L116" s="23"/>
      <c r="M116" s="23"/>
      <c r="N116" s="23">
        <v>-5468888.5887000002</v>
      </c>
      <c r="O116" s="23">
        <v>-2517620.8492999999</v>
      </c>
      <c r="P116" s="23">
        <v>2101676.9962999998</v>
      </c>
      <c r="Q116" s="27"/>
      <c r="R116" s="27"/>
      <c r="S116" s="27"/>
      <c r="T116" s="27"/>
      <c r="U116" s="27"/>
      <c r="V116" s="27"/>
      <c r="W116" s="27">
        <f>N117-N116</f>
        <v>-1.7999997362494469E-3</v>
      </c>
      <c r="X116" s="27">
        <f t="shared" ref="X116" si="33">O117-O116</f>
        <v>1.9400000106543303E-2</v>
      </c>
      <c r="Y116" s="27">
        <f t="shared" ref="Y116" si="34">P117-P116</f>
        <v>-1.9999966025352478E-4</v>
      </c>
      <c r="Z116" s="84">
        <f t="shared" si="24"/>
        <v>-5468888.612435055</v>
      </c>
      <c r="AA116" s="84">
        <f t="shared" si="25"/>
        <v>-2517620.8599982308</v>
      </c>
      <c r="AB116" s="84">
        <f t="shared" si="26"/>
        <v>2101677.0104568424</v>
      </c>
    </row>
    <row r="117" spans="1:28" x14ac:dyDescent="0.35">
      <c r="A117" s="66" t="s">
        <v>25</v>
      </c>
      <c r="B117" s="10">
        <v>38562.626215277778</v>
      </c>
      <c r="C117" s="52">
        <v>2009</v>
      </c>
      <c r="D117" s="52">
        <v>7</v>
      </c>
      <c r="E117" s="52">
        <v>30</v>
      </c>
      <c r="F117" t="s">
        <v>15</v>
      </c>
      <c r="G117" t="s">
        <v>16</v>
      </c>
      <c r="H117" t="s">
        <v>17</v>
      </c>
      <c r="I117" t="s">
        <v>18</v>
      </c>
      <c r="J117" t="s">
        <v>19</v>
      </c>
      <c r="K117" s="21">
        <v>-5468888.5745999999</v>
      </c>
      <c r="L117" s="21">
        <v>-2517620.9177999999</v>
      </c>
      <c r="M117" s="21">
        <v>2101676.9903000002</v>
      </c>
      <c r="N117" s="72">
        <f>K117+K$4</f>
        <v>-5468888.5904999999</v>
      </c>
      <c r="O117" s="72">
        <f>L117+L$4</f>
        <v>-2517620.8298999998</v>
      </c>
      <c r="P117" s="72">
        <f>M117+M$4</f>
        <v>2101676.9961000001</v>
      </c>
      <c r="Q117" s="26">
        <f>1/T117</f>
        <v>10000</v>
      </c>
      <c r="R117" s="26">
        <f>1/U117</f>
        <v>5000</v>
      </c>
      <c r="S117" s="26">
        <f>1/V117</f>
        <v>5000</v>
      </c>
      <c r="T117" s="25">
        <v>1E-4</v>
      </c>
      <c r="U117" s="25">
        <v>2.0000000000000001E-4</v>
      </c>
      <c r="V117" s="25">
        <v>2.0000000000000001E-4</v>
      </c>
      <c r="W117" s="27"/>
      <c r="X117" s="27"/>
      <c r="Y117" s="27"/>
      <c r="Z117" s="84">
        <f>N117</f>
        <v>-5468888.5904999999</v>
      </c>
      <c r="AA117" s="84">
        <f>O117</f>
        <v>-2517620.8298999998</v>
      </c>
      <c r="AB117" s="84">
        <f>P117</f>
        <v>2101676.9961000001</v>
      </c>
    </row>
    <row r="118" spans="1:28" s="6" customFormat="1" x14ac:dyDescent="0.35">
      <c r="A118" s="55" t="s">
        <v>26</v>
      </c>
      <c r="B118" s="4">
        <v>38563.604351851849</v>
      </c>
      <c r="C118" s="48"/>
      <c r="D118" s="48"/>
      <c r="E118" s="48"/>
      <c r="F118" s="3" t="s">
        <v>15</v>
      </c>
      <c r="G118" s="3" t="s">
        <v>16</v>
      </c>
      <c r="H118" s="3" t="s">
        <v>17</v>
      </c>
      <c r="I118" s="3" t="s">
        <v>18</v>
      </c>
      <c r="J118" s="3" t="s">
        <v>19</v>
      </c>
      <c r="K118" s="22">
        <v>-5468890.8362999996</v>
      </c>
      <c r="L118" s="22">
        <v>-2517581.3831000002</v>
      </c>
      <c r="M118" s="22">
        <v>2101734.5079000001</v>
      </c>
      <c r="N118" s="22">
        <f t="shared" si="18"/>
        <v>-5468890.8521999996</v>
      </c>
      <c r="O118" s="22">
        <f t="shared" si="19"/>
        <v>-2517581.2952000001</v>
      </c>
      <c r="P118" s="22">
        <f t="shared" si="20"/>
        <v>2101734.5137</v>
      </c>
      <c r="Q118" s="26">
        <f t="shared" si="21"/>
        <v>434.78260869565219</v>
      </c>
      <c r="R118" s="26">
        <f t="shared" si="22"/>
        <v>256.41025641025641</v>
      </c>
      <c r="S118" s="26">
        <f t="shared" si="23"/>
        <v>222.22222222222223</v>
      </c>
      <c r="T118" s="26">
        <v>2.3E-3</v>
      </c>
      <c r="U118" s="26">
        <v>3.8999999999999998E-3</v>
      </c>
      <c r="V118" s="26">
        <v>4.4999999999999997E-3</v>
      </c>
      <c r="W118" s="41"/>
      <c r="X118" s="41"/>
      <c r="Y118" s="41"/>
      <c r="Z118" s="84"/>
      <c r="AA118" s="84"/>
      <c r="AB118" s="84"/>
    </row>
    <row r="119" spans="1:28" x14ac:dyDescent="0.35">
      <c r="A119" s="55" t="s">
        <v>26</v>
      </c>
      <c r="B119" s="4">
        <v>38563.605173611111</v>
      </c>
      <c r="C119" s="48"/>
      <c r="D119" s="48"/>
      <c r="E119" s="48"/>
      <c r="F119" s="3" t="s">
        <v>15</v>
      </c>
      <c r="G119" s="3" t="s">
        <v>16</v>
      </c>
      <c r="H119" s="3" t="s">
        <v>17</v>
      </c>
      <c r="I119" s="3" t="s">
        <v>18</v>
      </c>
      <c r="J119" s="3" t="s">
        <v>19</v>
      </c>
      <c r="K119" s="22">
        <v>-5468890.8354000002</v>
      </c>
      <c r="L119" s="22">
        <v>-2517581.3684999999</v>
      </c>
      <c r="M119" s="22">
        <v>2101734.5099999998</v>
      </c>
      <c r="N119" s="22">
        <f t="shared" si="18"/>
        <v>-5468890.8513000002</v>
      </c>
      <c r="O119" s="22">
        <f t="shared" si="19"/>
        <v>-2517581.2805999997</v>
      </c>
      <c r="P119" s="22">
        <f t="shared" si="20"/>
        <v>2101734.5157999997</v>
      </c>
      <c r="Q119" s="26">
        <f t="shared" si="21"/>
        <v>1428.5714285714287</v>
      </c>
      <c r="R119" s="26">
        <f t="shared" si="22"/>
        <v>833.33333333333337</v>
      </c>
      <c r="S119" s="26">
        <f t="shared" si="23"/>
        <v>714.28571428571433</v>
      </c>
      <c r="T119" s="26">
        <v>6.9999999999999999E-4</v>
      </c>
      <c r="U119" s="26">
        <v>1.1999999999999999E-3</v>
      </c>
      <c r="V119" s="26">
        <v>1.4E-3</v>
      </c>
      <c r="Z119" s="84"/>
      <c r="AA119" s="84"/>
      <c r="AB119" s="84"/>
    </row>
    <row r="120" spans="1:28" s="2" customFormat="1" x14ac:dyDescent="0.35">
      <c r="A120" s="2" t="s">
        <v>26</v>
      </c>
      <c r="B120" s="19"/>
      <c r="C120" s="52">
        <v>2009</v>
      </c>
      <c r="D120" s="52">
        <v>7</v>
      </c>
      <c r="E120" s="52">
        <v>31</v>
      </c>
      <c r="F120" s="2" t="s">
        <v>15</v>
      </c>
      <c r="G120" s="2" t="s">
        <v>16</v>
      </c>
      <c r="H120" s="2" t="s">
        <v>84</v>
      </c>
      <c r="I120" s="2" t="s">
        <v>18</v>
      </c>
      <c r="J120" s="2" t="s">
        <v>19</v>
      </c>
      <c r="K120" s="23"/>
      <c r="L120" s="23"/>
      <c r="M120" s="23"/>
      <c r="N120" s="23">
        <f>SUMPRODUCT(N118:N119,$Q118:$Q119)/SUM($Q118:$Q119)</f>
        <v>-5468890.8515099995</v>
      </c>
      <c r="O120" s="23">
        <f>SUMPRODUCT(O118:O119,$Q118:$Q119)/SUM($Q118:$Q119)</f>
        <v>-2517581.2840066664</v>
      </c>
      <c r="P120" s="23">
        <f>SUMPRODUCT(P118:P119,R118:R119)/SUM(R118:R119)</f>
        <v>2101734.5153058819</v>
      </c>
      <c r="Q120" s="27"/>
      <c r="R120" s="27"/>
      <c r="S120" s="27"/>
      <c r="T120" s="27"/>
      <c r="U120" s="27"/>
      <c r="V120" s="27"/>
      <c r="W120" s="41"/>
      <c r="X120" s="41"/>
      <c r="Y120" s="41"/>
      <c r="Z120" s="84">
        <f t="shared" si="24"/>
        <v>-5468890.8752450543</v>
      </c>
      <c r="AA120" s="84">
        <f t="shared" si="25"/>
        <v>-2517581.2947048973</v>
      </c>
      <c r="AB120" s="84">
        <f t="shared" si="26"/>
        <v>2101734.5294627245</v>
      </c>
    </row>
    <row r="121" spans="1:28" s="6" customFormat="1" x14ac:dyDescent="0.35">
      <c r="A121" s="55" t="s">
        <v>27</v>
      </c>
      <c r="B121" s="4">
        <v>38563.608078703706</v>
      </c>
      <c r="C121" s="48"/>
      <c r="D121" s="48"/>
      <c r="E121" s="48"/>
      <c r="F121" s="3" t="s">
        <v>15</v>
      </c>
      <c r="G121" s="3" t="s">
        <v>16</v>
      </c>
      <c r="H121" s="3" t="s">
        <v>17</v>
      </c>
      <c r="I121" s="3" t="s">
        <v>18</v>
      </c>
      <c r="J121" s="3" t="s">
        <v>19</v>
      </c>
      <c r="K121" s="22">
        <v>-5468867.6564999996</v>
      </c>
      <c r="L121" s="22">
        <v>-2517570.1538999998</v>
      </c>
      <c r="M121" s="22">
        <v>2101806.6033999999</v>
      </c>
      <c r="N121" s="22">
        <f t="shared" si="18"/>
        <v>-5468867.6723999996</v>
      </c>
      <c r="O121" s="22">
        <f t="shared" si="19"/>
        <v>-2517570.0659999996</v>
      </c>
      <c r="P121" s="22">
        <f t="shared" si="20"/>
        <v>2101806.6091999998</v>
      </c>
      <c r="Q121" s="26">
        <f t="shared" si="21"/>
        <v>1250</v>
      </c>
      <c r="R121" s="26">
        <f t="shared" si="22"/>
        <v>769.23076923076928</v>
      </c>
      <c r="S121" s="26">
        <f t="shared" si="23"/>
        <v>666.66666666666663</v>
      </c>
      <c r="T121" s="26">
        <v>8.0000000000000004E-4</v>
      </c>
      <c r="U121" s="26">
        <v>1.2999999999999999E-3</v>
      </c>
      <c r="V121" s="26">
        <v>1.5E-3</v>
      </c>
      <c r="W121" s="41"/>
      <c r="X121" s="41"/>
      <c r="Y121" s="41"/>
      <c r="Z121" s="84"/>
      <c r="AA121" s="84"/>
      <c r="AB121" s="84"/>
    </row>
    <row r="122" spans="1:28" s="2" customFormat="1" x14ac:dyDescent="0.35">
      <c r="A122" s="2" t="s">
        <v>27</v>
      </c>
      <c r="B122" s="19"/>
      <c r="C122" s="52">
        <v>2009</v>
      </c>
      <c r="D122" s="52">
        <v>7</v>
      </c>
      <c r="E122" s="52">
        <v>31</v>
      </c>
      <c r="F122" s="2" t="s">
        <v>15</v>
      </c>
      <c r="G122" s="2" t="s">
        <v>16</v>
      </c>
      <c r="H122" s="2" t="s">
        <v>84</v>
      </c>
      <c r="I122" s="2" t="s">
        <v>18</v>
      </c>
      <c r="J122" s="2" t="s">
        <v>19</v>
      </c>
      <c r="K122" s="23"/>
      <c r="L122" s="23"/>
      <c r="M122" s="23"/>
      <c r="N122" s="23">
        <v>-5468867.6723999996</v>
      </c>
      <c r="O122" s="23">
        <v>-2517570.0659999996</v>
      </c>
      <c r="P122" s="23">
        <v>2101806.6091999998</v>
      </c>
      <c r="Q122" s="27"/>
      <c r="R122" s="27"/>
      <c r="S122" s="27"/>
      <c r="T122" s="27"/>
      <c r="U122" s="27"/>
      <c r="V122" s="27"/>
      <c r="W122" s="41"/>
      <c r="X122" s="41"/>
      <c r="Y122" s="41"/>
      <c r="Z122" s="84">
        <f t="shared" si="24"/>
        <v>-5468867.6961350543</v>
      </c>
      <c r="AA122" s="84">
        <f t="shared" si="25"/>
        <v>-2517570.0766982306</v>
      </c>
      <c r="AB122" s="84">
        <f t="shared" si="26"/>
        <v>2101806.6233568424</v>
      </c>
    </row>
    <row r="123" spans="1:28" s="6" customFormat="1" x14ac:dyDescent="0.35">
      <c r="A123" s="55" t="s">
        <v>68</v>
      </c>
      <c r="B123" s="9">
        <v>38568.606539351851</v>
      </c>
      <c r="C123" s="50"/>
      <c r="D123" s="50"/>
      <c r="E123" s="50"/>
      <c r="F123" s="8" t="s">
        <v>15</v>
      </c>
      <c r="G123" s="8" t="s">
        <v>16</v>
      </c>
      <c r="H123" s="8" t="s">
        <v>17</v>
      </c>
      <c r="I123" s="8" t="s">
        <v>18</v>
      </c>
      <c r="J123" s="8" t="s">
        <v>19</v>
      </c>
      <c r="K123" s="31">
        <v>-5469403.0949999997</v>
      </c>
      <c r="L123" s="31">
        <v>-2518445.2831000001</v>
      </c>
      <c r="M123" s="31">
        <v>2099193.5388000002</v>
      </c>
      <c r="N123" s="22">
        <f t="shared" si="18"/>
        <v>-5469403.1108999997</v>
      </c>
      <c r="O123" s="22">
        <f t="shared" si="19"/>
        <v>-2518445.1952</v>
      </c>
      <c r="P123" s="22">
        <f t="shared" si="20"/>
        <v>2099193.5446000001</v>
      </c>
      <c r="Q123" s="26">
        <f t="shared" si="21"/>
        <v>1666.6666666666667</v>
      </c>
      <c r="R123" s="26">
        <f t="shared" si="22"/>
        <v>909.09090909090901</v>
      </c>
      <c r="S123" s="26">
        <f t="shared" si="23"/>
        <v>833.33333333333337</v>
      </c>
      <c r="T123" s="36">
        <v>5.9999999999999995E-4</v>
      </c>
      <c r="U123" s="36">
        <v>1.1000000000000001E-3</v>
      </c>
      <c r="V123" s="36">
        <v>1.1999999999999999E-3</v>
      </c>
      <c r="W123" s="41"/>
      <c r="X123" s="41"/>
      <c r="Y123" s="41"/>
      <c r="Z123" s="84"/>
      <c r="AA123" s="84"/>
      <c r="AB123" s="84"/>
    </row>
    <row r="124" spans="1:28" s="2" customFormat="1" x14ac:dyDescent="0.35">
      <c r="A124" s="2" t="s">
        <v>68</v>
      </c>
      <c r="B124" s="19"/>
      <c r="C124" s="52">
        <v>2009</v>
      </c>
      <c r="D124" s="52">
        <v>8</v>
      </c>
      <c r="E124" s="52">
        <v>5</v>
      </c>
      <c r="F124" s="2" t="s">
        <v>15</v>
      </c>
      <c r="G124" s="2" t="s">
        <v>16</v>
      </c>
      <c r="H124" s="2" t="s">
        <v>84</v>
      </c>
      <c r="I124" s="2" t="s">
        <v>18</v>
      </c>
      <c r="J124" s="2" t="s">
        <v>19</v>
      </c>
      <c r="K124" s="23"/>
      <c r="L124" s="23"/>
      <c r="M124" s="23"/>
      <c r="N124" s="23">
        <v>-5469403.1108999997</v>
      </c>
      <c r="O124" s="23">
        <v>-2518445.1952</v>
      </c>
      <c r="P124" s="23">
        <v>2099193.5446000001</v>
      </c>
      <c r="Q124" s="27"/>
      <c r="R124" s="27"/>
      <c r="S124" s="27"/>
      <c r="T124" s="27"/>
      <c r="U124" s="27"/>
      <c r="V124" s="27"/>
      <c r="W124" s="41"/>
      <c r="X124" s="41"/>
      <c r="Y124" s="41"/>
      <c r="Z124" s="84">
        <f t="shared" si="24"/>
        <v>-5469403.1346350545</v>
      </c>
      <c r="AA124" s="84">
        <f t="shared" si="25"/>
        <v>-2518445.2058982309</v>
      </c>
      <c r="AB124" s="84">
        <f t="shared" si="26"/>
        <v>2099193.5587568427</v>
      </c>
    </row>
    <row r="125" spans="1:28" s="6" customFormat="1" x14ac:dyDescent="0.35">
      <c r="A125" s="55" t="s">
        <v>69</v>
      </c>
      <c r="B125" s="9">
        <v>38568.610717592594</v>
      </c>
      <c r="C125" s="50"/>
      <c r="D125" s="50"/>
      <c r="E125" s="50"/>
      <c r="F125" s="8" t="s">
        <v>15</v>
      </c>
      <c r="G125" s="8" t="s">
        <v>16</v>
      </c>
      <c r="H125" s="8" t="s">
        <v>17</v>
      </c>
      <c r="I125" s="8" t="s">
        <v>18</v>
      </c>
      <c r="J125" s="8" t="s">
        <v>19</v>
      </c>
      <c r="K125" s="31">
        <v>-5469456.1350999996</v>
      </c>
      <c r="L125" s="31">
        <v>-2518361.2023999998</v>
      </c>
      <c r="M125" s="31">
        <v>2099146.3352000001</v>
      </c>
      <c r="N125" s="22">
        <f t="shared" si="18"/>
        <v>-5469456.1509999996</v>
      </c>
      <c r="O125" s="22">
        <f t="shared" si="19"/>
        <v>-2518361.1144999997</v>
      </c>
      <c r="P125" s="22">
        <f t="shared" si="20"/>
        <v>2099146.341</v>
      </c>
      <c r="Q125" s="26">
        <f t="shared" si="21"/>
        <v>1666.6666666666667</v>
      </c>
      <c r="R125" s="26">
        <f t="shared" si="22"/>
        <v>833.33333333333337</v>
      </c>
      <c r="S125" s="26">
        <f t="shared" si="23"/>
        <v>714.28571428571433</v>
      </c>
      <c r="T125" s="36">
        <v>5.9999999999999995E-4</v>
      </c>
      <c r="U125" s="36">
        <v>1.1999999999999999E-3</v>
      </c>
      <c r="V125" s="36">
        <v>1.4E-3</v>
      </c>
      <c r="W125" s="41"/>
      <c r="X125" s="41"/>
      <c r="Y125" s="41"/>
      <c r="Z125" s="84"/>
      <c r="AA125" s="84"/>
      <c r="AB125" s="84"/>
    </row>
    <row r="126" spans="1:28" s="2" customFormat="1" x14ac:dyDescent="0.35">
      <c r="A126" s="2" t="s">
        <v>69</v>
      </c>
      <c r="B126" s="19"/>
      <c r="C126" s="52">
        <v>2009</v>
      </c>
      <c r="D126" s="52">
        <v>8</v>
      </c>
      <c r="E126" s="52">
        <v>5</v>
      </c>
      <c r="F126" s="2" t="s">
        <v>15</v>
      </c>
      <c r="G126" s="2" t="s">
        <v>16</v>
      </c>
      <c r="H126" s="2" t="s">
        <v>84</v>
      </c>
      <c r="I126" s="2" t="s">
        <v>18</v>
      </c>
      <c r="J126" s="2" t="s">
        <v>19</v>
      </c>
      <c r="K126" s="23"/>
      <c r="L126" s="23"/>
      <c r="M126" s="23"/>
      <c r="N126" s="23">
        <v>-5469456.1509999996</v>
      </c>
      <c r="O126" s="23">
        <v>-2518361.1144999997</v>
      </c>
      <c r="P126" s="23">
        <v>2099146.341</v>
      </c>
      <c r="Q126" s="27"/>
      <c r="R126" s="27"/>
      <c r="S126" s="27"/>
      <c r="T126" s="27"/>
      <c r="U126" s="27"/>
      <c r="V126" s="27"/>
      <c r="W126" s="27">
        <f>N127-N126</f>
        <v>-5.5500000715255737E-2</v>
      </c>
      <c r="X126" s="27">
        <f t="shared" ref="X126" si="35">O127-O126</f>
        <v>-2.2400000132620335E-2</v>
      </c>
      <c r="Y126" s="27">
        <f t="shared" ref="Y126" si="36">P127-P126</f>
        <v>2.8200000058859587E-2</v>
      </c>
      <c r="Z126" s="84">
        <f t="shared" si="24"/>
        <v>-5469456.1747350544</v>
      </c>
      <c r="AA126" s="84">
        <f t="shared" si="25"/>
        <v>-2518361.1251982306</v>
      </c>
      <c r="AB126" s="84">
        <f t="shared" si="26"/>
        <v>2099146.3551568426</v>
      </c>
    </row>
    <row r="127" spans="1:28" x14ac:dyDescent="0.35">
      <c r="A127" s="66" t="s">
        <v>69</v>
      </c>
      <c r="B127" s="10">
        <v>38567.643229166664</v>
      </c>
      <c r="C127" s="52">
        <v>2009</v>
      </c>
      <c r="D127" s="52">
        <v>8</v>
      </c>
      <c r="E127" s="52">
        <v>4</v>
      </c>
      <c r="F127" t="s">
        <v>15</v>
      </c>
      <c r="G127" t="s">
        <v>16</v>
      </c>
      <c r="H127" t="s">
        <v>17</v>
      </c>
      <c r="I127" t="s">
        <v>18</v>
      </c>
      <c r="J127" t="s">
        <v>19</v>
      </c>
      <c r="K127" s="21">
        <v>-5469456.1906000003</v>
      </c>
      <c r="L127" s="21">
        <v>-2518361.2248</v>
      </c>
      <c r="M127" s="21">
        <v>2099146.3634000001</v>
      </c>
      <c r="N127" s="72">
        <f>K127+K$4</f>
        <v>-5469456.2065000003</v>
      </c>
      <c r="O127" s="72">
        <f>L127+L$4</f>
        <v>-2518361.1368999998</v>
      </c>
      <c r="P127" s="72">
        <f>M127+M$4</f>
        <v>2099146.3692000001</v>
      </c>
      <c r="Q127" s="26">
        <f>1/T127</f>
        <v>5000</v>
      </c>
      <c r="R127" s="26">
        <f>1/U127</f>
        <v>3333.3333333333335</v>
      </c>
      <c r="S127" s="26">
        <f>1/V127</f>
        <v>3333.3333333333335</v>
      </c>
      <c r="T127" s="25">
        <v>2.0000000000000001E-4</v>
      </c>
      <c r="U127" s="25">
        <v>2.9999999999999997E-4</v>
      </c>
      <c r="V127" s="25">
        <v>2.9999999999999997E-4</v>
      </c>
      <c r="W127" s="27"/>
      <c r="X127" s="27"/>
      <c r="Y127" s="27"/>
      <c r="Z127" s="84">
        <f>N127</f>
        <v>-5469456.2065000003</v>
      </c>
      <c r="AA127" s="84">
        <f>O127</f>
        <v>-2518361.1368999998</v>
      </c>
      <c r="AB127" s="84">
        <f>P127</f>
        <v>2099146.3692000001</v>
      </c>
    </row>
    <row r="128" spans="1:28" s="6" customFormat="1" x14ac:dyDescent="0.35">
      <c r="A128" s="55" t="s">
        <v>70</v>
      </c>
      <c r="B128" s="9">
        <v>38568.616886574076</v>
      </c>
      <c r="C128" s="50"/>
      <c r="D128" s="50"/>
      <c r="E128" s="50"/>
      <c r="F128" s="8" t="s">
        <v>15</v>
      </c>
      <c r="G128" s="8" t="s">
        <v>16</v>
      </c>
      <c r="H128" s="8" t="s">
        <v>17</v>
      </c>
      <c r="I128" s="8" t="s">
        <v>18</v>
      </c>
      <c r="J128" s="8" t="s">
        <v>19</v>
      </c>
      <c r="K128" s="31">
        <v>-5469515.2933999998</v>
      </c>
      <c r="L128" s="31">
        <v>-2518279.3149999999</v>
      </c>
      <c r="M128" s="31">
        <v>2099068.3892000001</v>
      </c>
      <c r="N128" s="22">
        <f t="shared" si="18"/>
        <v>-5469515.3092999998</v>
      </c>
      <c r="O128" s="22">
        <f t="shared" si="19"/>
        <v>-2518279.2270999998</v>
      </c>
      <c r="P128" s="22">
        <f t="shared" si="20"/>
        <v>2099068.395</v>
      </c>
      <c r="Q128" s="26">
        <f t="shared" si="21"/>
        <v>2000</v>
      </c>
      <c r="R128" s="26">
        <f t="shared" si="22"/>
        <v>909.09090909090901</v>
      </c>
      <c r="S128" s="26">
        <f t="shared" si="23"/>
        <v>833.33333333333337</v>
      </c>
      <c r="T128" s="36">
        <v>5.0000000000000001E-4</v>
      </c>
      <c r="U128" s="36">
        <v>1.1000000000000001E-3</v>
      </c>
      <c r="V128" s="36">
        <v>1.1999999999999999E-3</v>
      </c>
      <c r="W128" s="41"/>
      <c r="X128" s="41"/>
      <c r="Y128" s="41"/>
      <c r="Z128" s="84"/>
      <c r="AA128" s="84"/>
      <c r="AB128" s="84"/>
    </row>
    <row r="129" spans="1:28" s="2" customFormat="1" x14ac:dyDescent="0.35">
      <c r="A129" s="2" t="s">
        <v>70</v>
      </c>
      <c r="B129" s="19"/>
      <c r="C129" s="52">
        <v>2009</v>
      </c>
      <c r="D129" s="52">
        <v>8</v>
      </c>
      <c r="E129" s="52">
        <v>5</v>
      </c>
      <c r="F129" s="2" t="s">
        <v>15</v>
      </c>
      <c r="G129" s="2" t="s">
        <v>16</v>
      </c>
      <c r="H129" s="2" t="s">
        <v>84</v>
      </c>
      <c r="I129" s="2" t="s">
        <v>18</v>
      </c>
      <c r="J129" s="2" t="s">
        <v>19</v>
      </c>
      <c r="K129" s="23"/>
      <c r="L129" s="23"/>
      <c r="M129" s="23"/>
      <c r="N129" s="23">
        <v>-5469515.3092999998</v>
      </c>
      <c r="O129" s="23">
        <v>-2518279.2270999998</v>
      </c>
      <c r="P129" s="23">
        <v>2099068.395</v>
      </c>
      <c r="Q129" s="27"/>
      <c r="R129" s="27"/>
      <c r="S129" s="27"/>
      <c r="T129" s="27"/>
      <c r="U129" s="27"/>
      <c r="V129" s="27"/>
      <c r="W129" s="41"/>
      <c r="X129" s="41"/>
      <c r="Y129" s="41"/>
      <c r="Z129" s="84">
        <f t="shared" si="24"/>
        <v>-5469515.3330350546</v>
      </c>
      <c r="AA129" s="84">
        <f t="shared" si="25"/>
        <v>-2518279.2377982307</v>
      </c>
      <c r="AB129" s="84">
        <f t="shared" si="26"/>
        <v>2099068.4091568426</v>
      </c>
    </row>
    <row r="130" spans="1:28" s="6" customFormat="1" x14ac:dyDescent="0.35">
      <c r="A130" s="55" t="s">
        <v>46</v>
      </c>
      <c r="B130" s="9">
        <v>38568.621689814812</v>
      </c>
      <c r="C130" s="50"/>
      <c r="D130" s="50"/>
      <c r="E130" s="50"/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31">
        <v>-5469583.2070000004</v>
      </c>
      <c r="L130" s="31">
        <v>-2518210.6623999998</v>
      </c>
      <c r="M130" s="31">
        <v>2098963.9700000002</v>
      </c>
      <c r="N130" s="22">
        <f t="shared" si="18"/>
        <v>-5469583.2229000004</v>
      </c>
      <c r="O130" s="22">
        <f t="shared" si="19"/>
        <v>-2518210.5744999996</v>
      </c>
      <c r="P130" s="22">
        <f t="shared" si="20"/>
        <v>2098963.9758000001</v>
      </c>
      <c r="Q130" s="26">
        <f t="shared" si="21"/>
        <v>1250</v>
      </c>
      <c r="R130" s="26">
        <f t="shared" si="22"/>
        <v>555.55555555555554</v>
      </c>
      <c r="S130" s="26">
        <f t="shared" si="23"/>
        <v>500</v>
      </c>
      <c r="T130" s="36">
        <v>8.0000000000000004E-4</v>
      </c>
      <c r="U130" s="36">
        <v>1.8E-3</v>
      </c>
      <c r="V130" s="36">
        <v>2E-3</v>
      </c>
      <c r="W130" s="41"/>
      <c r="X130" s="41"/>
      <c r="Y130" s="41"/>
      <c r="Z130" s="84"/>
      <c r="AA130" s="84"/>
      <c r="AB130" s="84"/>
    </row>
    <row r="131" spans="1:28" s="2" customFormat="1" x14ac:dyDescent="0.35">
      <c r="A131" s="2" t="s">
        <v>46</v>
      </c>
      <c r="B131" s="19"/>
      <c r="C131" s="52">
        <v>2009</v>
      </c>
      <c r="D131" s="52">
        <v>8</v>
      </c>
      <c r="E131" s="52">
        <v>5</v>
      </c>
      <c r="F131" s="2" t="s">
        <v>15</v>
      </c>
      <c r="G131" s="2" t="s">
        <v>16</v>
      </c>
      <c r="H131" s="2" t="s">
        <v>84</v>
      </c>
      <c r="I131" s="2" t="s">
        <v>18</v>
      </c>
      <c r="J131" s="2" t="s">
        <v>19</v>
      </c>
      <c r="K131" s="23"/>
      <c r="L131" s="23"/>
      <c r="M131" s="23"/>
      <c r="N131" s="23">
        <v>-5469583.2229000004</v>
      </c>
      <c r="O131" s="23">
        <v>-2518210.5744999996</v>
      </c>
      <c r="P131" s="23">
        <v>2098963.9758000001</v>
      </c>
      <c r="Q131" s="27"/>
      <c r="R131" s="27"/>
      <c r="S131" s="27"/>
      <c r="T131" s="27"/>
      <c r="U131" s="27"/>
      <c r="V131" s="27"/>
      <c r="W131" s="27">
        <f>N132-N131</f>
        <v>-3.879999928176403E-2</v>
      </c>
      <c r="X131" s="27">
        <f t="shared" ref="X131" si="37">O132-O131</f>
        <v>-1.1500000022351742E-2</v>
      </c>
      <c r="Y131" s="27">
        <f t="shared" ref="Y131" si="38">P132-P131</f>
        <v>1.0299999732524157E-2</v>
      </c>
      <c r="Z131" s="84">
        <f t="shared" si="24"/>
        <v>-5469583.2466350552</v>
      </c>
      <c r="AA131" s="84">
        <f t="shared" si="25"/>
        <v>-2518210.5851982306</v>
      </c>
      <c r="AB131" s="84">
        <f t="shared" si="26"/>
        <v>2098963.9899568427</v>
      </c>
    </row>
    <row r="132" spans="1:28" x14ac:dyDescent="0.35">
      <c r="A132" s="66" t="s">
        <v>46</v>
      </c>
      <c r="B132" s="10">
        <v>38562.663368055553</v>
      </c>
      <c r="C132" s="52">
        <v>2009</v>
      </c>
      <c r="D132" s="52">
        <v>7</v>
      </c>
      <c r="E132" s="52">
        <v>30</v>
      </c>
      <c r="F132" t="s">
        <v>15</v>
      </c>
      <c r="G132" t="s">
        <v>16</v>
      </c>
      <c r="H132" t="s">
        <v>17</v>
      </c>
      <c r="I132" t="s">
        <v>18</v>
      </c>
      <c r="J132" t="s">
        <v>19</v>
      </c>
      <c r="K132" s="21">
        <v>-5469583.2457999997</v>
      </c>
      <c r="L132" s="21">
        <v>-2518210.6738999998</v>
      </c>
      <c r="M132" s="21">
        <v>2098963.9802999999</v>
      </c>
      <c r="N132" s="72">
        <f>K132+K$4</f>
        <v>-5469583.2616999997</v>
      </c>
      <c r="O132" s="72">
        <f>L132+L$4</f>
        <v>-2518210.5859999997</v>
      </c>
      <c r="P132" s="72">
        <f>M132+M$4</f>
        <v>2098963.9860999999</v>
      </c>
      <c r="Q132" s="26">
        <f>1/T132</f>
        <v>10000</v>
      </c>
      <c r="R132" s="26">
        <f>1/U132</f>
        <v>5000</v>
      </c>
      <c r="S132" s="26">
        <f>1/V132</f>
        <v>3333.3333333333335</v>
      </c>
      <c r="T132" s="25">
        <v>1E-4</v>
      </c>
      <c r="U132" s="25">
        <v>2.0000000000000001E-4</v>
      </c>
      <c r="V132" s="25">
        <v>2.9999999999999997E-4</v>
      </c>
      <c r="W132" s="27"/>
      <c r="X132" s="27"/>
      <c r="Y132" s="27"/>
      <c r="Z132" s="84">
        <f>N132</f>
        <v>-5469583.2616999997</v>
      </c>
      <c r="AA132" s="84">
        <f>O132</f>
        <v>-2518210.5859999997</v>
      </c>
      <c r="AB132" s="84">
        <f>P132</f>
        <v>2098963.9860999999</v>
      </c>
    </row>
    <row r="133" spans="1:28" s="6" customFormat="1" x14ac:dyDescent="0.35">
      <c r="A133" s="55" t="s">
        <v>71</v>
      </c>
      <c r="B133" s="9">
        <v>38568.630497685182</v>
      </c>
      <c r="C133" s="50"/>
      <c r="D133" s="50"/>
      <c r="E133" s="50"/>
      <c r="F133" s="8" t="s">
        <v>15</v>
      </c>
      <c r="G133" s="8" t="s">
        <v>16</v>
      </c>
      <c r="H133" s="8" t="s">
        <v>17</v>
      </c>
      <c r="I133" s="8" t="s">
        <v>18</v>
      </c>
      <c r="J133" s="8" t="s">
        <v>19</v>
      </c>
      <c r="K133" s="31">
        <v>-5469620.8408000004</v>
      </c>
      <c r="L133" s="31">
        <v>-2518190.1932999999</v>
      </c>
      <c r="M133" s="31">
        <v>2098872.0477</v>
      </c>
      <c r="N133" s="22">
        <f t="shared" si="18"/>
        <v>-5469620.8567000004</v>
      </c>
      <c r="O133" s="22">
        <f t="shared" si="19"/>
        <v>-2518190.1053999998</v>
      </c>
      <c r="P133" s="22">
        <f t="shared" si="20"/>
        <v>2098872.0534999999</v>
      </c>
      <c r="Q133" s="26">
        <f t="shared" si="21"/>
        <v>1666.6666666666667</v>
      </c>
      <c r="R133" s="26">
        <f t="shared" si="22"/>
        <v>769.23076923076928</v>
      </c>
      <c r="S133" s="26">
        <f t="shared" si="23"/>
        <v>714.28571428571433</v>
      </c>
      <c r="T133" s="36">
        <v>5.9999999999999995E-4</v>
      </c>
      <c r="U133" s="36">
        <v>1.2999999999999999E-3</v>
      </c>
      <c r="V133" s="36">
        <v>1.4E-3</v>
      </c>
      <c r="W133" s="41"/>
      <c r="X133" s="41"/>
      <c r="Y133" s="41"/>
      <c r="Z133" s="84"/>
      <c r="AA133" s="84"/>
      <c r="AB133" s="84"/>
    </row>
    <row r="134" spans="1:28" s="2" customFormat="1" x14ac:dyDescent="0.35">
      <c r="A134" s="2" t="s">
        <v>71</v>
      </c>
      <c r="B134" s="19"/>
      <c r="C134" s="52">
        <v>2009</v>
      </c>
      <c r="D134" s="52">
        <v>8</v>
      </c>
      <c r="E134" s="52">
        <v>5</v>
      </c>
      <c r="F134" s="2" t="s">
        <v>15</v>
      </c>
      <c r="G134" s="2" t="s">
        <v>16</v>
      </c>
      <c r="H134" s="2" t="s">
        <v>84</v>
      </c>
      <c r="I134" s="2" t="s">
        <v>18</v>
      </c>
      <c r="J134" s="2" t="s">
        <v>19</v>
      </c>
      <c r="K134" s="23"/>
      <c r="L134" s="23"/>
      <c r="M134" s="23"/>
      <c r="N134" s="23">
        <v>-5469620.8567000004</v>
      </c>
      <c r="O134" s="23">
        <v>-2518190.1053999998</v>
      </c>
      <c r="P134" s="23">
        <v>2098872.0534999999</v>
      </c>
      <c r="Q134" s="27"/>
      <c r="R134" s="27"/>
      <c r="S134" s="27"/>
      <c r="T134" s="27"/>
      <c r="U134" s="27"/>
      <c r="V134" s="27"/>
      <c r="W134" s="41"/>
      <c r="X134" s="41"/>
      <c r="Y134" s="41"/>
      <c r="Z134" s="84">
        <f t="shared" si="24"/>
        <v>-5469620.8804350551</v>
      </c>
      <c r="AA134" s="84">
        <f t="shared" si="25"/>
        <v>-2518190.1160982307</v>
      </c>
      <c r="AB134" s="84">
        <f t="shared" si="26"/>
        <v>2098872.0676568425</v>
      </c>
    </row>
    <row r="135" spans="1:28" s="6" customFormat="1" x14ac:dyDescent="0.35">
      <c r="A135" s="55" t="s">
        <v>72</v>
      </c>
      <c r="B135" s="9">
        <v>38568.636944444443</v>
      </c>
      <c r="C135" s="50"/>
      <c r="D135" s="50"/>
      <c r="E135" s="50"/>
      <c r="F135" s="8" t="s">
        <v>15</v>
      </c>
      <c r="G135" s="8" t="s">
        <v>16</v>
      </c>
      <c r="H135" s="8" t="s">
        <v>17</v>
      </c>
      <c r="I135" s="8" t="s">
        <v>18</v>
      </c>
      <c r="J135" s="8" t="s">
        <v>19</v>
      </c>
      <c r="K135" s="31">
        <v>-5469661.7227999996</v>
      </c>
      <c r="L135" s="31">
        <v>-2518141.7292999998</v>
      </c>
      <c r="M135" s="31">
        <v>2098787.5041</v>
      </c>
      <c r="N135" s="22">
        <f t="shared" si="18"/>
        <v>-5469661.7386999996</v>
      </c>
      <c r="O135" s="22">
        <f t="shared" si="19"/>
        <v>-2518141.6413999996</v>
      </c>
      <c r="P135" s="22">
        <f t="shared" si="20"/>
        <v>2098787.5098999999</v>
      </c>
      <c r="Q135" s="26">
        <f t="shared" si="21"/>
        <v>2000</v>
      </c>
      <c r="R135" s="26">
        <f t="shared" si="22"/>
        <v>1111.1111111111111</v>
      </c>
      <c r="S135" s="26">
        <f t="shared" si="23"/>
        <v>1000</v>
      </c>
      <c r="T135" s="36">
        <v>5.0000000000000001E-4</v>
      </c>
      <c r="U135" s="36">
        <v>8.9999999999999998E-4</v>
      </c>
      <c r="V135" s="36">
        <v>1E-3</v>
      </c>
      <c r="W135" s="41"/>
      <c r="X135" s="41"/>
      <c r="Y135" s="41"/>
      <c r="Z135" s="84"/>
      <c r="AA135" s="84"/>
      <c r="AB135" s="84"/>
    </row>
    <row r="136" spans="1:28" s="2" customFormat="1" x14ac:dyDescent="0.35">
      <c r="A136" s="2" t="s">
        <v>72</v>
      </c>
      <c r="B136" s="19"/>
      <c r="C136" s="52">
        <v>2009</v>
      </c>
      <c r="D136" s="52">
        <v>8</v>
      </c>
      <c r="E136" s="52">
        <v>5</v>
      </c>
      <c r="F136" s="2" t="s">
        <v>15</v>
      </c>
      <c r="G136" s="2" t="s">
        <v>16</v>
      </c>
      <c r="H136" s="2" t="s">
        <v>84</v>
      </c>
      <c r="I136" s="2" t="s">
        <v>18</v>
      </c>
      <c r="J136" s="2" t="s">
        <v>19</v>
      </c>
      <c r="K136" s="23"/>
      <c r="L136" s="23"/>
      <c r="M136" s="23"/>
      <c r="N136" s="23">
        <v>-5469661.7386999996</v>
      </c>
      <c r="O136" s="23">
        <v>-2518141.6413999996</v>
      </c>
      <c r="P136" s="23">
        <v>2098787.5098999999</v>
      </c>
      <c r="Q136" s="27"/>
      <c r="R136" s="27"/>
      <c r="S136" s="27"/>
      <c r="T136" s="27"/>
      <c r="U136" s="27"/>
      <c r="V136" s="27"/>
      <c r="W136" s="27">
        <f>N137-N136</f>
        <v>-9.2000002041459084E-3</v>
      </c>
      <c r="X136" s="27">
        <f t="shared" ref="X136" si="39">O137-O136</f>
        <v>-7.9000000841915607E-3</v>
      </c>
      <c r="Y136" s="27">
        <f t="shared" ref="Y136" si="40">P137-P136</f>
        <v>1.9499999936670065E-2</v>
      </c>
      <c r="Z136" s="84">
        <f t="shared" si="24"/>
        <v>-5469661.7624350544</v>
      </c>
      <c r="AA136" s="84">
        <f t="shared" si="25"/>
        <v>-2518141.6520982306</v>
      </c>
      <c r="AB136" s="84">
        <f t="shared" si="26"/>
        <v>2098787.5240568426</v>
      </c>
    </row>
    <row r="137" spans="1:28" x14ac:dyDescent="0.35">
      <c r="A137" s="66" t="s">
        <v>72</v>
      </c>
      <c r="B137" s="10">
        <v>38566.67690972222</v>
      </c>
      <c r="C137" s="52">
        <v>2009</v>
      </c>
      <c r="D137" s="52">
        <v>8</v>
      </c>
      <c r="E137" s="52">
        <v>3</v>
      </c>
      <c r="F137" t="s">
        <v>15</v>
      </c>
      <c r="G137" t="s">
        <v>16</v>
      </c>
      <c r="H137" t="s">
        <v>17</v>
      </c>
      <c r="I137" t="s">
        <v>18</v>
      </c>
      <c r="J137" t="s">
        <v>19</v>
      </c>
      <c r="K137" s="21">
        <v>-5469661.7319999998</v>
      </c>
      <c r="L137" s="21">
        <v>-2518141.7371999999</v>
      </c>
      <c r="M137" s="21">
        <v>2098787.5236</v>
      </c>
      <c r="N137" s="72">
        <f>K137+K$4</f>
        <v>-5469661.7478999998</v>
      </c>
      <c r="O137" s="72">
        <f>L137+L$4</f>
        <v>-2518141.6492999997</v>
      </c>
      <c r="P137" s="72">
        <f>M137+M$4</f>
        <v>2098787.5293999999</v>
      </c>
      <c r="Q137" s="26">
        <f>1/T137</f>
        <v>5000</v>
      </c>
      <c r="R137" s="26">
        <f>1/U137</f>
        <v>3333.3333333333335</v>
      </c>
      <c r="S137" s="26">
        <f>1/V137</f>
        <v>3333.3333333333335</v>
      </c>
      <c r="T137" s="25">
        <v>2.0000000000000001E-4</v>
      </c>
      <c r="U137" s="25">
        <v>2.9999999999999997E-4</v>
      </c>
      <c r="V137" s="25">
        <v>2.9999999999999997E-4</v>
      </c>
      <c r="W137" s="27"/>
      <c r="X137" s="27"/>
      <c r="Y137" s="27"/>
      <c r="Z137" s="84">
        <f>N137</f>
        <v>-5469661.7478999998</v>
      </c>
      <c r="AA137" s="84">
        <f>O137</f>
        <v>-2518141.6492999997</v>
      </c>
      <c r="AB137" s="84">
        <f>P137</f>
        <v>2098787.5293999999</v>
      </c>
    </row>
  </sheetData>
  <sortState ref="A100:N111">
    <sortCondition ref="A100"/>
  </sortState>
  <mergeCells count="5">
    <mergeCell ref="Q5:S5"/>
    <mergeCell ref="T1:V1"/>
    <mergeCell ref="A2:H2"/>
    <mergeCell ref="A3:H3"/>
    <mergeCell ref="A4:H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K8" sqref="K8:L8"/>
    </sheetView>
  </sheetViews>
  <sheetFormatPr baseColWidth="10" defaultRowHeight="14.5" x14ac:dyDescent="0.35"/>
  <cols>
    <col min="1" max="2" width="4.81640625" bestFit="1" customWidth="1"/>
    <col min="3" max="3" width="4" bestFit="1" customWidth="1"/>
    <col min="4" max="4" width="4" style="54" bestFit="1" customWidth="1"/>
  </cols>
  <sheetData>
    <row r="1" spans="1:12" x14ac:dyDescent="0.35">
      <c r="A1">
        <v>1</v>
      </c>
      <c r="B1">
        <v>2009</v>
      </c>
      <c r="C1">
        <v>7</v>
      </c>
      <c r="D1" s="54">
        <v>31</v>
      </c>
      <c r="E1">
        <v>-5469242.7332333857</v>
      </c>
      <c r="F1">
        <v>-2518480.8526924765</v>
      </c>
      <c r="G1">
        <v>2099557.45267278</v>
      </c>
      <c r="H1">
        <v>19.343183425750599</v>
      </c>
      <c r="I1">
        <v>-155.27484079872099</v>
      </c>
      <c r="J1">
        <v>985.77763118222401</v>
      </c>
      <c r="K1">
        <v>261019.019635615</v>
      </c>
      <c r="L1">
        <v>2140372.6257676799</v>
      </c>
    </row>
    <row r="2" spans="1:12" x14ac:dyDescent="0.35">
      <c r="A2">
        <v>2</v>
      </c>
      <c r="B2">
        <v>2009</v>
      </c>
      <c r="C2">
        <v>7</v>
      </c>
      <c r="D2" s="54">
        <v>31</v>
      </c>
      <c r="E2">
        <v>-5469283.4473894741</v>
      </c>
      <c r="F2">
        <v>-2518480.6448578946</v>
      </c>
      <c r="G2">
        <v>2099460.9261657898</v>
      </c>
      <c r="H2">
        <v>19.342250398891601</v>
      </c>
      <c r="I2">
        <v>-155.275004639462</v>
      </c>
      <c r="J2">
        <v>988.61816912889503</v>
      </c>
      <c r="K2">
        <v>261000.44107151701</v>
      </c>
      <c r="L2">
        <v>2140269.5471439101</v>
      </c>
    </row>
    <row r="3" spans="1:12" x14ac:dyDescent="0.35">
      <c r="A3">
        <v>3</v>
      </c>
      <c r="B3">
        <v>2009</v>
      </c>
      <c r="C3">
        <v>8</v>
      </c>
      <c r="D3" s="54">
        <v>5</v>
      </c>
      <c r="E3">
        <v>-5469324.0265428573</v>
      </c>
      <c r="F3">
        <v>-2518494.8929857141</v>
      </c>
      <c r="G3">
        <v>2099346.8739499999</v>
      </c>
      <c r="H3">
        <v>19.3411502913183</v>
      </c>
      <c r="I3">
        <v>-155.275042999238</v>
      </c>
      <c r="J3">
        <v>991.24657360836898</v>
      </c>
      <c r="K3">
        <v>260994.80683138501</v>
      </c>
      <c r="L3">
        <v>2140147.7957411599</v>
      </c>
    </row>
    <row r="4" spans="1:12" x14ac:dyDescent="0.35">
      <c r="A4">
        <v>4</v>
      </c>
      <c r="B4">
        <v>2009</v>
      </c>
      <c r="C4">
        <v>8</v>
      </c>
      <c r="D4" s="54">
        <v>5</v>
      </c>
      <c r="E4">
        <v>-5469345.3594249999</v>
      </c>
      <c r="F4">
        <v>-2518520.0822583335</v>
      </c>
      <c r="G4">
        <v>2099254.9326800001</v>
      </c>
      <c r="H4">
        <v>19.340277237458601</v>
      </c>
      <c r="I4">
        <v>-155.274910188098</v>
      </c>
      <c r="J4">
        <v>989.02108467277105</v>
      </c>
      <c r="K4">
        <v>261007.493318566</v>
      </c>
      <c r="L4">
        <v>2140050.9471518798</v>
      </c>
    </row>
    <row r="5" spans="1:12" x14ac:dyDescent="0.35">
      <c r="A5">
        <v>5</v>
      </c>
      <c r="B5">
        <v>2009</v>
      </c>
      <c r="C5">
        <v>8</v>
      </c>
      <c r="D5" s="54">
        <v>5</v>
      </c>
      <c r="E5">
        <v>-5469211.2265296308</v>
      </c>
      <c r="F5">
        <v>-2518466.7837296296</v>
      </c>
      <c r="G5">
        <v>2099657.1743600001</v>
      </c>
      <c r="H5">
        <v>19.344136516503401</v>
      </c>
      <c r="I5">
        <v>-155.274837005123</v>
      </c>
      <c r="J5">
        <v>986.25399969611306</v>
      </c>
      <c r="K5">
        <v>261020.80686538099</v>
      </c>
      <c r="L5">
        <v>2140478.1472051698</v>
      </c>
    </row>
    <row r="6" spans="1:12" x14ac:dyDescent="0.35">
      <c r="A6">
        <v>6</v>
      </c>
      <c r="B6">
        <v>2009</v>
      </c>
      <c r="C6">
        <v>7</v>
      </c>
      <c r="D6" s="54">
        <v>31</v>
      </c>
      <c r="E6">
        <v>-5469178.3086000001</v>
      </c>
      <c r="F6">
        <v>-2518469.7490999997</v>
      </c>
      <c r="G6">
        <v>2099754.7914</v>
      </c>
      <c r="H6">
        <v>19.3450541959578</v>
      </c>
      <c r="I6">
        <v>-155.27468036075399</v>
      </c>
      <c r="J6">
        <v>991.54752366058506</v>
      </c>
      <c r="K6">
        <v>261038.60658678701</v>
      </c>
      <c r="L6">
        <v>2140579.5365148601</v>
      </c>
    </row>
    <row r="7" spans="1:12" x14ac:dyDescent="0.35">
      <c r="A7">
        <v>7</v>
      </c>
      <c r="B7">
        <v>2009</v>
      </c>
      <c r="C7">
        <v>7</v>
      </c>
      <c r="D7" s="54">
        <v>30</v>
      </c>
      <c r="E7">
        <v>-5469170.1465999996</v>
      </c>
      <c r="F7">
        <v>-2518419.9257</v>
      </c>
      <c r="G7">
        <v>2099831.9490999999</v>
      </c>
      <c r="H7">
        <v>19.345796297758501</v>
      </c>
      <c r="I7">
        <v>-155.27507851399201</v>
      </c>
      <c r="J7">
        <v>990.44929965957999</v>
      </c>
      <c r="K7">
        <v>260997.84358024201</v>
      </c>
      <c r="L7">
        <v>2140662.2530621602</v>
      </c>
    </row>
    <row r="8" spans="1:12" x14ac:dyDescent="0.35">
      <c r="A8">
        <v>8</v>
      </c>
      <c r="B8">
        <v>2009</v>
      </c>
      <c r="C8">
        <v>7</v>
      </c>
      <c r="D8" s="54">
        <v>31</v>
      </c>
      <c r="E8">
        <v>-5469158.7993000001</v>
      </c>
      <c r="F8">
        <v>-2518378.5097999997</v>
      </c>
      <c r="G8">
        <v>2099928.0937000001</v>
      </c>
      <c r="H8">
        <v>19.346698349141398</v>
      </c>
      <c r="I8">
        <v>-155.27539132486999</v>
      </c>
      <c r="J8">
        <v>996.22967342194204</v>
      </c>
      <c r="K8">
        <v>260966.28317478299</v>
      </c>
      <c r="L8">
        <v>2140762.5613909801</v>
      </c>
    </row>
    <row r="9" spans="1:12" x14ac:dyDescent="0.35">
      <c r="A9">
        <v>9</v>
      </c>
      <c r="B9">
        <v>2009</v>
      </c>
      <c r="C9">
        <v>8</v>
      </c>
      <c r="D9" s="54">
        <v>4</v>
      </c>
      <c r="E9">
        <v>-5469158.2298999997</v>
      </c>
      <c r="F9">
        <v>-2518324.1998000001</v>
      </c>
      <c r="G9">
        <v>2100028.8070999999</v>
      </c>
      <c r="H9">
        <v>19.347626167251001</v>
      </c>
      <c r="I9">
        <v>-155.275858488843</v>
      </c>
      <c r="J9">
        <v>1007.67476505786</v>
      </c>
      <c r="K9">
        <v>260918.539079457</v>
      </c>
      <c r="L9">
        <v>2140865.9363064398</v>
      </c>
    </row>
    <row r="10" spans="1:12" x14ac:dyDescent="0.35">
      <c r="A10">
        <v>10</v>
      </c>
      <c r="B10">
        <v>2009</v>
      </c>
      <c r="C10">
        <v>7</v>
      </c>
      <c r="D10" s="54">
        <v>31</v>
      </c>
      <c r="E10">
        <v>-5469128.8531526318</v>
      </c>
      <c r="F10">
        <v>-2518299.0744947367</v>
      </c>
      <c r="G10">
        <v>2100135.2823352939</v>
      </c>
      <c r="H10">
        <v>19.348644864670401</v>
      </c>
      <c r="I10">
        <v>-155.27595874660599</v>
      </c>
      <c r="J10">
        <v>1007.85824284982</v>
      </c>
      <c r="K10">
        <v>260909.487713932</v>
      </c>
      <c r="L10">
        <v>2140978.8658421198</v>
      </c>
    </row>
    <row r="11" spans="1:12" x14ac:dyDescent="0.35">
      <c r="A11">
        <v>11</v>
      </c>
      <c r="B11">
        <v>2009</v>
      </c>
      <c r="C11">
        <v>8</v>
      </c>
      <c r="D11" s="54">
        <v>5</v>
      </c>
      <c r="E11">
        <v>-5469115.6311941175</v>
      </c>
      <c r="F11">
        <v>-2518271.5704823527</v>
      </c>
      <c r="G11">
        <v>2100234.0768387099</v>
      </c>
      <c r="H11">
        <v>19.349557173710998</v>
      </c>
      <c r="I11">
        <v>-155.276143857156</v>
      </c>
      <c r="J11">
        <v>1018.40596421994</v>
      </c>
      <c r="K11">
        <v>260891.363970067</v>
      </c>
      <c r="L11">
        <v>2141080.13345491</v>
      </c>
    </row>
    <row r="12" spans="1:12" x14ac:dyDescent="0.35">
      <c r="A12">
        <v>12</v>
      </c>
      <c r="B12">
        <v>2009</v>
      </c>
      <c r="C12">
        <v>8</v>
      </c>
      <c r="D12" s="54">
        <v>5</v>
      </c>
      <c r="E12">
        <v>-5469116.6770823533</v>
      </c>
      <c r="F12">
        <v>-2518209.7866117647</v>
      </c>
      <c r="G12">
        <v>2100318.7049562498</v>
      </c>
      <c r="H12">
        <v>19.350352867965</v>
      </c>
      <c r="I12">
        <v>-155.27668205259201</v>
      </c>
      <c r="J12">
        <v>1022.96227693651</v>
      </c>
      <c r="K12">
        <v>260835.96375232399</v>
      </c>
      <c r="L12">
        <v>2141168.9782269201</v>
      </c>
    </row>
    <row r="13" spans="1:12" x14ac:dyDescent="0.35">
      <c r="A13">
        <v>13</v>
      </c>
      <c r="B13">
        <v>2009</v>
      </c>
      <c r="C13">
        <v>8</v>
      </c>
      <c r="D13" s="54">
        <v>3</v>
      </c>
      <c r="E13">
        <v>-5469110.3772999998</v>
      </c>
      <c r="F13">
        <v>-2518159.5530999997</v>
      </c>
      <c r="G13">
        <v>2100404.7228999999</v>
      </c>
      <c r="H13">
        <v>19.351165919546201</v>
      </c>
      <c r="I13">
        <v>-155.27709118925401</v>
      </c>
      <c r="J13">
        <v>1026.2424474693801</v>
      </c>
      <c r="K13">
        <v>260794.152525652</v>
      </c>
      <c r="L13">
        <v>2141259.56633587</v>
      </c>
    </row>
    <row r="14" spans="1:12" x14ac:dyDescent="0.35">
      <c r="A14">
        <v>14</v>
      </c>
      <c r="B14">
        <v>2009</v>
      </c>
      <c r="C14">
        <v>8</v>
      </c>
      <c r="D14" s="54">
        <v>5</v>
      </c>
      <c r="E14">
        <v>-5469109.5227454547</v>
      </c>
      <c r="F14">
        <v>-2518145.2451818176</v>
      </c>
      <c r="G14">
        <v>2100420.2088619047</v>
      </c>
      <c r="H14">
        <v>19.351318122399</v>
      </c>
      <c r="I14">
        <v>-155.277211465802</v>
      </c>
      <c r="J14">
        <v>1024.9960058853001</v>
      </c>
      <c r="K14">
        <v>260781.73443821599</v>
      </c>
      <c r="L14">
        <v>2141276.5848972802</v>
      </c>
    </row>
    <row r="15" spans="1:12" x14ac:dyDescent="0.35">
      <c r="A15">
        <v>15</v>
      </c>
      <c r="B15">
        <v>2009</v>
      </c>
      <c r="C15">
        <v>8</v>
      </c>
      <c r="D15" s="54">
        <v>5</v>
      </c>
      <c r="E15">
        <v>-5469127.0551769231</v>
      </c>
      <c r="F15">
        <v>-2518100.9680461534</v>
      </c>
      <c r="G15">
        <v>2100423.4423799999</v>
      </c>
      <c r="H15">
        <v>19.351353433625</v>
      </c>
      <c r="I15">
        <v>-155.27766396261001</v>
      </c>
      <c r="J15">
        <v>1023.62110598385</v>
      </c>
      <c r="K15">
        <v>260734.23205529401</v>
      </c>
      <c r="L15">
        <v>2141281.12125732</v>
      </c>
    </row>
    <row r="16" spans="1:12" x14ac:dyDescent="0.35">
      <c r="A16">
        <v>16</v>
      </c>
      <c r="B16">
        <v>2009</v>
      </c>
      <c r="C16">
        <v>8</v>
      </c>
      <c r="D16" s="54">
        <v>5</v>
      </c>
      <c r="E16">
        <v>-5469096.1185666667</v>
      </c>
      <c r="F16">
        <v>-2518107.6626666668</v>
      </c>
      <c r="G16">
        <v>2100494.2993045454</v>
      </c>
      <c r="H16">
        <v>19.352032998700501</v>
      </c>
      <c r="I16">
        <v>-155.27748297217801</v>
      </c>
      <c r="J16">
        <v>1023.2295649834</v>
      </c>
      <c r="K16">
        <v>260754.24433674099</v>
      </c>
      <c r="L16">
        <v>2141356.11253192</v>
      </c>
    </row>
    <row r="17" spans="1:12" x14ac:dyDescent="0.35">
      <c r="A17">
        <v>17</v>
      </c>
      <c r="B17">
        <v>2009</v>
      </c>
      <c r="C17">
        <v>8</v>
      </c>
      <c r="D17" s="54">
        <v>4</v>
      </c>
      <c r="E17">
        <v>-5469082.3997999998</v>
      </c>
      <c r="F17">
        <v>-2518110.9789999998</v>
      </c>
      <c r="G17">
        <v>2100514.2349999999</v>
      </c>
      <c r="H17">
        <v>19.3522360394381</v>
      </c>
      <c r="I17">
        <v>-155.277399709463</v>
      </c>
      <c r="J17">
        <v>1019.38680987433</v>
      </c>
      <c r="K17">
        <v>260763.290828825</v>
      </c>
      <c r="L17">
        <v>2141378.4780361298</v>
      </c>
    </row>
    <row r="18" spans="1:12" x14ac:dyDescent="0.35">
      <c r="A18">
        <v>18</v>
      </c>
      <c r="B18">
        <v>2009</v>
      </c>
      <c r="C18">
        <v>7</v>
      </c>
      <c r="D18" s="54">
        <v>31</v>
      </c>
      <c r="E18">
        <v>-5469068.6571162138</v>
      </c>
      <c r="F18">
        <v>-2518069.6097284006</v>
      </c>
      <c r="G18">
        <v>2100602.8225803468</v>
      </c>
      <c r="H18">
        <v>19.3530801290981</v>
      </c>
      <c r="I18">
        <v>-155.277702603867</v>
      </c>
      <c r="J18">
        <v>1020.64134341292</v>
      </c>
      <c r="K18">
        <v>260732.690985466</v>
      </c>
      <c r="L18">
        <v>2141472.35581194</v>
      </c>
    </row>
    <row r="19" spans="1:12" x14ac:dyDescent="0.35">
      <c r="A19">
        <v>19</v>
      </c>
      <c r="B19">
        <v>2009</v>
      </c>
      <c r="C19">
        <v>8</v>
      </c>
      <c r="D19" s="54">
        <v>5</v>
      </c>
      <c r="E19">
        <v>-5469048.6324499995</v>
      </c>
      <c r="F19">
        <v>-2518034.1670499998</v>
      </c>
      <c r="G19">
        <v>2100707.2684157891</v>
      </c>
      <c r="H19">
        <v>19.3540690108447</v>
      </c>
      <c r="I19">
        <v>-155.277929275703</v>
      </c>
      <c r="J19">
        <v>1024.1070038769401</v>
      </c>
      <c r="K19">
        <v>260710.31313329001</v>
      </c>
      <c r="L19">
        <v>2141582.1595769501</v>
      </c>
    </row>
    <row r="20" spans="1:12" x14ac:dyDescent="0.35">
      <c r="A20">
        <v>20</v>
      </c>
      <c r="B20">
        <v>2009</v>
      </c>
      <c r="C20">
        <v>8</v>
      </c>
      <c r="D20" s="54">
        <v>5</v>
      </c>
      <c r="E20">
        <v>-5469048.806327777</v>
      </c>
      <c r="F20">
        <v>-2517966.6152499993</v>
      </c>
      <c r="G20">
        <v>2100793.0490054055</v>
      </c>
      <c r="H20">
        <v>19.3548841142943</v>
      </c>
      <c r="I20">
        <v>-155.27851389014</v>
      </c>
      <c r="J20">
        <v>1026.0304351346599</v>
      </c>
      <c r="K20">
        <v>260650.065756711</v>
      </c>
      <c r="L20">
        <v>2141673.2185326498</v>
      </c>
    </row>
    <row r="21" spans="1:12" x14ac:dyDescent="0.35">
      <c r="A21">
        <v>21</v>
      </c>
      <c r="B21">
        <v>2009</v>
      </c>
      <c r="C21">
        <v>8</v>
      </c>
      <c r="D21" s="54">
        <v>5</v>
      </c>
      <c r="E21">
        <v>-5469040.0523846159</v>
      </c>
      <c r="F21">
        <v>-2517956.9541153843</v>
      </c>
      <c r="G21">
        <v>2100830.6152095241</v>
      </c>
      <c r="H21">
        <v>19.355240141453798</v>
      </c>
      <c r="I21">
        <v>-155.278562561852</v>
      </c>
      <c r="J21">
        <v>1027.1663485122799</v>
      </c>
      <c r="K21">
        <v>260645.47067805499</v>
      </c>
      <c r="L21">
        <v>2141712.7056086902</v>
      </c>
    </row>
    <row r="22" spans="1:12" x14ac:dyDescent="0.35">
      <c r="A22">
        <v>22</v>
      </c>
      <c r="B22">
        <v>2009</v>
      </c>
      <c r="C22">
        <v>8</v>
      </c>
      <c r="D22" s="54">
        <v>3</v>
      </c>
      <c r="E22">
        <v>-5469070.5723999999</v>
      </c>
      <c r="F22">
        <v>-2518099.7429</v>
      </c>
      <c r="G22">
        <v>2100551.2535000001</v>
      </c>
      <c r="H22">
        <v>19.3525977354678</v>
      </c>
      <c r="I22">
        <v>-155.277449758236</v>
      </c>
      <c r="J22">
        <v>1017.0835789246501</v>
      </c>
      <c r="K22">
        <v>260758.55890207199</v>
      </c>
      <c r="L22">
        <v>2141418.5946065402</v>
      </c>
    </row>
    <row r="23" spans="1:12" x14ac:dyDescent="0.35">
      <c r="A23">
        <v>23</v>
      </c>
      <c r="B23">
        <v>2009</v>
      </c>
      <c r="C23">
        <v>8</v>
      </c>
      <c r="D23" s="54">
        <v>5</v>
      </c>
      <c r="E23">
        <v>-5469029.9879999999</v>
      </c>
      <c r="F23">
        <v>-2517883.2851999998</v>
      </c>
      <c r="G23">
        <v>2100974.2275</v>
      </c>
      <c r="H23">
        <v>19.356583567860099</v>
      </c>
      <c r="I23">
        <v>-155.27915931553201</v>
      </c>
      <c r="J23">
        <v>1037.07261012308</v>
      </c>
      <c r="K23">
        <v>260584.720068069</v>
      </c>
      <c r="L23">
        <v>2141862.2780879098</v>
      </c>
    </row>
    <row r="24" spans="1:12" x14ac:dyDescent="0.35">
      <c r="A24">
        <v>24</v>
      </c>
      <c r="B24">
        <v>2009</v>
      </c>
      <c r="C24">
        <v>8</v>
      </c>
      <c r="D24" s="54">
        <v>5</v>
      </c>
      <c r="E24">
        <v>-5469021.6557923071</v>
      </c>
      <c r="F24">
        <v>-2517836.8576615383</v>
      </c>
      <c r="G24">
        <v>2101073.5520777777</v>
      </c>
      <c r="H24">
        <v>19.357510756774001</v>
      </c>
      <c r="I24">
        <v>-155.279527482459</v>
      </c>
      <c r="J24">
        <v>1044.5353512615</v>
      </c>
      <c r="K24">
        <v>260547.38427102601</v>
      </c>
      <c r="L24">
        <v>2141965.4477249798</v>
      </c>
    </row>
    <row r="25" spans="1:12" x14ac:dyDescent="0.35">
      <c r="A25">
        <v>25</v>
      </c>
      <c r="B25">
        <v>2009</v>
      </c>
      <c r="C25">
        <v>8</v>
      </c>
      <c r="D25" s="54">
        <v>5</v>
      </c>
      <c r="E25">
        <v>-5468997.8678000001</v>
      </c>
      <c r="F25">
        <v>-2517810.5833999999</v>
      </c>
      <c r="G25">
        <v>2101172.5779999997</v>
      </c>
      <c r="H25">
        <v>19.358452206330199</v>
      </c>
      <c r="I25">
        <v>-155.27965994300999</v>
      </c>
      <c r="J25">
        <v>1046.60620554816</v>
      </c>
      <c r="K25">
        <v>260534.839671291</v>
      </c>
      <c r="L25">
        <v>2142069.8695729398</v>
      </c>
    </row>
    <row r="26" spans="1:12" x14ac:dyDescent="0.35">
      <c r="A26">
        <v>26</v>
      </c>
      <c r="B26">
        <v>2009</v>
      </c>
      <c r="C26">
        <v>7</v>
      </c>
      <c r="D26" s="54">
        <v>30</v>
      </c>
      <c r="E26">
        <v>-5468987.7862999998</v>
      </c>
      <c r="F26">
        <v>-2517792.7289999998</v>
      </c>
      <c r="G26">
        <v>2101225.9285999998</v>
      </c>
      <c r="H26">
        <v>19.358956613866699</v>
      </c>
      <c r="I26">
        <v>-155.27977415602399</v>
      </c>
      <c r="J26">
        <v>1048.60654739756</v>
      </c>
      <c r="K26">
        <v>260523.57428484099</v>
      </c>
      <c r="L26">
        <v>2142125.8764392999</v>
      </c>
    </row>
    <row r="27" spans="1:12" x14ac:dyDescent="0.35">
      <c r="A27">
        <v>27</v>
      </c>
      <c r="B27">
        <v>2009</v>
      </c>
      <c r="C27">
        <v>7</v>
      </c>
      <c r="D27" s="54">
        <v>31</v>
      </c>
      <c r="E27">
        <v>-5468971.4716200009</v>
      </c>
      <c r="F27">
        <v>-2517765.0747999996</v>
      </c>
      <c r="G27">
        <v>2101281.9672333333</v>
      </c>
      <c r="H27">
        <v>19.3595131384083</v>
      </c>
      <c r="I27">
        <v>-155.279948283528</v>
      </c>
      <c r="J27">
        <v>1042.2908081579999</v>
      </c>
      <c r="K27">
        <v>260506.08890477399</v>
      </c>
      <c r="L27">
        <v>2142187.73686571</v>
      </c>
    </row>
    <row r="28" spans="1:12" x14ac:dyDescent="0.35">
      <c r="A28">
        <v>28</v>
      </c>
      <c r="B28">
        <v>2009</v>
      </c>
      <c r="C28">
        <v>8</v>
      </c>
      <c r="D28" s="54">
        <v>4</v>
      </c>
      <c r="E28">
        <v>-5468955.7570000002</v>
      </c>
      <c r="F28">
        <v>-2517712.4835999999</v>
      </c>
      <c r="G28">
        <v>2101353.9629000002</v>
      </c>
      <c r="H28">
        <v>19.360235245171999</v>
      </c>
      <c r="I28">
        <v>-155.280340363329</v>
      </c>
      <c r="J28">
        <v>1031.94072984532</v>
      </c>
      <c r="K28">
        <v>260465.94177751901</v>
      </c>
      <c r="L28">
        <v>2142268.23308883</v>
      </c>
    </row>
    <row r="29" spans="1:12" x14ac:dyDescent="0.35">
      <c r="A29">
        <v>29</v>
      </c>
      <c r="B29">
        <v>2009</v>
      </c>
      <c r="C29">
        <v>7</v>
      </c>
      <c r="D29" s="54">
        <v>31</v>
      </c>
      <c r="E29">
        <v>-5468931.8365538465</v>
      </c>
      <c r="F29">
        <v>-2517684.6863153847</v>
      </c>
      <c r="G29">
        <v>2101458.2263913043</v>
      </c>
      <c r="H29">
        <v>19.361223587759198</v>
      </c>
      <c r="I29">
        <v>-155.28048547106101</v>
      </c>
      <c r="J29">
        <v>1035.0389202982201</v>
      </c>
      <c r="K29">
        <v>260452.13758588399</v>
      </c>
      <c r="L29">
        <v>2142377.86468727</v>
      </c>
    </row>
    <row r="30" spans="1:12" x14ac:dyDescent="0.35">
      <c r="A30">
        <v>30</v>
      </c>
      <c r="B30">
        <v>2009</v>
      </c>
      <c r="C30">
        <v>8</v>
      </c>
      <c r="D30" s="54">
        <v>3</v>
      </c>
      <c r="E30">
        <v>-5468913.1341000004</v>
      </c>
      <c r="F30">
        <v>-2517646.2547999998</v>
      </c>
      <c r="G30">
        <v>2101558.3898</v>
      </c>
      <c r="H30">
        <v>19.3621761240389</v>
      </c>
      <c r="I30">
        <v>-155.280743259985</v>
      </c>
      <c r="J30">
        <v>1037.05602895375</v>
      </c>
      <c r="K30">
        <v>260426.44014576499</v>
      </c>
      <c r="L30">
        <v>2142483.6881665601</v>
      </c>
    </row>
    <row r="31" spans="1:12" x14ac:dyDescent="0.35">
      <c r="A31">
        <v>31</v>
      </c>
      <c r="B31">
        <v>2009</v>
      </c>
      <c r="C31">
        <v>7</v>
      </c>
      <c r="D31" s="54">
        <v>31</v>
      </c>
      <c r="E31">
        <v>-5468913.4471933339</v>
      </c>
      <c r="F31">
        <v>-2517604.2652066667</v>
      </c>
      <c r="G31">
        <v>2101613.9629730769</v>
      </c>
      <c r="H31">
        <v>19.362701412480298</v>
      </c>
      <c r="I31">
        <v>-155.28110749344299</v>
      </c>
      <c r="J31">
        <v>1039.18328294344</v>
      </c>
      <c r="K31">
        <v>260388.9326082</v>
      </c>
      <c r="L31">
        <v>2142542.3541142298</v>
      </c>
    </row>
    <row r="32" spans="1:12" x14ac:dyDescent="0.35">
      <c r="A32">
        <v>32</v>
      </c>
      <c r="B32">
        <v>2009</v>
      </c>
      <c r="C32">
        <v>7</v>
      </c>
      <c r="D32" s="54">
        <v>30</v>
      </c>
      <c r="E32">
        <v>-5468888.5904999999</v>
      </c>
      <c r="F32">
        <v>-2517620.8298999998</v>
      </c>
      <c r="G32">
        <v>2101676.9961000001</v>
      </c>
      <c r="H32">
        <v>19.363285408789</v>
      </c>
      <c r="I32">
        <v>-155.28086537848901</v>
      </c>
      <c r="J32">
        <v>1045.31581519824</v>
      </c>
      <c r="K32">
        <v>260415.22918417599</v>
      </c>
      <c r="L32">
        <v>2142606.67880307</v>
      </c>
    </row>
    <row r="33" spans="1:12" x14ac:dyDescent="0.35">
      <c r="A33">
        <v>33</v>
      </c>
      <c r="B33">
        <v>2009</v>
      </c>
      <c r="C33">
        <v>7</v>
      </c>
      <c r="D33" s="54">
        <v>31</v>
      </c>
      <c r="E33">
        <v>-5468890.8515099995</v>
      </c>
      <c r="F33">
        <v>-2517581.2840066664</v>
      </c>
      <c r="G33">
        <v>2101734.5153058819</v>
      </c>
      <c r="H33">
        <v>19.363818918381099</v>
      </c>
      <c r="I33">
        <v>-155.2812162388</v>
      </c>
      <c r="J33">
        <v>1050.7230911506299</v>
      </c>
      <c r="K33">
        <v>260379.13931993101</v>
      </c>
      <c r="L33">
        <v>2142666.2365051201</v>
      </c>
    </row>
    <row r="34" spans="1:12" x14ac:dyDescent="0.35">
      <c r="A34">
        <v>34</v>
      </c>
      <c r="B34">
        <v>2009</v>
      </c>
      <c r="C34">
        <v>7</v>
      </c>
      <c r="D34" s="54">
        <v>31</v>
      </c>
      <c r="E34">
        <v>-5468867.6723999996</v>
      </c>
      <c r="F34">
        <v>-2517570.0659999996</v>
      </c>
      <c r="G34">
        <v>2101806.6091999998</v>
      </c>
      <c r="H34">
        <v>19.3645103582828</v>
      </c>
      <c r="I34">
        <v>-155.28122096905301</v>
      </c>
      <c r="J34">
        <v>1050.3368667298901</v>
      </c>
      <c r="K34">
        <v>260379.653449601</v>
      </c>
      <c r="L34">
        <v>2142742.80005279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659</v>
      </c>
      <c r="I35" t="s">
        <v>659</v>
      </c>
      <c r="J35" t="s">
        <v>659</v>
      </c>
      <c r="K35" t="s">
        <v>659</v>
      </c>
      <c r="L35" t="s">
        <v>659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659</v>
      </c>
      <c r="I36" t="s">
        <v>659</v>
      </c>
      <c r="J36" t="s">
        <v>659</v>
      </c>
      <c r="K36" t="s">
        <v>659</v>
      </c>
      <c r="L36" t="s">
        <v>659</v>
      </c>
    </row>
    <row r="37" spans="1:12" x14ac:dyDescent="0.35">
      <c r="A37">
        <v>37</v>
      </c>
      <c r="B37" t="s">
        <v>214</v>
      </c>
      <c r="C37" t="s">
        <v>214</v>
      </c>
      <c r="D37" t="s">
        <v>214</v>
      </c>
      <c r="E37" t="s">
        <v>214</v>
      </c>
      <c r="F37" t="s">
        <v>214</v>
      </c>
      <c r="G37" t="s">
        <v>214</v>
      </c>
      <c r="H37" t="s">
        <v>659</v>
      </c>
      <c r="I37" t="s">
        <v>659</v>
      </c>
      <c r="J37" t="s">
        <v>659</v>
      </c>
      <c r="K37" t="s">
        <v>659</v>
      </c>
      <c r="L37" t="s">
        <v>659</v>
      </c>
    </row>
    <row r="38" spans="1:12" x14ac:dyDescent="0.35">
      <c r="A38">
        <v>38</v>
      </c>
      <c r="B38" t="s">
        <v>214</v>
      </c>
      <c r="C38" t="s">
        <v>214</v>
      </c>
      <c r="D38" t="s">
        <v>214</v>
      </c>
      <c r="E38" t="s">
        <v>214</v>
      </c>
      <c r="F38" t="s">
        <v>214</v>
      </c>
      <c r="G38" t="s">
        <v>214</v>
      </c>
      <c r="H38" t="s">
        <v>659</v>
      </c>
      <c r="I38" t="s">
        <v>659</v>
      </c>
      <c r="J38" t="s">
        <v>659</v>
      </c>
      <c r="K38" t="s">
        <v>659</v>
      </c>
      <c r="L38" t="s">
        <v>659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659</v>
      </c>
      <c r="I39" t="s">
        <v>659</v>
      </c>
      <c r="J39" t="s">
        <v>659</v>
      </c>
      <c r="K39" t="s">
        <v>659</v>
      </c>
      <c r="L39" t="s">
        <v>659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659</v>
      </c>
      <c r="I40" t="s">
        <v>659</v>
      </c>
      <c r="J40" t="s">
        <v>659</v>
      </c>
      <c r="K40" t="s">
        <v>659</v>
      </c>
      <c r="L40" t="s">
        <v>659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659</v>
      </c>
      <c r="I41" t="s">
        <v>659</v>
      </c>
      <c r="J41" t="s">
        <v>659</v>
      </c>
      <c r="K41" t="s">
        <v>659</v>
      </c>
      <c r="L41" t="s">
        <v>659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659</v>
      </c>
      <c r="I42" t="s">
        <v>659</v>
      </c>
      <c r="J42" t="s">
        <v>659</v>
      </c>
      <c r="K42" t="s">
        <v>659</v>
      </c>
      <c r="L42" t="s">
        <v>659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659</v>
      </c>
      <c r="I43" t="s">
        <v>659</v>
      </c>
      <c r="J43" t="s">
        <v>659</v>
      </c>
      <c r="K43" t="s">
        <v>659</v>
      </c>
      <c r="L43" t="s">
        <v>659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659</v>
      </c>
      <c r="I44" t="s">
        <v>659</v>
      </c>
      <c r="J44" t="s">
        <v>659</v>
      </c>
      <c r="K44" t="s">
        <v>659</v>
      </c>
      <c r="L44" t="s">
        <v>659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659</v>
      </c>
      <c r="I45" t="s">
        <v>659</v>
      </c>
      <c r="J45" t="s">
        <v>659</v>
      </c>
      <c r="K45" t="s">
        <v>659</v>
      </c>
      <c r="L45" t="s">
        <v>659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659</v>
      </c>
      <c r="I46" t="s">
        <v>659</v>
      </c>
      <c r="J46" t="s">
        <v>659</v>
      </c>
      <c r="K46" t="s">
        <v>659</v>
      </c>
      <c r="L46" t="s">
        <v>659</v>
      </c>
    </row>
    <row r="47" spans="1:12" x14ac:dyDescent="0.35">
      <c r="A47">
        <v>47</v>
      </c>
      <c r="B47">
        <v>2009</v>
      </c>
      <c r="C47">
        <v>8</v>
      </c>
      <c r="D47" s="54">
        <v>5</v>
      </c>
      <c r="E47">
        <v>-5469403.1108999997</v>
      </c>
      <c r="F47">
        <v>-2518445.1952</v>
      </c>
      <c r="G47">
        <v>2099193.5446000001</v>
      </c>
      <c r="H47">
        <v>19.3396908275326</v>
      </c>
      <c r="I47">
        <v>-155.275787292751</v>
      </c>
      <c r="J47">
        <v>988.63404984958504</v>
      </c>
      <c r="K47">
        <v>260914.45577286699</v>
      </c>
      <c r="L47">
        <v>2139987.2325651702</v>
      </c>
    </row>
    <row r="48" spans="1:12" x14ac:dyDescent="0.35">
      <c r="A48">
        <v>48</v>
      </c>
      <c r="B48">
        <v>2009</v>
      </c>
      <c r="C48">
        <v>8</v>
      </c>
      <c r="D48" s="54">
        <v>4</v>
      </c>
      <c r="E48">
        <v>-5469456.2065000003</v>
      </c>
      <c r="F48">
        <v>-2518361.1368999998</v>
      </c>
      <c r="G48">
        <v>2099146.3692000001</v>
      </c>
      <c r="H48">
        <v>19.339249660798199</v>
      </c>
      <c r="I48">
        <v>-155.27672512844299</v>
      </c>
      <c r="J48">
        <v>985.34564441535599</v>
      </c>
      <c r="K48">
        <v>260815.24644212399</v>
      </c>
      <c r="L48">
        <v>2139939.68383282</v>
      </c>
    </row>
    <row r="49" spans="1:12" x14ac:dyDescent="0.35">
      <c r="A49">
        <v>49</v>
      </c>
      <c r="B49">
        <v>2009</v>
      </c>
      <c r="C49">
        <v>8</v>
      </c>
      <c r="D49" s="54">
        <v>5</v>
      </c>
      <c r="E49">
        <v>-5469515.3092999998</v>
      </c>
      <c r="F49">
        <v>-2518279.2270999998</v>
      </c>
      <c r="G49">
        <v>2099068.395</v>
      </c>
      <c r="H49">
        <v>19.338527001280099</v>
      </c>
      <c r="I49">
        <v>-155.277668295425</v>
      </c>
      <c r="J49">
        <v>977.85570144839596</v>
      </c>
      <c r="K49">
        <v>260715.06571490999</v>
      </c>
      <c r="L49">
        <v>2139860.97591333</v>
      </c>
    </row>
    <row r="50" spans="1:12" x14ac:dyDescent="0.35">
      <c r="A50">
        <v>50</v>
      </c>
      <c r="B50">
        <v>2009</v>
      </c>
      <c r="C50">
        <v>7</v>
      </c>
      <c r="D50" s="54">
        <v>30</v>
      </c>
      <c r="E50">
        <v>-5469583.2616999997</v>
      </c>
      <c r="F50">
        <v>-2518210.5859999997</v>
      </c>
      <c r="G50">
        <v>2098963.9860999999</v>
      </c>
      <c r="H50">
        <v>19.337538391698899</v>
      </c>
      <c r="I50">
        <v>-155.27853199044699</v>
      </c>
      <c r="J50">
        <v>974.43712043110304</v>
      </c>
      <c r="K50">
        <v>260622.848711492</v>
      </c>
      <c r="L50">
        <v>2139752.7122392198</v>
      </c>
    </row>
    <row r="51" spans="1:12" x14ac:dyDescent="0.35">
      <c r="A51">
        <v>51</v>
      </c>
      <c r="B51">
        <v>2009</v>
      </c>
      <c r="C51">
        <v>8</v>
      </c>
      <c r="D51" s="54">
        <v>5</v>
      </c>
      <c r="E51">
        <v>-5469620.8567000004</v>
      </c>
      <c r="F51">
        <v>-2518190.1053999998</v>
      </c>
      <c r="G51">
        <v>2098872.0534999999</v>
      </c>
      <c r="H51">
        <v>19.336678354062801</v>
      </c>
      <c r="I51">
        <v>-155.278858615497</v>
      </c>
      <c r="J51">
        <v>968.13705699983996</v>
      </c>
      <c r="K51">
        <v>260587.26525836901</v>
      </c>
      <c r="L51">
        <v>2139657.9406220899</v>
      </c>
    </row>
    <row r="52" spans="1:12" x14ac:dyDescent="0.35">
      <c r="A52">
        <v>52</v>
      </c>
      <c r="B52">
        <v>2009</v>
      </c>
      <c r="C52">
        <v>8</v>
      </c>
      <c r="D52" s="54">
        <v>3</v>
      </c>
      <c r="E52">
        <v>-5469661.7478999998</v>
      </c>
      <c r="F52">
        <v>-2518141.6492999997</v>
      </c>
      <c r="G52">
        <v>2098787.5293999999</v>
      </c>
      <c r="H52">
        <v>19.335907477052999</v>
      </c>
      <c r="I52">
        <v>-155.27944014741001</v>
      </c>
      <c r="J52">
        <v>956.07705973368104</v>
      </c>
      <c r="K52">
        <v>260525.02030000399</v>
      </c>
      <c r="L52">
        <v>2139573.3940499998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659</v>
      </c>
      <c r="I53" t="s">
        <v>659</v>
      </c>
      <c r="J53" t="s">
        <v>659</v>
      </c>
      <c r="K53" t="s">
        <v>659</v>
      </c>
      <c r="L53" t="s">
        <v>659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659</v>
      </c>
      <c r="I54" t="s">
        <v>659</v>
      </c>
      <c r="J54" t="s">
        <v>659</v>
      </c>
      <c r="K54" t="s">
        <v>659</v>
      </c>
      <c r="L54" t="s">
        <v>659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659</v>
      </c>
      <c r="I55" t="s">
        <v>659</v>
      </c>
      <c r="J55" t="s">
        <v>659</v>
      </c>
      <c r="K55" t="s">
        <v>659</v>
      </c>
      <c r="L55" t="s">
        <v>659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659</v>
      </c>
      <c r="I56" t="s">
        <v>659</v>
      </c>
      <c r="J56" t="s">
        <v>659</v>
      </c>
      <c r="K56" t="s">
        <v>659</v>
      </c>
      <c r="L56" t="s">
        <v>659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659</v>
      </c>
      <c r="I57" t="s">
        <v>659</v>
      </c>
      <c r="J57" t="s">
        <v>659</v>
      </c>
      <c r="K57" t="s">
        <v>659</v>
      </c>
      <c r="L57" t="s">
        <v>659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659</v>
      </c>
      <c r="I58" t="s">
        <v>659</v>
      </c>
      <c r="J58" t="s">
        <v>659</v>
      </c>
      <c r="K58" t="s">
        <v>659</v>
      </c>
      <c r="L58" t="s">
        <v>659</v>
      </c>
    </row>
    <row r="59" spans="1:12" x14ac:dyDescent="0.35">
      <c r="A59">
        <v>59</v>
      </c>
      <c r="B59" t="s">
        <v>214</v>
      </c>
      <c r="C59" t="s">
        <v>214</v>
      </c>
      <c r="D59" t="s">
        <v>214</v>
      </c>
      <c r="E59" t="s">
        <v>214</v>
      </c>
      <c r="F59" t="s">
        <v>214</v>
      </c>
      <c r="G59" t="s">
        <v>214</v>
      </c>
      <c r="H59" t="s">
        <v>659</v>
      </c>
      <c r="I59" t="s">
        <v>659</v>
      </c>
      <c r="J59" t="s">
        <v>659</v>
      </c>
      <c r="K59" t="s">
        <v>659</v>
      </c>
      <c r="L59" t="s">
        <v>659</v>
      </c>
    </row>
    <row r="60" spans="1:12" x14ac:dyDescent="0.35">
      <c r="A60">
        <v>60</v>
      </c>
      <c r="B60" t="s">
        <v>214</v>
      </c>
      <c r="C60" t="s">
        <v>214</v>
      </c>
      <c r="D60" t="s">
        <v>214</v>
      </c>
      <c r="E60" t="s">
        <v>214</v>
      </c>
      <c r="F60" t="s">
        <v>214</v>
      </c>
      <c r="G60" t="s">
        <v>214</v>
      </c>
      <c r="H60" t="s">
        <v>659</v>
      </c>
      <c r="I60" t="s">
        <v>659</v>
      </c>
      <c r="J60" t="s">
        <v>659</v>
      </c>
      <c r="K60" t="s">
        <v>659</v>
      </c>
      <c r="L60" t="s">
        <v>659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659</v>
      </c>
      <c r="I61" t="s">
        <v>659</v>
      </c>
      <c r="J61" t="s">
        <v>659</v>
      </c>
      <c r="K61" t="s">
        <v>659</v>
      </c>
      <c r="L61" t="s">
        <v>659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659</v>
      </c>
      <c r="I62" t="s">
        <v>659</v>
      </c>
      <c r="J62" t="s">
        <v>659</v>
      </c>
      <c r="K62" t="s">
        <v>659</v>
      </c>
      <c r="L62" t="s">
        <v>659</v>
      </c>
    </row>
    <row r="63" spans="1:12" x14ac:dyDescent="0.35">
      <c r="A63">
        <v>63</v>
      </c>
      <c r="B63" t="s">
        <v>214</v>
      </c>
      <c r="C63" t="s">
        <v>214</v>
      </c>
      <c r="D63" t="s">
        <v>214</v>
      </c>
      <c r="E63" t="s">
        <v>214</v>
      </c>
      <c r="F63" t="s">
        <v>214</v>
      </c>
      <c r="G63" t="s">
        <v>214</v>
      </c>
      <c r="H63" t="s">
        <v>659</v>
      </c>
      <c r="I63" t="s">
        <v>659</v>
      </c>
      <c r="J63" t="s">
        <v>659</v>
      </c>
      <c r="K63" t="s">
        <v>659</v>
      </c>
      <c r="L63" t="s">
        <v>659</v>
      </c>
    </row>
    <row r="64" spans="1:12" x14ac:dyDescent="0.35">
      <c r="A64">
        <v>64</v>
      </c>
      <c r="B64" t="s">
        <v>214</v>
      </c>
      <c r="C64" t="s">
        <v>214</v>
      </c>
      <c r="D64" t="s">
        <v>214</v>
      </c>
      <c r="E64" t="s">
        <v>214</v>
      </c>
      <c r="F64" t="s">
        <v>214</v>
      </c>
      <c r="G64" t="s">
        <v>214</v>
      </c>
      <c r="H64" t="s">
        <v>659</v>
      </c>
      <c r="I64" t="s">
        <v>659</v>
      </c>
      <c r="J64" t="s">
        <v>659</v>
      </c>
      <c r="K64" t="s">
        <v>659</v>
      </c>
      <c r="L64" t="s">
        <v>659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659</v>
      </c>
      <c r="I65" t="s">
        <v>659</v>
      </c>
      <c r="J65" t="s">
        <v>659</v>
      </c>
      <c r="K65" t="s">
        <v>659</v>
      </c>
      <c r="L65" t="s">
        <v>659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659</v>
      </c>
      <c r="I66" t="s">
        <v>659</v>
      </c>
      <c r="J66" t="s">
        <v>659</v>
      </c>
      <c r="K66" t="s">
        <v>659</v>
      </c>
      <c r="L66" t="s">
        <v>659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H1" sqref="H1"/>
    </sheetView>
  </sheetViews>
  <sheetFormatPr baseColWidth="10" defaultRowHeight="14.5" x14ac:dyDescent="0.35"/>
  <sheetData>
    <row r="1" spans="1:12" x14ac:dyDescent="0.35">
      <c r="A1">
        <v>1</v>
      </c>
      <c r="B1">
        <v>2009</v>
      </c>
      <c r="C1">
        <v>7</v>
      </c>
      <c r="D1">
        <v>31</v>
      </c>
      <c r="E1">
        <v>-5469242.7569684405</v>
      </c>
      <c r="F1">
        <v>-2518480.8633907074</v>
      </c>
      <c r="G1">
        <v>2099557.4668296226</v>
      </c>
      <c r="H1">
        <v>19.343183467332398</v>
      </c>
      <c r="I1">
        <v>-155.274840807809</v>
      </c>
      <c r="J1">
        <v>985.80678412318196</v>
      </c>
      <c r="K1">
        <v>261019.018740995</v>
      </c>
      <c r="L1">
        <v>2140372.6303842198</v>
      </c>
    </row>
    <row r="2" spans="1:12" x14ac:dyDescent="0.35">
      <c r="A2">
        <v>2</v>
      </c>
      <c r="B2">
        <v>2009</v>
      </c>
      <c r="C2">
        <v>7</v>
      </c>
      <c r="D2">
        <v>31</v>
      </c>
      <c r="E2">
        <v>-5469283.4711245289</v>
      </c>
      <c r="F2">
        <v>-2518480.6555561256</v>
      </c>
      <c r="G2">
        <v>2099460.9403226324</v>
      </c>
      <c r="H2">
        <v>19.3422504392265</v>
      </c>
      <c r="I2">
        <v>-155.275004639907</v>
      </c>
      <c r="J2">
        <v>988.64771665167098</v>
      </c>
      <c r="K2">
        <v>261000.44108354099</v>
      </c>
      <c r="L2">
        <v>2140269.55161042</v>
      </c>
    </row>
    <row r="3" spans="1:12" x14ac:dyDescent="0.35">
      <c r="A3">
        <v>3</v>
      </c>
      <c r="B3">
        <v>2009</v>
      </c>
      <c r="C3">
        <v>8</v>
      </c>
      <c r="D3">
        <v>5</v>
      </c>
      <c r="E3">
        <v>-5469324.0502779121</v>
      </c>
      <c r="F3">
        <v>-2518494.9036839451</v>
      </c>
      <c r="G3">
        <v>2099346.8881068425</v>
      </c>
      <c r="H3">
        <v>19.341150334375499</v>
      </c>
      <c r="I3">
        <v>-155.27504299570299</v>
      </c>
      <c r="J3">
        <v>991.27526398282498</v>
      </c>
      <c r="K3">
        <v>260994.80726567999</v>
      </c>
      <c r="L3">
        <v>2140147.8005035799</v>
      </c>
    </row>
    <row r="4" spans="1:12" x14ac:dyDescent="0.35">
      <c r="A4">
        <v>4</v>
      </c>
      <c r="B4">
        <v>2009</v>
      </c>
      <c r="C4">
        <v>8</v>
      </c>
      <c r="D4">
        <v>5</v>
      </c>
      <c r="E4">
        <v>-5469345.3831600547</v>
      </c>
      <c r="F4">
        <v>-2518520.0929565644</v>
      </c>
      <c r="G4">
        <v>2099254.9468368427</v>
      </c>
      <c r="H4">
        <v>19.340277277802699</v>
      </c>
      <c r="I4">
        <v>-155.274910188543</v>
      </c>
      <c r="J4">
        <v>989.050632041879</v>
      </c>
      <c r="K4">
        <v>261007.49333055501</v>
      </c>
      <c r="L4">
        <v>2140050.95161941</v>
      </c>
    </row>
    <row r="5" spans="1:12" x14ac:dyDescent="0.35">
      <c r="A5">
        <v>5</v>
      </c>
      <c r="B5">
        <v>2009</v>
      </c>
      <c r="C5">
        <v>8</v>
      </c>
      <c r="D5">
        <v>5</v>
      </c>
      <c r="E5">
        <v>-5469211.2502646856</v>
      </c>
      <c r="F5">
        <v>-2518466.7944278605</v>
      </c>
      <c r="G5">
        <v>2099657.1885168427</v>
      </c>
      <c r="H5">
        <v>19.344136569320899</v>
      </c>
      <c r="I5">
        <v>-155.27483701023201</v>
      </c>
      <c r="J5">
        <v>986.28262690827296</v>
      </c>
      <c r="K5">
        <v>261020.80640542501</v>
      </c>
      <c r="L5">
        <v>2140478.1530602202</v>
      </c>
    </row>
    <row r="6" spans="1:12" x14ac:dyDescent="0.35">
      <c r="A6">
        <v>6</v>
      </c>
      <c r="B6">
        <v>2009</v>
      </c>
      <c r="C6">
        <v>7</v>
      </c>
      <c r="D6">
        <v>31</v>
      </c>
      <c r="E6">
        <v>-5469178.3323350549</v>
      </c>
      <c r="F6">
        <v>-2518469.7597982306</v>
      </c>
      <c r="G6">
        <v>2099754.8055568426</v>
      </c>
      <c r="H6">
        <v>19.345054247519599</v>
      </c>
      <c r="I6">
        <v>-155.274680357221</v>
      </c>
      <c r="J6">
        <v>991.57654561847505</v>
      </c>
      <c r="K6">
        <v>261038.60703330801</v>
      </c>
      <c r="L6">
        <v>2140579.5422189198</v>
      </c>
    </row>
    <row r="7" spans="1:12" x14ac:dyDescent="0.35">
      <c r="A7">
        <v>7</v>
      </c>
      <c r="B7">
        <v>2009</v>
      </c>
      <c r="C7">
        <v>7</v>
      </c>
      <c r="D7">
        <v>30</v>
      </c>
      <c r="E7">
        <v>-5469170.1465999996</v>
      </c>
      <c r="F7">
        <v>-2518419.9257</v>
      </c>
      <c r="G7">
        <v>2099831.9490999999</v>
      </c>
      <c r="H7">
        <v>19.345796297758501</v>
      </c>
      <c r="I7">
        <v>-155.27507851399201</v>
      </c>
      <c r="J7">
        <v>990.44929965957999</v>
      </c>
      <c r="K7">
        <v>260997.84358024201</v>
      </c>
      <c r="L7">
        <v>2140662.2530621602</v>
      </c>
    </row>
    <row r="8" spans="1:12" x14ac:dyDescent="0.35">
      <c r="A8">
        <v>8</v>
      </c>
      <c r="B8" t="s">
        <v>214</v>
      </c>
      <c r="C8" t="s">
        <v>214</v>
      </c>
      <c r="D8" t="s">
        <v>214</v>
      </c>
      <c r="E8" t="s">
        <v>214</v>
      </c>
      <c r="F8" t="s">
        <v>214</v>
      </c>
      <c r="G8" t="s">
        <v>214</v>
      </c>
      <c r="H8" t="s">
        <v>659</v>
      </c>
      <c r="I8" t="s">
        <v>659</v>
      </c>
      <c r="J8" t="s">
        <v>659</v>
      </c>
      <c r="K8" t="s">
        <v>659</v>
      </c>
      <c r="L8" t="s">
        <v>659</v>
      </c>
    </row>
    <row r="9" spans="1:12" x14ac:dyDescent="0.35">
      <c r="A9">
        <v>9</v>
      </c>
      <c r="B9">
        <v>2009</v>
      </c>
      <c r="C9">
        <v>8</v>
      </c>
      <c r="D9">
        <v>4</v>
      </c>
      <c r="E9">
        <v>-5469158.2298999997</v>
      </c>
      <c r="F9">
        <v>-2518324.1998000001</v>
      </c>
      <c r="G9">
        <v>2100028.8070999999</v>
      </c>
      <c r="H9">
        <v>19.347626167251001</v>
      </c>
      <c r="I9">
        <v>-155.275858488843</v>
      </c>
      <c r="J9">
        <v>1007.67476505786</v>
      </c>
      <c r="K9">
        <v>260918.539079457</v>
      </c>
      <c r="L9">
        <v>2140865.9363064398</v>
      </c>
    </row>
    <row r="10" spans="1:12" x14ac:dyDescent="0.35">
      <c r="A10">
        <v>10</v>
      </c>
      <c r="B10">
        <v>2009</v>
      </c>
      <c r="C10">
        <v>7</v>
      </c>
      <c r="D10">
        <v>31</v>
      </c>
      <c r="E10">
        <v>-5469128.8768876866</v>
      </c>
      <c r="F10">
        <v>-2518299.0851929677</v>
      </c>
      <c r="G10">
        <v>2100135.2964921365</v>
      </c>
      <c r="H10">
        <v>19.348644904975298</v>
      </c>
      <c r="I10">
        <v>-155.27595874704599</v>
      </c>
      <c r="J10">
        <v>1007.88779087272</v>
      </c>
      <c r="K10">
        <v>260909.48772639901</v>
      </c>
      <c r="L10">
        <v>2140978.8703053198</v>
      </c>
    </row>
    <row r="11" spans="1:12" x14ac:dyDescent="0.35">
      <c r="A11">
        <v>11</v>
      </c>
      <c r="B11">
        <v>2009</v>
      </c>
      <c r="C11">
        <v>8</v>
      </c>
      <c r="D11">
        <v>5</v>
      </c>
      <c r="E11">
        <v>-5469115.6549291722</v>
      </c>
      <c r="F11">
        <v>-2518271.5811805837</v>
      </c>
      <c r="G11">
        <v>2100234.0909955525</v>
      </c>
      <c r="H11">
        <v>19.3495572140116</v>
      </c>
      <c r="I11">
        <v>-155.276143857596</v>
      </c>
      <c r="J11">
        <v>1018.43551231455</v>
      </c>
      <c r="K11">
        <v>260891.363982615</v>
      </c>
      <c r="L11">
        <v>2141080.1379176299</v>
      </c>
    </row>
    <row r="12" spans="1:12" x14ac:dyDescent="0.35">
      <c r="A12">
        <v>12</v>
      </c>
      <c r="B12">
        <v>2009</v>
      </c>
      <c r="C12">
        <v>8</v>
      </c>
      <c r="D12">
        <v>5</v>
      </c>
      <c r="E12">
        <v>-5469116.700817408</v>
      </c>
      <c r="F12">
        <v>-2518209.7973099956</v>
      </c>
      <c r="G12">
        <v>2100318.7191130924</v>
      </c>
      <c r="H12">
        <v>19.3503529095135</v>
      </c>
      <c r="I12">
        <v>-155.276682061673</v>
      </c>
      <c r="J12">
        <v>1022.99143048283</v>
      </c>
      <c r="K12">
        <v>260835.96285856701</v>
      </c>
      <c r="L12">
        <v>2141168.9828397701</v>
      </c>
    </row>
    <row r="13" spans="1:12" x14ac:dyDescent="0.35">
      <c r="A13">
        <v>13</v>
      </c>
      <c r="B13">
        <v>2009</v>
      </c>
      <c r="C13">
        <v>8</v>
      </c>
      <c r="D13">
        <v>3</v>
      </c>
      <c r="E13">
        <v>-5469110.3772999998</v>
      </c>
      <c r="F13">
        <v>-2518159.5530999997</v>
      </c>
      <c r="G13">
        <v>2100404.7228999999</v>
      </c>
      <c r="H13">
        <v>19.351165919546201</v>
      </c>
      <c r="I13">
        <v>-155.27709118925401</v>
      </c>
      <c r="J13">
        <v>1026.2424474693801</v>
      </c>
      <c r="K13">
        <v>260794.152525652</v>
      </c>
      <c r="L13">
        <v>2141259.56633587</v>
      </c>
    </row>
    <row r="14" spans="1:12" x14ac:dyDescent="0.35">
      <c r="A14">
        <v>14</v>
      </c>
      <c r="B14">
        <v>2009</v>
      </c>
      <c r="C14">
        <v>8</v>
      </c>
      <c r="D14">
        <v>5</v>
      </c>
      <c r="E14">
        <v>-5469109.5464805095</v>
      </c>
      <c r="F14">
        <v>-2518145.2558800485</v>
      </c>
      <c r="G14">
        <v>2100420.2230187473</v>
      </c>
      <c r="H14">
        <v>19.3513181654099</v>
      </c>
      <c r="I14">
        <v>-155.27721146225699</v>
      </c>
      <c r="J14">
        <v>1025.0246970923599</v>
      </c>
      <c r="K14">
        <v>260781.73487349699</v>
      </c>
      <c r="L14">
        <v>2141276.58965457</v>
      </c>
    </row>
    <row r="15" spans="1:12" x14ac:dyDescent="0.35">
      <c r="A15">
        <v>15</v>
      </c>
      <c r="B15">
        <v>2009</v>
      </c>
      <c r="C15">
        <v>8</v>
      </c>
      <c r="D15">
        <v>5</v>
      </c>
      <c r="E15">
        <v>-5469127.0789119778</v>
      </c>
      <c r="F15">
        <v>-2518100.9787443844</v>
      </c>
      <c r="G15">
        <v>2100423.4565368425</v>
      </c>
      <c r="H15">
        <v>19.351353482439201</v>
      </c>
      <c r="I15">
        <v>-155.27766396304301</v>
      </c>
      <c r="J15">
        <v>1023.6509855780801</v>
      </c>
      <c r="K15">
        <v>260734.232081011</v>
      </c>
      <c r="L15">
        <v>2141281.1266626599</v>
      </c>
    </row>
    <row r="16" spans="1:12" x14ac:dyDescent="0.35">
      <c r="A16">
        <v>16</v>
      </c>
      <c r="B16">
        <v>2009</v>
      </c>
      <c r="C16">
        <v>8</v>
      </c>
      <c r="D16">
        <v>5</v>
      </c>
      <c r="E16">
        <v>-5469096.1423017215</v>
      </c>
      <c r="F16">
        <v>-2518107.6733648977</v>
      </c>
      <c r="G16">
        <v>2100494.313461388</v>
      </c>
      <c r="H16">
        <v>19.352033042959999</v>
      </c>
      <c r="I16">
        <v>-155.27748297727601</v>
      </c>
      <c r="J16">
        <v>1023.25786165427</v>
      </c>
      <c r="K16">
        <v>260754.24386557599</v>
      </c>
      <c r="L16">
        <v>2141356.11743942</v>
      </c>
    </row>
    <row r="17" spans="1:12" x14ac:dyDescent="0.35">
      <c r="A17">
        <v>17</v>
      </c>
      <c r="B17">
        <v>2009</v>
      </c>
      <c r="C17">
        <v>8</v>
      </c>
      <c r="D17">
        <v>4</v>
      </c>
      <c r="E17">
        <v>-5469082.3997999998</v>
      </c>
      <c r="F17">
        <v>-2518110.9789999998</v>
      </c>
      <c r="G17">
        <v>2100514.2349999999</v>
      </c>
      <c r="H17">
        <v>19.3522360394381</v>
      </c>
      <c r="I17">
        <v>-155.277399709463</v>
      </c>
      <c r="J17">
        <v>1019.38680987433</v>
      </c>
      <c r="K17">
        <v>260763.290828825</v>
      </c>
      <c r="L17">
        <v>2141378.4780361298</v>
      </c>
    </row>
    <row r="18" spans="1:12" x14ac:dyDescent="0.35">
      <c r="A18">
        <v>18</v>
      </c>
      <c r="B18">
        <v>2009</v>
      </c>
      <c r="C18">
        <v>7</v>
      </c>
      <c r="D18">
        <v>31</v>
      </c>
      <c r="E18">
        <v>-5469068.6808512686</v>
      </c>
      <c r="F18">
        <v>-2518069.6204266315</v>
      </c>
      <c r="G18">
        <v>2100602.8367371894</v>
      </c>
      <c r="H18">
        <v>19.353080170634001</v>
      </c>
      <c r="I18">
        <v>-155.27770261294401</v>
      </c>
      <c r="J18">
        <v>1020.670497193</v>
      </c>
      <c r="K18">
        <v>260732.69009218799</v>
      </c>
      <c r="L18">
        <v>2141472.3604234098</v>
      </c>
    </row>
    <row r="19" spans="1:12" x14ac:dyDescent="0.35">
      <c r="A19">
        <v>19</v>
      </c>
      <c r="B19">
        <v>2009</v>
      </c>
      <c r="C19">
        <v>8</v>
      </c>
      <c r="D19">
        <v>5</v>
      </c>
      <c r="E19">
        <v>-5469048.6561850542</v>
      </c>
      <c r="F19">
        <v>-2518034.1777482308</v>
      </c>
      <c r="G19">
        <v>2100707.2825726317</v>
      </c>
      <c r="H19">
        <v>19.354069059646001</v>
      </c>
      <c r="I19">
        <v>-155.27792927613501</v>
      </c>
      <c r="J19">
        <v>1024.1368837272701</v>
      </c>
      <c r="K19">
        <v>260710.31315912801</v>
      </c>
      <c r="L19">
        <v>2141582.1649808702</v>
      </c>
    </row>
    <row r="20" spans="1:12" x14ac:dyDescent="0.35">
      <c r="A20">
        <v>20</v>
      </c>
      <c r="B20">
        <v>2009</v>
      </c>
      <c r="C20">
        <v>8</v>
      </c>
      <c r="D20">
        <v>5</v>
      </c>
      <c r="E20">
        <v>-5469048.8300628318</v>
      </c>
      <c r="F20">
        <v>-2517966.6259482303</v>
      </c>
      <c r="G20">
        <v>2100793.0631622481</v>
      </c>
      <c r="H20">
        <v>19.354884154570001</v>
      </c>
      <c r="I20">
        <v>-155.278513890569</v>
      </c>
      <c r="J20">
        <v>1026.0599836446299</v>
      </c>
      <c r="K20">
        <v>260650.06577039199</v>
      </c>
      <c r="L20">
        <v>2141673.2229925999</v>
      </c>
    </row>
    <row r="21" spans="1:12" x14ac:dyDescent="0.35">
      <c r="A21">
        <v>21</v>
      </c>
      <c r="B21">
        <v>2009</v>
      </c>
      <c r="C21">
        <v>8</v>
      </c>
      <c r="D21">
        <v>5</v>
      </c>
      <c r="E21">
        <v>-5469040.0761196706</v>
      </c>
      <c r="F21">
        <v>-2517956.9648136152</v>
      </c>
      <c r="G21">
        <v>2100830.6293663667</v>
      </c>
      <c r="H21">
        <v>19.355240181727801</v>
      </c>
      <c r="I21">
        <v>-155.278562562281</v>
      </c>
      <c r="J21">
        <v>1027.1958970502001</v>
      </c>
      <c r="K21">
        <v>260645.470691758</v>
      </c>
      <c r="L21">
        <v>2141712.7100684601</v>
      </c>
    </row>
    <row r="22" spans="1:12" x14ac:dyDescent="0.35">
      <c r="A22">
        <v>22</v>
      </c>
      <c r="B22">
        <v>2009</v>
      </c>
      <c r="C22">
        <v>8</v>
      </c>
      <c r="D22">
        <v>3</v>
      </c>
      <c r="E22">
        <v>-5469070.5723999999</v>
      </c>
      <c r="F22">
        <v>-2518099.7429</v>
      </c>
      <c r="G22">
        <v>2100551.2535000001</v>
      </c>
      <c r="H22">
        <v>19.3525977354678</v>
      </c>
      <c r="I22">
        <v>-155.277449758236</v>
      </c>
      <c r="J22">
        <v>1017.0835789246501</v>
      </c>
      <c r="K22">
        <v>260758.55890207199</v>
      </c>
      <c r="L22">
        <v>2141418.5946065402</v>
      </c>
    </row>
    <row r="23" spans="1:12" x14ac:dyDescent="0.35">
      <c r="A23">
        <v>23</v>
      </c>
      <c r="B23">
        <v>2009</v>
      </c>
      <c r="C23">
        <v>8</v>
      </c>
      <c r="D23">
        <v>5</v>
      </c>
      <c r="E23">
        <v>-5469030.0117350547</v>
      </c>
      <c r="F23">
        <v>-2517883.2958982307</v>
      </c>
      <c r="G23">
        <v>2100974.2416568426</v>
      </c>
      <c r="H23">
        <v>19.356583608127799</v>
      </c>
      <c r="I23">
        <v>-155.27915931595899</v>
      </c>
      <c r="J23">
        <v>1037.1021587653099</v>
      </c>
      <c r="K23">
        <v>260584.720082057</v>
      </c>
      <c r="L23">
        <v>2141862.2825469798</v>
      </c>
    </row>
    <row r="24" spans="1:12" x14ac:dyDescent="0.35">
      <c r="A24">
        <v>24</v>
      </c>
      <c r="B24">
        <v>2009</v>
      </c>
      <c r="C24">
        <v>8</v>
      </c>
      <c r="D24">
        <v>5</v>
      </c>
      <c r="E24">
        <v>-5469021.6795273619</v>
      </c>
      <c r="F24">
        <v>-2517836.8683597692</v>
      </c>
      <c r="G24">
        <v>2101073.5662346203</v>
      </c>
      <c r="H24">
        <v>19.357510798289301</v>
      </c>
      <c r="I24">
        <v>-155.279527491528</v>
      </c>
      <c r="J24">
        <v>1044.56450542528</v>
      </c>
      <c r="K24">
        <v>260547.383378609</v>
      </c>
      <c r="L24">
        <v>2141965.4523341702</v>
      </c>
    </row>
    <row r="25" spans="1:12" x14ac:dyDescent="0.35">
      <c r="A25">
        <v>25</v>
      </c>
      <c r="B25">
        <v>2009</v>
      </c>
      <c r="C25">
        <v>8</v>
      </c>
      <c r="D25">
        <v>5</v>
      </c>
      <c r="E25">
        <v>-5468997.8915350549</v>
      </c>
      <c r="F25">
        <v>-2517810.5940982308</v>
      </c>
      <c r="G25">
        <v>2101172.5921568424</v>
      </c>
      <c r="H25">
        <v>19.358452246589199</v>
      </c>
      <c r="I25">
        <v>-155.27965994343501</v>
      </c>
      <c r="J25">
        <v>1046.6357543366</v>
      </c>
      <c r="K25">
        <v>260534.839685516</v>
      </c>
      <c r="L25">
        <v>2142069.8740310301</v>
      </c>
    </row>
    <row r="26" spans="1:12" x14ac:dyDescent="0.35">
      <c r="A26">
        <v>26</v>
      </c>
      <c r="B26">
        <v>2009</v>
      </c>
      <c r="C26">
        <v>7</v>
      </c>
      <c r="D26">
        <v>30</v>
      </c>
      <c r="E26">
        <v>-5468987.7862999998</v>
      </c>
      <c r="F26">
        <v>-2517792.7289999998</v>
      </c>
      <c r="G26">
        <v>2101225.9285999998</v>
      </c>
      <c r="H26">
        <v>19.358956613866699</v>
      </c>
      <c r="I26">
        <v>-155.27977415602399</v>
      </c>
      <c r="J26">
        <v>1048.60654739756</v>
      </c>
      <c r="K26">
        <v>260523.57428484099</v>
      </c>
      <c r="L26">
        <v>2142125.8764392999</v>
      </c>
    </row>
    <row r="27" spans="1:12" x14ac:dyDescent="0.35">
      <c r="A27">
        <v>27</v>
      </c>
      <c r="B27">
        <v>2009</v>
      </c>
      <c r="C27">
        <v>7</v>
      </c>
      <c r="D27">
        <v>31</v>
      </c>
      <c r="E27">
        <v>-5468971.4953550557</v>
      </c>
      <c r="F27">
        <v>-2517765.0854982305</v>
      </c>
      <c r="G27">
        <v>2101281.9813901759</v>
      </c>
      <c r="H27">
        <v>19.359513182634199</v>
      </c>
      <c r="I27">
        <v>-155.279948288616</v>
      </c>
      <c r="J27">
        <v>1042.3191054901099</v>
      </c>
      <c r="K27">
        <v>260506.08843473499</v>
      </c>
      <c r="L27">
        <v>2142187.7417694898</v>
      </c>
    </row>
    <row r="28" spans="1:12" x14ac:dyDescent="0.35">
      <c r="A28">
        <v>28</v>
      </c>
      <c r="B28">
        <v>2009</v>
      </c>
      <c r="C28">
        <v>8</v>
      </c>
      <c r="D28">
        <v>4</v>
      </c>
      <c r="E28">
        <v>-5468955.7570000002</v>
      </c>
      <c r="F28">
        <v>-2517712.4835999999</v>
      </c>
      <c r="G28">
        <v>2101353.9629000002</v>
      </c>
      <c r="H28">
        <v>19.360235245171999</v>
      </c>
      <c r="I28">
        <v>-155.280340363329</v>
      </c>
      <c r="J28">
        <v>1031.94072984532</v>
      </c>
      <c r="K28">
        <v>260465.94177751901</v>
      </c>
      <c r="L28">
        <v>2142268.23308883</v>
      </c>
    </row>
    <row r="29" spans="1:12" x14ac:dyDescent="0.35">
      <c r="A29">
        <v>29</v>
      </c>
      <c r="B29">
        <v>2009</v>
      </c>
      <c r="C29">
        <v>7</v>
      </c>
      <c r="D29">
        <v>31</v>
      </c>
      <c r="E29">
        <v>-5468931.8602889013</v>
      </c>
      <c r="F29">
        <v>-2517684.6970136156</v>
      </c>
      <c r="G29">
        <v>2101458.2405481469</v>
      </c>
      <c r="H29">
        <v>19.361223639246699</v>
      </c>
      <c r="I29">
        <v>-155.28048546750199</v>
      </c>
      <c r="J29">
        <v>1035.0679438309701</v>
      </c>
      <c r="K29">
        <v>260452.138035134</v>
      </c>
      <c r="L29">
        <v>2142377.8703830801</v>
      </c>
    </row>
    <row r="30" spans="1:12" x14ac:dyDescent="0.35">
      <c r="A30">
        <v>30</v>
      </c>
      <c r="B30">
        <v>2009</v>
      </c>
      <c r="C30">
        <v>8</v>
      </c>
      <c r="D30">
        <v>3</v>
      </c>
      <c r="E30">
        <v>-5468913.1341000004</v>
      </c>
      <c r="F30">
        <v>-2517646.2547999998</v>
      </c>
      <c r="G30">
        <v>2101558.3898</v>
      </c>
      <c r="H30">
        <v>19.3621761240389</v>
      </c>
      <c r="I30">
        <v>-155.280743259985</v>
      </c>
      <c r="J30">
        <v>1037.05602895375</v>
      </c>
      <c r="K30">
        <v>260426.44014576499</v>
      </c>
      <c r="L30">
        <v>2142483.6881665601</v>
      </c>
    </row>
    <row r="31" spans="1:12" x14ac:dyDescent="0.35">
      <c r="A31">
        <v>31</v>
      </c>
      <c r="B31">
        <v>2009</v>
      </c>
      <c r="C31">
        <v>7</v>
      </c>
      <c r="D31">
        <v>31</v>
      </c>
      <c r="E31">
        <v>-5468913.4709283886</v>
      </c>
      <c r="F31">
        <v>-2517604.2759048976</v>
      </c>
      <c r="G31">
        <v>2101613.9771299195</v>
      </c>
      <c r="H31">
        <v>19.362701452719499</v>
      </c>
      <c r="I31">
        <v>-155.28110749386099</v>
      </c>
      <c r="J31">
        <v>1039.2128320643701</v>
      </c>
      <c r="K31">
        <v>260388.93262311301</v>
      </c>
      <c r="L31">
        <v>2142542.3585701399</v>
      </c>
    </row>
    <row r="32" spans="1:12" x14ac:dyDescent="0.35">
      <c r="A32">
        <v>32</v>
      </c>
      <c r="B32">
        <v>2009</v>
      </c>
      <c r="C32">
        <v>7</v>
      </c>
      <c r="D32">
        <v>30</v>
      </c>
      <c r="E32">
        <v>-5468888.5904999999</v>
      </c>
      <c r="F32">
        <v>-2517620.8298999998</v>
      </c>
      <c r="G32">
        <v>2101676.9961000001</v>
      </c>
      <c r="H32">
        <v>19.363285408789</v>
      </c>
      <c r="I32">
        <v>-155.28086537848901</v>
      </c>
      <c r="J32">
        <v>1045.31581519824</v>
      </c>
      <c r="K32">
        <v>260415.22918417599</v>
      </c>
      <c r="L32">
        <v>2142606.67880307</v>
      </c>
    </row>
    <row r="33" spans="1:12" x14ac:dyDescent="0.35">
      <c r="A33">
        <v>33</v>
      </c>
      <c r="B33">
        <v>2009</v>
      </c>
      <c r="C33">
        <v>7</v>
      </c>
      <c r="D33">
        <v>31</v>
      </c>
      <c r="E33">
        <v>-5468890.8752450543</v>
      </c>
      <c r="F33">
        <v>-2517581.2947048973</v>
      </c>
      <c r="G33">
        <v>2101734.5294627245</v>
      </c>
      <c r="H33">
        <v>19.363818961335401</v>
      </c>
      <c r="I33">
        <v>-155.28121623523799</v>
      </c>
      <c r="J33">
        <v>1050.7517833709701</v>
      </c>
      <c r="K33">
        <v>260379.139757061</v>
      </c>
      <c r="L33">
        <v>2142666.2412561099</v>
      </c>
    </row>
    <row r="34" spans="1:12" x14ac:dyDescent="0.35">
      <c r="A34">
        <v>34</v>
      </c>
      <c r="B34">
        <v>2009</v>
      </c>
      <c r="C34">
        <v>7</v>
      </c>
      <c r="D34">
        <v>31</v>
      </c>
      <c r="E34">
        <v>-5468867.6961350543</v>
      </c>
      <c r="F34">
        <v>-2517570.0766982306</v>
      </c>
      <c r="G34">
        <v>2101806.6233568424</v>
      </c>
      <c r="H34">
        <v>19.364510398513499</v>
      </c>
      <c r="I34">
        <v>-155.28122096947001</v>
      </c>
      <c r="J34">
        <v>1050.36641599052</v>
      </c>
      <c r="K34">
        <v>260379.65346456299</v>
      </c>
      <c r="L34">
        <v>2142742.8045077501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659</v>
      </c>
      <c r="I35" t="s">
        <v>659</v>
      </c>
      <c r="J35" t="s">
        <v>659</v>
      </c>
      <c r="K35" t="s">
        <v>659</v>
      </c>
      <c r="L35" t="s">
        <v>659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659</v>
      </c>
      <c r="I36" t="s">
        <v>659</v>
      </c>
      <c r="J36" t="s">
        <v>659</v>
      </c>
      <c r="K36" t="s">
        <v>659</v>
      </c>
      <c r="L36" t="s">
        <v>659</v>
      </c>
    </row>
    <row r="37" spans="1:12" x14ac:dyDescent="0.35">
      <c r="A37">
        <v>37</v>
      </c>
      <c r="B37" t="s">
        <v>214</v>
      </c>
      <c r="C37" t="s">
        <v>214</v>
      </c>
      <c r="D37" t="s">
        <v>214</v>
      </c>
      <c r="E37" t="s">
        <v>214</v>
      </c>
      <c r="F37" t="s">
        <v>214</v>
      </c>
      <c r="G37" t="s">
        <v>214</v>
      </c>
      <c r="H37" t="s">
        <v>659</v>
      </c>
      <c r="I37" t="s">
        <v>659</v>
      </c>
      <c r="J37" t="s">
        <v>659</v>
      </c>
      <c r="K37" t="s">
        <v>659</v>
      </c>
      <c r="L37" t="s">
        <v>659</v>
      </c>
    </row>
    <row r="38" spans="1:12" x14ac:dyDescent="0.35">
      <c r="A38">
        <v>38</v>
      </c>
      <c r="B38" t="s">
        <v>214</v>
      </c>
      <c r="C38" t="s">
        <v>214</v>
      </c>
      <c r="D38" t="s">
        <v>214</v>
      </c>
      <c r="E38" t="s">
        <v>214</v>
      </c>
      <c r="F38" t="s">
        <v>214</v>
      </c>
      <c r="G38" t="s">
        <v>214</v>
      </c>
      <c r="H38" t="s">
        <v>659</v>
      </c>
      <c r="I38" t="s">
        <v>659</v>
      </c>
      <c r="J38" t="s">
        <v>659</v>
      </c>
      <c r="K38" t="s">
        <v>659</v>
      </c>
      <c r="L38" t="s">
        <v>659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659</v>
      </c>
      <c r="I39" t="s">
        <v>659</v>
      </c>
      <c r="J39" t="s">
        <v>659</v>
      </c>
      <c r="K39" t="s">
        <v>659</v>
      </c>
      <c r="L39" t="s">
        <v>659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659</v>
      </c>
      <c r="I40" t="s">
        <v>659</v>
      </c>
      <c r="J40" t="s">
        <v>659</v>
      </c>
      <c r="K40" t="s">
        <v>659</v>
      </c>
      <c r="L40" t="s">
        <v>659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659</v>
      </c>
      <c r="I41" t="s">
        <v>659</v>
      </c>
      <c r="J41" t="s">
        <v>659</v>
      </c>
      <c r="K41" t="s">
        <v>659</v>
      </c>
      <c r="L41" t="s">
        <v>659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659</v>
      </c>
      <c r="I42" t="s">
        <v>659</v>
      </c>
      <c r="J42" t="s">
        <v>659</v>
      </c>
      <c r="K42" t="s">
        <v>659</v>
      </c>
      <c r="L42" t="s">
        <v>659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659</v>
      </c>
      <c r="I43" t="s">
        <v>659</v>
      </c>
      <c r="J43" t="s">
        <v>659</v>
      </c>
      <c r="K43" t="s">
        <v>659</v>
      </c>
      <c r="L43" t="s">
        <v>659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659</v>
      </c>
      <c r="I44" t="s">
        <v>659</v>
      </c>
      <c r="J44" t="s">
        <v>659</v>
      </c>
      <c r="K44" t="s">
        <v>659</v>
      </c>
      <c r="L44" t="s">
        <v>659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659</v>
      </c>
      <c r="I45" t="s">
        <v>659</v>
      </c>
      <c r="J45" t="s">
        <v>659</v>
      </c>
      <c r="K45" t="s">
        <v>659</v>
      </c>
      <c r="L45" t="s">
        <v>659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659</v>
      </c>
      <c r="I46" t="s">
        <v>659</v>
      </c>
      <c r="J46" t="s">
        <v>659</v>
      </c>
      <c r="K46" t="s">
        <v>659</v>
      </c>
      <c r="L46" t="s">
        <v>659</v>
      </c>
    </row>
    <row r="47" spans="1:12" x14ac:dyDescent="0.35">
      <c r="A47">
        <v>47</v>
      </c>
      <c r="B47">
        <v>2009</v>
      </c>
      <c r="C47">
        <v>8</v>
      </c>
      <c r="D47">
        <v>5</v>
      </c>
      <c r="E47">
        <v>-5469403.1346350545</v>
      </c>
      <c r="F47">
        <v>-2518445.2058982309</v>
      </c>
      <c r="G47">
        <v>2099193.5587568427</v>
      </c>
      <c r="H47">
        <v>19.339690867879401</v>
      </c>
      <c r="I47">
        <v>-155.27578729319299</v>
      </c>
      <c r="J47">
        <v>988.66359717305795</v>
      </c>
      <c r="K47">
        <v>260914.45578528201</v>
      </c>
      <c r="L47">
        <v>2139987.2370330002</v>
      </c>
    </row>
    <row r="48" spans="1:12" x14ac:dyDescent="0.35">
      <c r="A48">
        <v>48</v>
      </c>
      <c r="B48">
        <v>2009</v>
      </c>
      <c r="C48">
        <v>8</v>
      </c>
      <c r="D48">
        <v>4</v>
      </c>
      <c r="E48">
        <v>-5469456.2065000003</v>
      </c>
      <c r="F48">
        <v>-2518361.1368999998</v>
      </c>
      <c r="G48">
        <v>2099146.3692000001</v>
      </c>
      <c r="H48">
        <v>19.339249660798199</v>
      </c>
      <c r="I48">
        <v>-155.27672512844299</v>
      </c>
      <c r="J48">
        <v>985.34564441535599</v>
      </c>
      <c r="K48">
        <v>260815.24644212399</v>
      </c>
      <c r="L48">
        <v>2139939.68383282</v>
      </c>
    </row>
    <row r="49" spans="1:12" x14ac:dyDescent="0.35">
      <c r="A49">
        <v>49</v>
      </c>
      <c r="B49">
        <v>2009</v>
      </c>
      <c r="C49">
        <v>8</v>
      </c>
      <c r="D49">
        <v>5</v>
      </c>
      <c r="E49">
        <v>-5469515.3330350546</v>
      </c>
      <c r="F49">
        <v>-2518279.2377982307</v>
      </c>
      <c r="G49">
        <v>2099068.4091568426</v>
      </c>
      <c r="H49">
        <v>19.3385270416324</v>
      </c>
      <c r="I49">
        <v>-155.277668295859</v>
      </c>
      <c r="J49">
        <v>977.885248683393</v>
      </c>
      <c r="K49">
        <v>260715.06572824399</v>
      </c>
      <c r="L49">
        <v>2139860.98038175</v>
      </c>
    </row>
    <row r="50" spans="1:12" x14ac:dyDescent="0.35">
      <c r="A50">
        <v>50</v>
      </c>
      <c r="B50">
        <v>2009</v>
      </c>
      <c r="C50">
        <v>7</v>
      </c>
      <c r="D50">
        <v>30</v>
      </c>
      <c r="E50">
        <v>-5469583.2616999997</v>
      </c>
      <c r="F50">
        <v>-2518210.5859999997</v>
      </c>
      <c r="G50">
        <v>2098963.9860999999</v>
      </c>
      <c r="H50">
        <v>19.337538391698899</v>
      </c>
      <c r="I50">
        <v>-155.27853199044699</v>
      </c>
      <c r="J50">
        <v>974.43712043110304</v>
      </c>
      <c r="K50">
        <v>260622.848711492</v>
      </c>
      <c r="L50">
        <v>2139752.7122392198</v>
      </c>
    </row>
    <row r="51" spans="1:12" x14ac:dyDescent="0.35">
      <c r="A51">
        <v>51</v>
      </c>
      <c r="B51">
        <v>2009</v>
      </c>
      <c r="C51">
        <v>8</v>
      </c>
      <c r="D51">
        <v>5</v>
      </c>
      <c r="E51">
        <v>-5469620.8804350551</v>
      </c>
      <c r="F51">
        <v>-2518190.1160982307</v>
      </c>
      <c r="G51">
        <v>2098872.0676568425</v>
      </c>
      <c r="H51">
        <v>19.3366783971404</v>
      </c>
      <c r="I51">
        <v>-155.27885861194599</v>
      </c>
      <c r="J51">
        <v>968.16574697848398</v>
      </c>
      <c r="K51">
        <v>260587.265694487</v>
      </c>
      <c r="L51">
        <v>2139657.9453867502</v>
      </c>
    </row>
    <row r="52" spans="1:12" x14ac:dyDescent="0.35">
      <c r="A52">
        <v>52</v>
      </c>
      <c r="B52">
        <v>2009</v>
      </c>
      <c r="C52">
        <v>8</v>
      </c>
      <c r="D52">
        <v>3</v>
      </c>
      <c r="E52">
        <v>-5469661.7478999998</v>
      </c>
      <c r="F52">
        <v>-2518141.6492999997</v>
      </c>
      <c r="G52">
        <v>2098787.5293999999</v>
      </c>
      <c r="H52">
        <v>19.335907477052999</v>
      </c>
      <c r="I52">
        <v>-155.27944014741001</v>
      </c>
      <c r="J52">
        <v>956.07705973368104</v>
      </c>
      <c r="K52">
        <v>260525.02030000399</v>
      </c>
      <c r="L52">
        <v>2139573.3940499998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659</v>
      </c>
      <c r="I53" t="s">
        <v>659</v>
      </c>
      <c r="J53" t="s">
        <v>659</v>
      </c>
      <c r="K53" t="s">
        <v>659</v>
      </c>
      <c r="L53" t="s">
        <v>659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659</v>
      </c>
      <c r="I54" t="s">
        <v>659</v>
      </c>
      <c r="J54" t="s">
        <v>659</v>
      </c>
      <c r="K54" t="s">
        <v>659</v>
      </c>
      <c r="L54" t="s">
        <v>659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659</v>
      </c>
      <c r="I55" t="s">
        <v>659</v>
      </c>
      <c r="J55" t="s">
        <v>659</v>
      </c>
      <c r="K55" t="s">
        <v>659</v>
      </c>
      <c r="L55" t="s">
        <v>659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659</v>
      </c>
      <c r="I56" t="s">
        <v>659</v>
      </c>
      <c r="J56" t="s">
        <v>659</v>
      </c>
      <c r="K56" t="s">
        <v>659</v>
      </c>
      <c r="L56" t="s">
        <v>659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659</v>
      </c>
      <c r="I57" t="s">
        <v>659</v>
      </c>
      <c r="J57" t="s">
        <v>659</v>
      </c>
      <c r="K57" t="s">
        <v>659</v>
      </c>
      <c r="L57" t="s">
        <v>659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659</v>
      </c>
      <c r="I58" t="s">
        <v>659</v>
      </c>
      <c r="J58" t="s">
        <v>659</v>
      </c>
      <c r="K58" t="s">
        <v>659</v>
      </c>
      <c r="L58" t="s">
        <v>659</v>
      </c>
    </row>
    <row r="59" spans="1:12" x14ac:dyDescent="0.35">
      <c r="A59">
        <v>59</v>
      </c>
      <c r="B59" t="s">
        <v>214</v>
      </c>
      <c r="C59" t="s">
        <v>214</v>
      </c>
      <c r="D59" t="s">
        <v>214</v>
      </c>
      <c r="E59" t="s">
        <v>214</v>
      </c>
      <c r="F59" t="s">
        <v>214</v>
      </c>
      <c r="G59" t="s">
        <v>214</v>
      </c>
      <c r="H59" t="s">
        <v>659</v>
      </c>
      <c r="I59" t="s">
        <v>659</v>
      </c>
      <c r="J59" t="s">
        <v>659</v>
      </c>
      <c r="K59" t="s">
        <v>659</v>
      </c>
      <c r="L59" t="s">
        <v>659</v>
      </c>
    </row>
    <row r="60" spans="1:12" x14ac:dyDescent="0.35">
      <c r="A60">
        <v>60</v>
      </c>
      <c r="B60" t="s">
        <v>214</v>
      </c>
      <c r="C60" t="s">
        <v>214</v>
      </c>
      <c r="D60" t="s">
        <v>214</v>
      </c>
      <c r="E60" t="s">
        <v>214</v>
      </c>
      <c r="F60" t="s">
        <v>214</v>
      </c>
      <c r="G60" t="s">
        <v>214</v>
      </c>
      <c r="H60" t="s">
        <v>659</v>
      </c>
      <c r="I60" t="s">
        <v>659</v>
      </c>
      <c r="J60" t="s">
        <v>659</v>
      </c>
      <c r="K60" t="s">
        <v>659</v>
      </c>
      <c r="L60" t="s">
        <v>659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659</v>
      </c>
      <c r="I61" t="s">
        <v>659</v>
      </c>
      <c r="J61" t="s">
        <v>659</v>
      </c>
      <c r="K61" t="s">
        <v>659</v>
      </c>
      <c r="L61" t="s">
        <v>659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659</v>
      </c>
      <c r="I62" t="s">
        <v>659</v>
      </c>
      <c r="J62" t="s">
        <v>659</v>
      </c>
      <c r="K62" t="s">
        <v>659</v>
      </c>
      <c r="L62" t="s">
        <v>659</v>
      </c>
    </row>
    <row r="63" spans="1:12" x14ac:dyDescent="0.35">
      <c r="A63">
        <v>63</v>
      </c>
      <c r="B63" t="s">
        <v>214</v>
      </c>
      <c r="C63" t="s">
        <v>214</v>
      </c>
      <c r="D63" t="s">
        <v>214</v>
      </c>
      <c r="E63" t="s">
        <v>214</v>
      </c>
      <c r="F63" t="s">
        <v>214</v>
      </c>
      <c r="G63" t="s">
        <v>214</v>
      </c>
      <c r="H63" t="s">
        <v>659</v>
      </c>
      <c r="I63" t="s">
        <v>659</v>
      </c>
      <c r="J63" t="s">
        <v>659</v>
      </c>
      <c r="K63" t="s">
        <v>659</v>
      </c>
      <c r="L63" t="s">
        <v>659</v>
      </c>
    </row>
    <row r="64" spans="1:12" x14ac:dyDescent="0.35">
      <c r="A64">
        <v>64</v>
      </c>
      <c r="B64" t="s">
        <v>214</v>
      </c>
      <c r="C64" t="s">
        <v>214</v>
      </c>
      <c r="D64" t="s">
        <v>214</v>
      </c>
      <c r="E64" t="s">
        <v>214</v>
      </c>
      <c r="F64" t="s">
        <v>214</v>
      </c>
      <c r="G64" t="s">
        <v>214</v>
      </c>
      <c r="H64" t="s">
        <v>659</v>
      </c>
      <c r="I64" t="s">
        <v>659</v>
      </c>
      <c r="J64" t="s">
        <v>659</v>
      </c>
      <c r="K64" t="s">
        <v>659</v>
      </c>
      <c r="L64" t="s">
        <v>659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659</v>
      </c>
      <c r="I65" t="s">
        <v>659</v>
      </c>
      <c r="J65" t="s">
        <v>659</v>
      </c>
      <c r="K65" t="s">
        <v>659</v>
      </c>
      <c r="L65" t="s">
        <v>659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659</v>
      </c>
      <c r="I66" t="s">
        <v>659</v>
      </c>
      <c r="J66" t="s">
        <v>659</v>
      </c>
      <c r="K66" t="s">
        <v>659</v>
      </c>
      <c r="L66" t="s">
        <v>659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workbookViewId="0">
      <pane xSplit="1" topLeftCell="N1" activePane="topRight" state="frozen"/>
      <selection pane="topRight" activeCell="S19" sqref="S19"/>
    </sheetView>
  </sheetViews>
  <sheetFormatPr baseColWidth="10" defaultRowHeight="14.5" x14ac:dyDescent="0.35"/>
  <cols>
    <col min="2" max="2" width="18.08984375" bestFit="1" customWidth="1"/>
    <col min="3" max="3" width="5.08984375" bestFit="1" customWidth="1"/>
    <col min="4" max="4" width="6.7265625" bestFit="1" customWidth="1"/>
    <col min="5" max="5" width="4.54296875" bestFit="1" customWidth="1"/>
    <col min="11" max="12" width="15.453125" style="21" bestFit="1" customWidth="1"/>
    <col min="13" max="13" width="14.6328125" style="21" bestFit="1" customWidth="1"/>
    <col min="14" max="16" width="12.36328125" style="21" customWidth="1"/>
    <col min="17" max="17" width="12.54296875" bestFit="1" customWidth="1"/>
    <col min="18" max="18" width="12.6328125" bestFit="1" customWidth="1"/>
    <col min="19" max="19" width="18.453125" bestFit="1" customWidth="1"/>
    <col min="20" max="20" width="12.54296875" bestFit="1" customWidth="1"/>
    <col min="21" max="21" width="12.6328125" bestFit="1" customWidth="1"/>
    <col min="22" max="22" width="18.453125" bestFit="1" customWidth="1"/>
  </cols>
  <sheetData>
    <row r="1" spans="1:31" x14ac:dyDescent="0.35">
      <c r="A1" t="s">
        <v>661</v>
      </c>
      <c r="C1" s="54"/>
      <c r="D1" s="54"/>
      <c r="E1" s="54"/>
      <c r="K1"/>
      <c r="L1"/>
      <c r="M1"/>
      <c r="Q1" s="25"/>
      <c r="R1" s="25"/>
      <c r="S1" s="25"/>
      <c r="T1" s="91"/>
      <c r="U1" s="91"/>
      <c r="V1" s="91"/>
      <c r="W1" s="5"/>
      <c r="X1" s="5"/>
      <c r="Y1" s="5"/>
    </row>
    <row r="2" spans="1:31" x14ac:dyDescent="0.35">
      <c r="A2" s="87" t="s">
        <v>653</v>
      </c>
      <c r="B2" s="87"/>
      <c r="C2" s="87"/>
      <c r="D2" s="87"/>
      <c r="E2" s="87"/>
      <c r="F2" s="87"/>
      <c r="G2" s="87"/>
      <c r="H2" s="87"/>
      <c r="I2" s="59"/>
      <c r="J2" s="59"/>
      <c r="K2" s="60">
        <v>-5467762.4885999998</v>
      </c>
      <c r="L2" s="60">
        <v>-2518810.5323999999</v>
      </c>
      <c r="M2" s="60">
        <v>2103349.2329000002</v>
      </c>
      <c r="Q2" s="25"/>
      <c r="R2" s="25"/>
      <c r="S2" s="60"/>
      <c r="T2" s="60"/>
      <c r="U2" s="60"/>
      <c r="V2" s="60"/>
      <c r="W2" s="60"/>
      <c r="X2" s="60"/>
      <c r="Y2" s="59"/>
      <c r="Z2" s="59"/>
      <c r="AA2" s="59"/>
      <c r="AB2" s="59"/>
      <c r="AC2" s="59"/>
      <c r="AD2" s="59"/>
      <c r="AE2" s="59"/>
    </row>
    <row r="3" spans="1:31" x14ac:dyDescent="0.35">
      <c r="A3" s="87" t="s">
        <v>654</v>
      </c>
      <c r="B3" s="87"/>
      <c r="C3" s="87"/>
      <c r="D3" s="87"/>
      <c r="E3" s="87"/>
      <c r="F3" s="87"/>
      <c r="G3" s="87"/>
      <c r="H3" s="87"/>
      <c r="I3" s="59"/>
      <c r="J3" s="59"/>
      <c r="K3" s="60">
        <v>-5467762.6185999997</v>
      </c>
      <c r="L3" s="60">
        <v>-2518810.0238000001</v>
      </c>
      <c r="M3" s="60">
        <v>2103349.5096</v>
      </c>
      <c r="Q3" s="25"/>
      <c r="R3" s="25"/>
      <c r="S3" s="60"/>
      <c r="T3" s="60"/>
      <c r="U3" s="60"/>
      <c r="V3" s="60"/>
      <c r="W3" s="60"/>
      <c r="X3" s="60"/>
      <c r="Y3" s="59"/>
      <c r="Z3" s="59"/>
      <c r="AA3" s="59"/>
      <c r="AB3" s="59"/>
      <c r="AC3" s="59"/>
      <c r="AD3" s="59"/>
      <c r="AE3" s="59"/>
    </row>
    <row r="4" spans="1:31" x14ac:dyDescent="0.35">
      <c r="A4" s="88" t="s">
        <v>655</v>
      </c>
      <c r="B4" s="88"/>
      <c r="C4" s="88"/>
      <c r="D4" s="88"/>
      <c r="E4" s="88"/>
      <c r="F4" s="88"/>
      <c r="G4" s="88"/>
      <c r="H4" s="88"/>
      <c r="I4" s="59"/>
      <c r="J4" s="59"/>
      <c r="K4" s="60">
        <f>K3-K2</f>
        <v>-0.12999999988824129</v>
      </c>
      <c r="L4" s="60">
        <f t="shared" ref="L4:M4" si="0">L3-L2</f>
        <v>0.50859999982640147</v>
      </c>
      <c r="M4" s="60">
        <f t="shared" si="0"/>
        <v>0.27669999981299043</v>
      </c>
      <c r="Q4" s="25"/>
      <c r="R4" s="25"/>
      <c r="S4" s="60"/>
      <c r="T4" s="60"/>
      <c r="U4" s="60"/>
      <c r="V4" s="60"/>
      <c r="W4" s="60"/>
      <c r="X4" s="60"/>
      <c r="Y4" s="59"/>
      <c r="Z4" s="59"/>
      <c r="AA4" s="59"/>
      <c r="AB4" s="59"/>
      <c r="AC4" s="59"/>
      <c r="AD4" s="59"/>
      <c r="AE4" s="59"/>
    </row>
    <row r="5" spans="1:31" x14ac:dyDescent="0.35">
      <c r="A5" s="63"/>
      <c r="B5" s="63"/>
      <c r="C5" s="63"/>
      <c r="D5" s="63"/>
      <c r="E5" s="63"/>
      <c r="F5" s="63"/>
      <c r="G5" s="63"/>
      <c r="H5" s="63"/>
      <c r="I5" s="59"/>
      <c r="J5" s="59"/>
      <c r="K5" s="60"/>
      <c r="L5" s="60"/>
      <c r="M5" s="60"/>
      <c r="Q5" s="25"/>
      <c r="R5" s="25"/>
      <c r="S5" s="60"/>
      <c r="T5" s="60"/>
      <c r="U5" s="60"/>
      <c r="V5" s="60"/>
      <c r="W5" s="60"/>
      <c r="X5" s="60"/>
      <c r="Y5" s="59"/>
      <c r="Z5" s="59"/>
      <c r="AA5" s="59"/>
      <c r="AB5" s="59"/>
      <c r="AC5" s="59"/>
      <c r="AD5" s="59"/>
      <c r="AE5" s="59"/>
    </row>
    <row r="6" spans="1:31" s="1" customFormat="1" ht="13.5" x14ac:dyDescent="0.3">
      <c r="A6" s="18" t="s">
        <v>0</v>
      </c>
      <c r="B6" s="18" t="s">
        <v>1</v>
      </c>
      <c r="C6" s="18" t="s">
        <v>377</v>
      </c>
      <c r="D6" s="18" t="s">
        <v>378</v>
      </c>
      <c r="E6" s="18" t="s">
        <v>379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20" t="s">
        <v>7</v>
      </c>
      <c r="L6" s="20" t="s">
        <v>8</v>
      </c>
      <c r="M6" s="20" t="s">
        <v>9</v>
      </c>
      <c r="N6" s="20" t="s">
        <v>656</v>
      </c>
      <c r="O6" s="20" t="s">
        <v>657</v>
      </c>
      <c r="P6" s="20" t="s">
        <v>658</v>
      </c>
      <c r="Q6" s="24" t="s">
        <v>10</v>
      </c>
      <c r="R6" s="24" t="s">
        <v>11</v>
      </c>
      <c r="S6" s="24" t="s">
        <v>12</v>
      </c>
      <c r="T6" s="24" t="s">
        <v>10</v>
      </c>
      <c r="U6" s="24" t="s">
        <v>11</v>
      </c>
      <c r="V6" s="24" t="s">
        <v>12</v>
      </c>
      <c r="W6" s="15"/>
      <c r="X6" s="15"/>
      <c r="Y6" s="15"/>
    </row>
    <row r="7" spans="1:31" s="15" customFormat="1" ht="13.5" x14ac:dyDescent="0.3">
      <c r="K7" s="39"/>
      <c r="L7" s="39"/>
      <c r="M7" s="39"/>
      <c r="N7" s="39"/>
      <c r="O7" s="39"/>
      <c r="P7" s="39"/>
      <c r="Q7" s="29"/>
      <c r="R7" s="29"/>
      <c r="S7" s="29"/>
      <c r="T7" s="29"/>
      <c r="U7" s="29"/>
      <c r="V7" s="29"/>
    </row>
    <row r="8" spans="1:31" x14ac:dyDescent="0.35">
      <c r="A8" t="s">
        <v>28</v>
      </c>
      <c r="B8" t="s">
        <v>88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s="21">
        <v>-5469242.7141000004</v>
      </c>
      <c r="L8" s="21">
        <v>-2518481.3125999998</v>
      </c>
      <c r="M8" s="21">
        <v>2099557.2137000002</v>
      </c>
      <c r="N8" s="21">
        <f>K8+K$4</f>
        <v>-5469242.8441000003</v>
      </c>
      <c r="O8" s="21">
        <f t="shared" ref="O8:P8" si="1">L8+L$4</f>
        <v>-2518480.804</v>
      </c>
      <c r="P8" s="21">
        <f t="shared" si="1"/>
        <v>2099557.4904</v>
      </c>
      <c r="Q8">
        <f>1/T8</f>
        <v>1666.6666666666667</v>
      </c>
      <c r="R8">
        <f t="shared" ref="R8:S8" si="2">1/U8</f>
        <v>833.33333333333337</v>
      </c>
      <c r="S8">
        <f t="shared" si="2"/>
        <v>769.23076923076928</v>
      </c>
      <c r="T8">
        <v>5.9999999999999995E-4</v>
      </c>
      <c r="U8">
        <v>1.1999999999999999E-3</v>
      </c>
      <c r="V8">
        <v>1.2999999999999999E-3</v>
      </c>
    </row>
    <row r="9" spans="1:31" x14ac:dyDescent="0.35">
      <c r="A9" t="s">
        <v>28</v>
      </c>
      <c r="B9" t="s">
        <v>89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s="21">
        <v>-5469242.7028000001</v>
      </c>
      <c r="L9" s="21">
        <v>-2518481.3171000001</v>
      </c>
      <c r="M9" s="21">
        <v>2099557.2078999998</v>
      </c>
      <c r="N9" s="21">
        <f t="shared" ref="N9:N49" si="3">K9+K$4</f>
        <v>-5469242.8328</v>
      </c>
      <c r="O9" s="21">
        <f t="shared" ref="O9:O49" si="4">L9+L$4</f>
        <v>-2518480.8085000003</v>
      </c>
      <c r="P9" s="21">
        <f t="shared" ref="P9:P49" si="5">M9+M$4</f>
        <v>2099557.4845999996</v>
      </c>
      <c r="Q9">
        <f t="shared" ref="Q9:Q44" si="6">1/T9</f>
        <v>1111.1111111111111</v>
      </c>
      <c r="R9">
        <f t="shared" ref="R9:R44" si="7">1/U9</f>
        <v>555.55555555555554</v>
      </c>
      <c r="S9">
        <f t="shared" ref="S9:S44" si="8">1/V9</f>
        <v>476.1904761904762</v>
      </c>
      <c r="T9">
        <v>8.9999999999999998E-4</v>
      </c>
      <c r="U9">
        <v>1.8E-3</v>
      </c>
      <c r="V9">
        <v>2.0999999999999999E-3</v>
      </c>
    </row>
    <row r="10" spans="1:31" x14ac:dyDescent="0.35">
      <c r="A10" t="s">
        <v>28</v>
      </c>
      <c r="B10" t="s">
        <v>90</v>
      </c>
      <c r="F10" t="s">
        <v>15</v>
      </c>
      <c r="G10" t="s">
        <v>16</v>
      </c>
      <c r="H10" t="s">
        <v>17</v>
      </c>
      <c r="I10" t="s">
        <v>18</v>
      </c>
      <c r="J10" t="s">
        <v>19</v>
      </c>
      <c r="K10" s="21">
        <v>-5469242.7147000004</v>
      </c>
      <c r="L10" s="21">
        <v>-2518481.3114999998</v>
      </c>
      <c r="M10" s="21">
        <v>2099557.2292999998</v>
      </c>
      <c r="N10" s="21">
        <f t="shared" si="3"/>
        <v>-5469242.8447000002</v>
      </c>
      <c r="O10" s="21">
        <f t="shared" si="4"/>
        <v>-2518480.8029</v>
      </c>
      <c r="P10" s="21">
        <f t="shared" si="5"/>
        <v>2099557.5059999996</v>
      </c>
      <c r="Q10">
        <f t="shared" si="6"/>
        <v>2000</v>
      </c>
      <c r="R10">
        <f t="shared" si="7"/>
        <v>1000</v>
      </c>
      <c r="S10">
        <f t="shared" si="8"/>
        <v>833.33333333333337</v>
      </c>
      <c r="T10">
        <v>5.0000000000000001E-4</v>
      </c>
      <c r="U10">
        <v>1E-3</v>
      </c>
      <c r="V10">
        <v>1.1999999999999999E-3</v>
      </c>
    </row>
    <row r="11" spans="1:31" x14ac:dyDescent="0.35">
      <c r="A11" t="s">
        <v>28</v>
      </c>
      <c r="B11" t="s">
        <v>91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s="21">
        <v>-5469242.6982000005</v>
      </c>
      <c r="L11" s="21">
        <v>-2518481.3166</v>
      </c>
      <c r="M11" s="21">
        <v>2099557.2105</v>
      </c>
      <c r="N11" s="21">
        <f t="shared" si="3"/>
        <v>-5469242.8282000003</v>
      </c>
      <c r="O11" s="21">
        <f t="shared" si="4"/>
        <v>-2518480.8080000002</v>
      </c>
      <c r="P11" s="21">
        <f t="shared" si="5"/>
        <v>2099557.4871999999</v>
      </c>
      <c r="Q11">
        <f t="shared" si="6"/>
        <v>1428.5714285714287</v>
      </c>
      <c r="R11">
        <f t="shared" si="7"/>
        <v>666.66666666666663</v>
      </c>
      <c r="S11">
        <f t="shared" si="8"/>
        <v>625</v>
      </c>
      <c r="T11">
        <v>6.9999999999999999E-4</v>
      </c>
      <c r="U11">
        <v>1.5E-3</v>
      </c>
      <c r="V11">
        <v>1.6000000000000001E-3</v>
      </c>
    </row>
    <row r="12" spans="1:31" s="67" customFormat="1" x14ac:dyDescent="0.35">
      <c r="A12" s="67" t="s">
        <v>14</v>
      </c>
      <c r="B12" s="78"/>
      <c r="C12" s="67">
        <v>2011</v>
      </c>
      <c r="D12" s="67">
        <v>7</v>
      </c>
      <c r="E12" s="67">
        <v>20</v>
      </c>
      <c r="F12" s="67" t="s">
        <v>15</v>
      </c>
      <c r="G12" s="67" t="s">
        <v>16</v>
      </c>
      <c r="H12" s="67" t="s">
        <v>84</v>
      </c>
      <c r="I12" s="67" t="s">
        <v>18</v>
      </c>
      <c r="J12" s="67" t="s">
        <v>19</v>
      </c>
      <c r="K12" s="68"/>
      <c r="L12" s="68"/>
      <c r="M12" s="68"/>
      <c r="N12" s="68">
        <f>SUMPRODUCT(N8:N11,$Q8:$Q11)/SUM($Q8:$Q11)</f>
        <v>-5469242.8386104871</v>
      </c>
      <c r="O12" s="68">
        <f>SUMPRODUCT(O8:O11,$Q8:$Q11)/SUM($Q8:$Q11)</f>
        <v>-2518480.8053718675</v>
      </c>
      <c r="P12" s="68">
        <f>SUMPRODUCT(P8:P11,R8:R11)/SUM(R8:R11)</f>
        <v>2099557.4937527268</v>
      </c>
      <c r="Q12" s="71"/>
      <c r="R12" s="71"/>
      <c r="S12" s="71"/>
      <c r="T12" s="71"/>
      <c r="U12" s="71"/>
      <c r="V12" s="71"/>
    </row>
    <row r="13" spans="1:31" s="67" customFormat="1" x14ac:dyDescent="0.35">
      <c r="A13" s="67" t="s">
        <v>92</v>
      </c>
      <c r="B13" s="67" t="s">
        <v>93</v>
      </c>
      <c r="C13" s="67">
        <v>2011</v>
      </c>
      <c r="D13" s="67">
        <v>7</v>
      </c>
      <c r="E13" s="67">
        <v>20</v>
      </c>
      <c r="F13" s="67" t="s">
        <v>15</v>
      </c>
      <c r="G13" s="67" t="s">
        <v>16</v>
      </c>
      <c r="H13" s="67" t="s">
        <v>17</v>
      </c>
      <c r="I13" s="67" t="s">
        <v>18</v>
      </c>
      <c r="J13" s="67" t="s">
        <v>19</v>
      </c>
      <c r="K13" s="68">
        <v>-5469283.4261999996</v>
      </c>
      <c r="L13" s="68">
        <v>-2518481.0962</v>
      </c>
      <c r="M13" s="68">
        <v>2099460.6721000001</v>
      </c>
      <c r="N13" s="68">
        <f t="shared" si="3"/>
        <v>-5469283.5561999995</v>
      </c>
      <c r="O13" s="68">
        <f t="shared" si="4"/>
        <v>-2518480.5876000002</v>
      </c>
      <c r="P13" s="68">
        <f t="shared" si="5"/>
        <v>2099460.9487999999</v>
      </c>
      <c r="Q13" s="67">
        <f t="shared" si="6"/>
        <v>1428.5714285714287</v>
      </c>
      <c r="R13" s="67">
        <f t="shared" si="7"/>
        <v>666.66666666666663</v>
      </c>
      <c r="S13" s="67">
        <f t="shared" si="8"/>
        <v>625</v>
      </c>
      <c r="T13" s="67">
        <v>6.9999999999999999E-4</v>
      </c>
      <c r="U13" s="67">
        <v>1.5E-3</v>
      </c>
      <c r="V13" s="67">
        <v>1.6000000000000001E-3</v>
      </c>
    </row>
    <row r="14" spans="1:31" s="67" customFormat="1" x14ac:dyDescent="0.35">
      <c r="A14" s="67" t="s">
        <v>94</v>
      </c>
      <c r="B14" s="67" t="s">
        <v>95</v>
      </c>
      <c r="C14" s="67">
        <v>2011</v>
      </c>
      <c r="D14" s="67">
        <v>7</v>
      </c>
      <c r="E14" s="67">
        <v>20</v>
      </c>
      <c r="F14" s="67" t="s">
        <v>15</v>
      </c>
      <c r="G14" s="67" t="s">
        <v>16</v>
      </c>
      <c r="H14" s="67" t="s">
        <v>17</v>
      </c>
      <c r="I14" s="67" t="s">
        <v>18</v>
      </c>
      <c r="J14" s="67" t="s">
        <v>19</v>
      </c>
      <c r="K14" s="68">
        <v>-5469324.0230999999</v>
      </c>
      <c r="L14" s="68">
        <v>-2518495.3646</v>
      </c>
      <c r="M14" s="68">
        <v>2099346.6576</v>
      </c>
      <c r="N14" s="68">
        <f t="shared" si="3"/>
        <v>-5469324.1530999998</v>
      </c>
      <c r="O14" s="68">
        <f t="shared" si="4"/>
        <v>-2518494.8560000001</v>
      </c>
      <c r="P14" s="68">
        <f t="shared" si="5"/>
        <v>2099346.9342999998</v>
      </c>
      <c r="Q14" s="67">
        <f t="shared" si="6"/>
        <v>2000</v>
      </c>
      <c r="R14" s="67">
        <f t="shared" si="7"/>
        <v>909.09090909090901</v>
      </c>
      <c r="S14" s="67">
        <f t="shared" si="8"/>
        <v>833.33333333333337</v>
      </c>
      <c r="T14" s="67">
        <v>5.0000000000000001E-4</v>
      </c>
      <c r="U14" s="67">
        <v>1.1000000000000001E-3</v>
      </c>
      <c r="V14" s="67">
        <v>1.1999999999999999E-3</v>
      </c>
    </row>
    <row r="15" spans="1:31" s="67" customFormat="1" x14ac:dyDescent="0.35">
      <c r="A15" s="67" t="s">
        <v>96</v>
      </c>
      <c r="B15" s="67" t="s">
        <v>97</v>
      </c>
      <c r="C15" s="67">
        <v>2011</v>
      </c>
      <c r="D15" s="67">
        <v>7</v>
      </c>
      <c r="E15" s="67">
        <v>20</v>
      </c>
      <c r="F15" s="67" t="s">
        <v>15</v>
      </c>
      <c r="G15" s="67" t="s">
        <v>16</v>
      </c>
      <c r="H15" s="67" t="s">
        <v>17</v>
      </c>
      <c r="I15" s="67" t="s">
        <v>18</v>
      </c>
      <c r="J15" s="67" t="s">
        <v>19</v>
      </c>
      <c r="K15" s="68">
        <v>-5469345.3647999996</v>
      </c>
      <c r="L15" s="68">
        <v>-2518520.5854000002</v>
      </c>
      <c r="M15" s="68">
        <v>2099254.7204</v>
      </c>
      <c r="N15" s="68">
        <f t="shared" si="3"/>
        <v>-5469345.4947999995</v>
      </c>
      <c r="O15" s="68">
        <f t="shared" si="4"/>
        <v>-2518520.0768000004</v>
      </c>
      <c r="P15" s="68">
        <f t="shared" si="5"/>
        <v>2099254.9970999998</v>
      </c>
      <c r="Q15" s="67">
        <f t="shared" si="6"/>
        <v>1666.6666666666667</v>
      </c>
      <c r="R15" s="67">
        <f t="shared" si="7"/>
        <v>714.28571428571433</v>
      </c>
      <c r="S15" s="67">
        <f t="shared" si="8"/>
        <v>666.66666666666663</v>
      </c>
      <c r="T15" s="67">
        <v>5.9999999999999995E-4</v>
      </c>
      <c r="U15" s="67">
        <v>1.4E-3</v>
      </c>
      <c r="V15" s="67">
        <v>1.5E-3</v>
      </c>
    </row>
    <row r="16" spans="1:31" s="67" customFormat="1" x14ac:dyDescent="0.35">
      <c r="A16" s="67" t="s">
        <v>53</v>
      </c>
      <c r="B16" s="67" t="s">
        <v>98</v>
      </c>
      <c r="C16" s="67">
        <v>2011</v>
      </c>
      <c r="D16" s="67">
        <v>7</v>
      </c>
      <c r="E16" s="67">
        <v>20</v>
      </c>
      <c r="F16" s="67" t="s">
        <v>15</v>
      </c>
      <c r="G16" s="67" t="s">
        <v>16</v>
      </c>
      <c r="H16" s="67" t="s">
        <v>17</v>
      </c>
      <c r="I16" s="67" t="s">
        <v>18</v>
      </c>
      <c r="J16" s="67" t="s">
        <v>19</v>
      </c>
      <c r="K16" s="68">
        <v>-5469211.2220000001</v>
      </c>
      <c r="L16" s="68">
        <v>-2518467.2396</v>
      </c>
      <c r="M16" s="68">
        <v>2099656.9356</v>
      </c>
      <c r="N16" s="68">
        <f t="shared" si="3"/>
        <v>-5469211.352</v>
      </c>
      <c r="O16" s="68">
        <f t="shared" si="4"/>
        <v>-2518466.7310000001</v>
      </c>
      <c r="P16" s="68">
        <f t="shared" si="5"/>
        <v>2099657.2122999998</v>
      </c>
      <c r="Q16" s="67">
        <f t="shared" si="6"/>
        <v>2000</v>
      </c>
      <c r="R16" s="67">
        <f t="shared" si="7"/>
        <v>909.09090909090901</v>
      </c>
      <c r="S16" s="67">
        <f t="shared" si="8"/>
        <v>833.33333333333337</v>
      </c>
      <c r="T16" s="67">
        <v>5.0000000000000001E-4</v>
      </c>
      <c r="U16" s="67">
        <v>1.1000000000000001E-3</v>
      </c>
      <c r="V16" s="67">
        <v>1.1999999999999999E-3</v>
      </c>
    </row>
    <row r="17" spans="1:22" s="67" customFormat="1" x14ac:dyDescent="0.35">
      <c r="A17" s="16" t="s">
        <v>29</v>
      </c>
      <c r="B17" s="67" t="s">
        <v>99</v>
      </c>
      <c r="C17" s="67">
        <v>2011</v>
      </c>
      <c r="D17" s="67">
        <v>7</v>
      </c>
      <c r="E17" s="67">
        <v>20</v>
      </c>
      <c r="F17" s="67" t="s">
        <v>33</v>
      </c>
      <c r="G17" s="67" t="s">
        <v>16</v>
      </c>
      <c r="H17" s="67" t="s">
        <v>17</v>
      </c>
      <c r="I17" s="67" t="s">
        <v>34</v>
      </c>
      <c r="J17" s="67" t="s">
        <v>19</v>
      </c>
      <c r="K17" s="68">
        <v>-5469178.2096999995</v>
      </c>
      <c r="L17" s="68">
        <v>-2518469.9778999998</v>
      </c>
      <c r="M17" s="68">
        <v>2099754.3133999999</v>
      </c>
      <c r="N17" s="68">
        <f t="shared" si="3"/>
        <v>-5469178.3396999994</v>
      </c>
      <c r="O17" s="68">
        <f t="shared" si="4"/>
        <v>-2518469.4693</v>
      </c>
      <c r="P17" s="68">
        <f t="shared" si="5"/>
        <v>2099754.5900999997</v>
      </c>
      <c r="Q17" s="67">
        <f t="shared" si="6"/>
        <v>33.333333333333336</v>
      </c>
      <c r="R17" s="67">
        <f t="shared" si="7"/>
        <v>15.479876160990711</v>
      </c>
      <c r="S17" s="67">
        <f t="shared" si="8"/>
        <v>14.04494382022472</v>
      </c>
      <c r="T17" s="67">
        <v>0.03</v>
      </c>
      <c r="U17" s="67">
        <v>6.4600000000000005E-2</v>
      </c>
      <c r="V17" s="67">
        <v>7.1199999999999999E-2</v>
      </c>
    </row>
    <row r="18" spans="1:22" s="67" customFormat="1" x14ac:dyDescent="0.35">
      <c r="A18" s="67" t="s">
        <v>32</v>
      </c>
      <c r="B18" s="67" t="s">
        <v>100</v>
      </c>
      <c r="C18" s="67">
        <v>2011</v>
      </c>
      <c r="D18" s="67">
        <v>7</v>
      </c>
      <c r="E18" s="67">
        <v>20</v>
      </c>
      <c r="F18" s="67" t="s">
        <v>15</v>
      </c>
      <c r="G18" s="67" t="s">
        <v>16</v>
      </c>
      <c r="H18" s="67" t="s">
        <v>17</v>
      </c>
      <c r="I18" s="67" t="s">
        <v>18</v>
      </c>
      <c r="J18" s="67" t="s">
        <v>19</v>
      </c>
      <c r="K18" s="68">
        <v>-5469158.2775999997</v>
      </c>
      <c r="L18" s="68">
        <v>-2518378.8059</v>
      </c>
      <c r="M18" s="68">
        <v>2099928.0180000002</v>
      </c>
      <c r="N18" s="68">
        <f t="shared" si="3"/>
        <v>-5469158.4075999996</v>
      </c>
      <c r="O18" s="68">
        <f t="shared" si="4"/>
        <v>-2518378.2973000002</v>
      </c>
      <c r="P18" s="68">
        <f t="shared" si="5"/>
        <v>2099928.2947</v>
      </c>
      <c r="Q18" s="67">
        <f t="shared" si="6"/>
        <v>1250</v>
      </c>
      <c r="R18" s="67">
        <f t="shared" si="7"/>
        <v>625</v>
      </c>
      <c r="S18" s="67">
        <f t="shared" si="8"/>
        <v>555.55555555555554</v>
      </c>
      <c r="T18" s="67">
        <v>8.0000000000000004E-4</v>
      </c>
      <c r="U18" s="67">
        <v>1.6000000000000001E-3</v>
      </c>
      <c r="V18" s="67">
        <v>1.8E-3</v>
      </c>
    </row>
    <row r="19" spans="1:22" s="67" customFormat="1" x14ac:dyDescent="0.35">
      <c r="A19" s="67" t="s">
        <v>35</v>
      </c>
      <c r="B19" s="67" t="s">
        <v>101</v>
      </c>
      <c r="C19" s="67">
        <v>2011</v>
      </c>
      <c r="D19" s="67">
        <v>7</v>
      </c>
      <c r="E19" s="67">
        <v>20</v>
      </c>
      <c r="F19" s="67" t="s">
        <v>15</v>
      </c>
      <c r="G19" s="67" t="s">
        <v>16</v>
      </c>
      <c r="H19" s="67" t="s">
        <v>17</v>
      </c>
      <c r="I19" s="67" t="s">
        <v>18</v>
      </c>
      <c r="J19" s="67" t="s">
        <v>19</v>
      </c>
      <c r="K19" s="68">
        <v>-5469158.1978000002</v>
      </c>
      <c r="L19" s="68">
        <v>-2518324.6442</v>
      </c>
      <c r="M19" s="68">
        <v>2100028.557</v>
      </c>
      <c r="N19" s="68">
        <f t="shared" si="3"/>
        <v>-5469158.3278000001</v>
      </c>
      <c r="O19" s="68">
        <f t="shared" si="4"/>
        <v>-2518324.1356000002</v>
      </c>
      <c r="P19" s="68">
        <f t="shared" si="5"/>
        <v>2100028.8336999998</v>
      </c>
      <c r="Q19" s="67">
        <f t="shared" si="6"/>
        <v>1000</v>
      </c>
      <c r="R19" s="67">
        <f t="shared" si="7"/>
        <v>588.23529411764707</v>
      </c>
      <c r="S19" s="67">
        <f t="shared" si="8"/>
        <v>500</v>
      </c>
      <c r="T19" s="67">
        <v>1E-3</v>
      </c>
      <c r="U19" s="67">
        <v>1.6999999999999999E-3</v>
      </c>
      <c r="V19" s="67">
        <v>2E-3</v>
      </c>
    </row>
    <row r="20" spans="1:22" s="67" customFormat="1" x14ac:dyDescent="0.35">
      <c r="A20" s="67" t="s">
        <v>102</v>
      </c>
      <c r="B20" s="67" t="s">
        <v>103</v>
      </c>
      <c r="C20" s="67">
        <v>2011</v>
      </c>
      <c r="D20" s="67">
        <v>7</v>
      </c>
      <c r="E20" s="67">
        <v>20</v>
      </c>
      <c r="F20" s="67" t="s">
        <v>15</v>
      </c>
      <c r="G20" s="67" t="s">
        <v>16</v>
      </c>
      <c r="H20" s="67" t="s">
        <v>17</v>
      </c>
      <c r="I20" s="67" t="s">
        <v>18</v>
      </c>
      <c r="J20" s="67" t="s">
        <v>19</v>
      </c>
      <c r="K20" s="68">
        <v>-5469128.8414000003</v>
      </c>
      <c r="L20" s="68">
        <v>-2518299.5249999999</v>
      </c>
      <c r="M20" s="68">
        <v>2100135.0279999999</v>
      </c>
      <c r="N20" s="68">
        <f t="shared" si="3"/>
        <v>-5469128.9714000002</v>
      </c>
      <c r="O20" s="68">
        <f t="shared" si="4"/>
        <v>-2518299.0164000001</v>
      </c>
      <c r="P20" s="68">
        <f t="shared" si="5"/>
        <v>2100135.3046999997</v>
      </c>
      <c r="Q20" s="67">
        <f t="shared" si="6"/>
        <v>1250</v>
      </c>
      <c r="R20" s="67">
        <f t="shared" si="7"/>
        <v>714.28571428571433</v>
      </c>
      <c r="S20" s="67">
        <f t="shared" si="8"/>
        <v>625</v>
      </c>
      <c r="T20" s="67">
        <v>8.0000000000000004E-4</v>
      </c>
      <c r="U20" s="67">
        <v>1.4E-3</v>
      </c>
      <c r="V20" s="67">
        <v>1.6000000000000001E-3</v>
      </c>
    </row>
    <row r="21" spans="1:22" s="67" customFormat="1" x14ac:dyDescent="0.35">
      <c r="A21" s="67" t="s">
        <v>104</v>
      </c>
      <c r="B21" s="67" t="s">
        <v>105</v>
      </c>
      <c r="C21" s="67">
        <v>2011</v>
      </c>
      <c r="D21" s="67">
        <v>7</v>
      </c>
      <c r="E21" s="67">
        <v>20</v>
      </c>
      <c r="F21" s="67" t="s">
        <v>15</v>
      </c>
      <c r="G21" s="67" t="s">
        <v>16</v>
      </c>
      <c r="H21" s="67" t="s">
        <v>17</v>
      </c>
      <c r="I21" s="67" t="s">
        <v>18</v>
      </c>
      <c r="J21" s="67" t="s">
        <v>19</v>
      </c>
      <c r="K21" s="68">
        <v>-5469113.9173999997</v>
      </c>
      <c r="L21" s="68">
        <v>-2518271.5649999999</v>
      </c>
      <c r="M21" s="68">
        <v>2100233.267</v>
      </c>
      <c r="N21" s="68">
        <f t="shared" si="3"/>
        <v>-5469114.0473999996</v>
      </c>
      <c r="O21" s="68">
        <f t="shared" si="4"/>
        <v>-2518271.0564000001</v>
      </c>
      <c r="P21" s="68">
        <f t="shared" si="5"/>
        <v>2100233.5436999998</v>
      </c>
      <c r="Q21" s="67">
        <f t="shared" si="6"/>
        <v>384.61538461538464</v>
      </c>
      <c r="R21" s="67">
        <f t="shared" si="7"/>
        <v>238.0952380952381</v>
      </c>
      <c r="S21" s="67">
        <f t="shared" si="8"/>
        <v>200</v>
      </c>
      <c r="T21" s="67">
        <v>2.5999999999999999E-3</v>
      </c>
      <c r="U21" s="67">
        <v>4.1999999999999997E-3</v>
      </c>
      <c r="V21" s="67">
        <v>5.0000000000000001E-3</v>
      </c>
    </row>
    <row r="22" spans="1:22" s="67" customFormat="1" x14ac:dyDescent="0.35">
      <c r="A22" s="67" t="s">
        <v>106</v>
      </c>
      <c r="B22" s="67" t="s">
        <v>107</v>
      </c>
      <c r="C22" s="67">
        <v>2011</v>
      </c>
      <c r="D22" s="67">
        <v>7</v>
      </c>
      <c r="E22" s="67">
        <v>20</v>
      </c>
      <c r="F22" s="67" t="s">
        <v>15</v>
      </c>
      <c r="G22" s="67" t="s">
        <v>16</v>
      </c>
      <c r="H22" s="67" t="s">
        <v>17</v>
      </c>
      <c r="I22" s="67" t="s">
        <v>18</v>
      </c>
      <c r="J22" s="67" t="s">
        <v>19</v>
      </c>
      <c r="K22" s="68">
        <v>-5469116.6383999996</v>
      </c>
      <c r="L22" s="68">
        <v>-2518210.2099000001</v>
      </c>
      <c r="M22" s="68">
        <v>2100318.5131000001</v>
      </c>
      <c r="N22" s="68">
        <f t="shared" si="3"/>
        <v>-5469116.7683999995</v>
      </c>
      <c r="O22" s="68">
        <f t="shared" si="4"/>
        <v>-2518209.7013000003</v>
      </c>
      <c r="P22" s="68">
        <f t="shared" si="5"/>
        <v>2100318.7897999999</v>
      </c>
      <c r="Q22" s="67">
        <f t="shared" si="6"/>
        <v>1111.1111111111111</v>
      </c>
      <c r="R22" s="67">
        <f t="shared" si="7"/>
        <v>666.66666666666663</v>
      </c>
      <c r="S22" s="67">
        <f t="shared" si="8"/>
        <v>588.23529411764707</v>
      </c>
      <c r="T22" s="67">
        <v>8.9999999999999998E-4</v>
      </c>
      <c r="U22" s="67">
        <v>1.5E-3</v>
      </c>
      <c r="V22" s="67">
        <v>1.6999999999999999E-3</v>
      </c>
    </row>
    <row r="23" spans="1:22" s="67" customFormat="1" x14ac:dyDescent="0.35">
      <c r="A23" s="67" t="s">
        <v>108</v>
      </c>
      <c r="B23" s="67" t="s">
        <v>109</v>
      </c>
      <c r="C23" s="67">
        <v>2011</v>
      </c>
      <c r="D23" s="67">
        <v>7</v>
      </c>
      <c r="E23" s="67">
        <v>20</v>
      </c>
      <c r="F23" s="67" t="s">
        <v>15</v>
      </c>
      <c r="G23" s="67" t="s">
        <v>16</v>
      </c>
      <c r="H23" s="67" t="s">
        <v>17</v>
      </c>
      <c r="I23" s="67" t="s">
        <v>18</v>
      </c>
      <c r="J23" s="67" t="s">
        <v>19</v>
      </c>
      <c r="K23" s="68">
        <v>-5469110.3129000003</v>
      </c>
      <c r="L23" s="68">
        <v>-2518159.9890000001</v>
      </c>
      <c r="M23" s="68">
        <v>2100404.5389999999</v>
      </c>
      <c r="N23" s="68">
        <f t="shared" si="3"/>
        <v>-5469110.4429000001</v>
      </c>
      <c r="O23" s="68">
        <f t="shared" si="4"/>
        <v>-2518159.4804000002</v>
      </c>
      <c r="P23" s="68">
        <f t="shared" si="5"/>
        <v>2100404.8156999997</v>
      </c>
      <c r="Q23" s="67">
        <f t="shared" si="6"/>
        <v>588.23529411764707</v>
      </c>
      <c r="R23" s="67">
        <f t="shared" si="7"/>
        <v>357.14285714285717</v>
      </c>
      <c r="S23" s="67">
        <f t="shared" si="8"/>
        <v>303.03030303030306</v>
      </c>
      <c r="T23" s="67">
        <v>1.6999999999999999E-3</v>
      </c>
      <c r="U23" s="67">
        <v>2.8E-3</v>
      </c>
      <c r="V23" s="67">
        <v>3.3E-3</v>
      </c>
    </row>
    <row r="24" spans="1:22" s="67" customFormat="1" x14ac:dyDescent="0.35">
      <c r="A24" s="67" t="s">
        <v>110</v>
      </c>
      <c r="B24" s="67" t="s">
        <v>111</v>
      </c>
      <c r="C24" s="67">
        <v>2011</v>
      </c>
      <c r="D24" s="67">
        <v>7</v>
      </c>
      <c r="E24" s="67">
        <v>20</v>
      </c>
      <c r="F24" s="67" t="s">
        <v>15</v>
      </c>
      <c r="G24" s="67" t="s">
        <v>16</v>
      </c>
      <c r="H24" s="67" t="s">
        <v>17</v>
      </c>
      <c r="I24" s="67" t="s">
        <v>18</v>
      </c>
      <c r="J24" s="67" t="s">
        <v>19</v>
      </c>
      <c r="K24" s="68">
        <v>-5469109.4753</v>
      </c>
      <c r="L24" s="68">
        <v>-2518145.7242000001</v>
      </c>
      <c r="M24" s="68">
        <v>2100419.9876999999</v>
      </c>
      <c r="N24" s="68">
        <f t="shared" si="3"/>
        <v>-5469109.6052999999</v>
      </c>
      <c r="O24" s="68">
        <f t="shared" si="4"/>
        <v>-2518145.2156000002</v>
      </c>
      <c r="P24" s="68">
        <f t="shared" si="5"/>
        <v>2100420.2643999998</v>
      </c>
      <c r="Q24" s="67">
        <f t="shared" si="6"/>
        <v>1000</v>
      </c>
      <c r="R24" s="67">
        <f t="shared" si="7"/>
        <v>555.55555555555554</v>
      </c>
      <c r="S24" s="67">
        <f t="shared" si="8"/>
        <v>476.1904761904762</v>
      </c>
      <c r="T24" s="67">
        <v>1E-3</v>
      </c>
      <c r="U24" s="67">
        <v>1.8E-3</v>
      </c>
      <c r="V24" s="67">
        <v>2.0999999999999999E-3</v>
      </c>
    </row>
    <row r="25" spans="1:22" s="67" customFormat="1" x14ac:dyDescent="0.35">
      <c r="A25" s="67" t="s">
        <v>112</v>
      </c>
      <c r="B25" s="67" t="s">
        <v>113</v>
      </c>
      <c r="C25" s="67">
        <v>2011</v>
      </c>
      <c r="D25" s="67">
        <v>7</v>
      </c>
      <c r="E25" s="67">
        <v>20</v>
      </c>
      <c r="F25" s="67" t="s">
        <v>15</v>
      </c>
      <c r="G25" s="67" t="s">
        <v>16</v>
      </c>
      <c r="H25" s="67" t="s">
        <v>17</v>
      </c>
      <c r="I25" s="67" t="s">
        <v>18</v>
      </c>
      <c r="J25" s="67" t="s">
        <v>19</v>
      </c>
      <c r="K25" s="68">
        <v>-5469126.9929</v>
      </c>
      <c r="L25" s="68">
        <v>-2518101.4460999998</v>
      </c>
      <c r="M25" s="68">
        <v>2100423.2245</v>
      </c>
      <c r="N25" s="68">
        <f t="shared" si="3"/>
        <v>-5469127.1228999998</v>
      </c>
      <c r="O25" s="68">
        <f t="shared" si="4"/>
        <v>-2518100.9375</v>
      </c>
      <c r="P25" s="68">
        <f t="shared" si="5"/>
        <v>2100423.5011999998</v>
      </c>
      <c r="Q25" s="67">
        <f t="shared" si="6"/>
        <v>196.07843137254901</v>
      </c>
      <c r="R25" s="67">
        <f t="shared" si="7"/>
        <v>103.09278350515464</v>
      </c>
      <c r="S25" s="67">
        <f t="shared" si="8"/>
        <v>90.909090909090921</v>
      </c>
      <c r="T25" s="67">
        <v>5.1000000000000004E-3</v>
      </c>
      <c r="U25" s="67">
        <v>9.7000000000000003E-3</v>
      </c>
      <c r="V25" s="67">
        <v>1.0999999999999999E-2</v>
      </c>
    </row>
    <row r="26" spans="1:22" x14ac:dyDescent="0.35">
      <c r="A26" t="s">
        <v>114</v>
      </c>
      <c r="B26" t="s">
        <v>115</v>
      </c>
      <c r="F26" t="s">
        <v>15</v>
      </c>
      <c r="G26" t="s">
        <v>16</v>
      </c>
      <c r="H26" t="s">
        <v>17</v>
      </c>
      <c r="I26" t="s">
        <v>18</v>
      </c>
      <c r="J26" t="s">
        <v>19</v>
      </c>
      <c r="K26" s="21">
        <v>-5469127.0371000003</v>
      </c>
      <c r="L26" s="21">
        <v>-2518101.4131</v>
      </c>
      <c r="M26" s="21">
        <v>2100423.1792000001</v>
      </c>
      <c r="N26" s="21">
        <f t="shared" si="3"/>
        <v>-5469127.1671000002</v>
      </c>
      <c r="O26" s="21">
        <f t="shared" si="4"/>
        <v>-2518100.9045000002</v>
      </c>
      <c r="P26" s="21">
        <f t="shared" si="5"/>
        <v>2100423.4558999999</v>
      </c>
      <c r="Q26">
        <f t="shared" si="6"/>
        <v>500</v>
      </c>
      <c r="R26">
        <f t="shared" si="7"/>
        <v>256.41025641025641</v>
      </c>
      <c r="S26">
        <f t="shared" si="8"/>
        <v>227.27272727272725</v>
      </c>
      <c r="T26">
        <v>2E-3</v>
      </c>
      <c r="U26">
        <v>3.8999999999999998E-3</v>
      </c>
      <c r="V26">
        <v>4.4000000000000003E-3</v>
      </c>
    </row>
    <row r="27" spans="1:22" x14ac:dyDescent="0.35">
      <c r="A27" t="s">
        <v>114</v>
      </c>
      <c r="B27" t="s">
        <v>116</v>
      </c>
      <c r="F27" t="s">
        <v>15</v>
      </c>
      <c r="G27" t="s">
        <v>16</v>
      </c>
      <c r="H27" t="s">
        <v>17</v>
      </c>
      <c r="I27" t="s">
        <v>18</v>
      </c>
      <c r="J27" t="s">
        <v>19</v>
      </c>
      <c r="K27" s="21">
        <v>-5469096.0992000001</v>
      </c>
      <c r="L27" s="21">
        <v>-2518108.1168</v>
      </c>
      <c r="M27" s="21">
        <v>2100494.0717000002</v>
      </c>
      <c r="N27" s="21">
        <f t="shared" si="3"/>
        <v>-5469096.2291999999</v>
      </c>
      <c r="O27" s="21">
        <f t="shared" si="4"/>
        <v>-2518107.6082000001</v>
      </c>
      <c r="P27" s="21">
        <f t="shared" si="5"/>
        <v>2100494.3484</v>
      </c>
      <c r="Q27">
        <f t="shared" si="6"/>
        <v>588.23529411764707</v>
      </c>
      <c r="R27">
        <f t="shared" si="7"/>
        <v>294.11764705882354</v>
      </c>
      <c r="S27">
        <f t="shared" si="8"/>
        <v>263.15789473684208</v>
      </c>
      <c r="T27">
        <v>1.6999999999999999E-3</v>
      </c>
      <c r="U27">
        <v>3.3999999999999998E-3</v>
      </c>
      <c r="V27">
        <v>3.8E-3</v>
      </c>
    </row>
    <row r="28" spans="1:22" s="67" customFormat="1" x14ac:dyDescent="0.35">
      <c r="A28" s="67" t="s">
        <v>83</v>
      </c>
      <c r="B28" s="78"/>
      <c r="C28" s="67">
        <v>2011</v>
      </c>
      <c r="D28" s="67">
        <v>7</v>
      </c>
      <c r="E28" s="67">
        <v>20</v>
      </c>
      <c r="F28" s="67" t="s">
        <v>15</v>
      </c>
      <c r="G28" s="67" t="s">
        <v>16</v>
      </c>
      <c r="H28" s="67" t="s">
        <v>17</v>
      </c>
      <c r="I28" s="67" t="s">
        <v>18</v>
      </c>
      <c r="J28" s="67" t="s">
        <v>19</v>
      </c>
      <c r="K28" s="68"/>
      <c r="L28" s="68"/>
      <c r="M28" s="68"/>
      <c r="N28" s="68">
        <f>SUMPRODUCT(N26:N27,$Q26:$Q27)/SUM($Q26:$Q27)</f>
        <v>-5469110.4439108111</v>
      </c>
      <c r="O28" s="68">
        <f>SUMPRODUCT(O26:O27,$Q26:$Q27)/SUM($Q26:$Q27)</f>
        <v>-2518104.5281216218</v>
      </c>
      <c r="P28" s="68">
        <f>SUMPRODUCT(P26:P27,R26:R27)/SUM(R26:R27)</f>
        <v>2100461.3299753424</v>
      </c>
      <c r="Q28" s="71"/>
      <c r="R28" s="71"/>
      <c r="S28" s="71"/>
      <c r="T28" s="71"/>
      <c r="U28" s="71"/>
      <c r="V28" s="71"/>
    </row>
    <row r="29" spans="1:22" s="67" customFormat="1" x14ac:dyDescent="0.35">
      <c r="A29" s="67" t="s">
        <v>117</v>
      </c>
      <c r="B29" s="67" t="s">
        <v>118</v>
      </c>
      <c r="C29" s="67">
        <v>2011</v>
      </c>
      <c r="D29" s="67">
        <v>7</v>
      </c>
      <c r="E29" s="67">
        <v>20</v>
      </c>
      <c r="F29" s="67" t="s">
        <v>15</v>
      </c>
      <c r="G29" s="67" t="s">
        <v>16</v>
      </c>
      <c r="H29" s="67" t="s">
        <v>17</v>
      </c>
      <c r="I29" s="67" t="s">
        <v>18</v>
      </c>
      <c r="J29" s="67" t="s">
        <v>19</v>
      </c>
      <c r="K29" s="68">
        <v>-5469082.3567000004</v>
      </c>
      <c r="L29" s="68">
        <v>-2518111.4038999998</v>
      </c>
      <c r="M29" s="68">
        <v>2100513.9813999999</v>
      </c>
      <c r="N29" s="68">
        <f t="shared" si="3"/>
        <v>-5469082.4867000002</v>
      </c>
      <c r="O29" s="68">
        <f t="shared" si="4"/>
        <v>-2518110.8953</v>
      </c>
      <c r="P29" s="68">
        <f t="shared" si="5"/>
        <v>2100514.2580999997</v>
      </c>
      <c r="Q29" s="67">
        <f t="shared" si="6"/>
        <v>1250</v>
      </c>
      <c r="R29" s="67">
        <f t="shared" si="7"/>
        <v>555.55555555555554</v>
      </c>
      <c r="S29" s="67">
        <f t="shared" si="8"/>
        <v>526.31578947368416</v>
      </c>
      <c r="T29" s="67">
        <v>8.0000000000000004E-4</v>
      </c>
      <c r="U29" s="67">
        <v>1.8E-3</v>
      </c>
      <c r="V29" s="67">
        <v>1.9E-3</v>
      </c>
    </row>
    <row r="30" spans="1:22" s="67" customFormat="1" x14ac:dyDescent="0.35">
      <c r="A30" s="67" t="s">
        <v>119</v>
      </c>
      <c r="B30" s="67" t="s">
        <v>120</v>
      </c>
      <c r="C30" s="67">
        <v>2011</v>
      </c>
      <c r="D30" s="67">
        <v>7</v>
      </c>
      <c r="E30" s="67">
        <v>20</v>
      </c>
      <c r="F30" s="67" t="s">
        <v>15</v>
      </c>
      <c r="G30" s="67" t="s">
        <v>16</v>
      </c>
      <c r="H30" s="67" t="s">
        <v>17</v>
      </c>
      <c r="I30" s="67" t="s">
        <v>18</v>
      </c>
      <c r="J30" s="67" t="s">
        <v>19</v>
      </c>
      <c r="K30" s="68">
        <v>-5469068.6423000004</v>
      </c>
      <c r="L30" s="68">
        <v>-2518070.0326999999</v>
      </c>
      <c r="M30" s="68">
        <v>2100602.6244999999</v>
      </c>
      <c r="N30" s="68">
        <f t="shared" si="3"/>
        <v>-5469068.7723000003</v>
      </c>
      <c r="O30" s="68">
        <f t="shared" si="4"/>
        <v>-2518069.5241</v>
      </c>
      <c r="P30" s="68">
        <f t="shared" si="5"/>
        <v>2100602.9011999997</v>
      </c>
      <c r="Q30" s="67">
        <f t="shared" si="6"/>
        <v>1428.5714285714287</v>
      </c>
      <c r="R30" s="67">
        <f t="shared" si="7"/>
        <v>588.23529411764707</v>
      </c>
      <c r="S30" s="67">
        <f t="shared" si="8"/>
        <v>526.31578947368416</v>
      </c>
      <c r="T30" s="67">
        <v>6.9999999999999999E-4</v>
      </c>
      <c r="U30" s="67">
        <v>1.6999999999999999E-3</v>
      </c>
      <c r="V30" s="67">
        <v>1.9E-3</v>
      </c>
    </row>
    <row r="31" spans="1:22" s="67" customFormat="1" x14ac:dyDescent="0.35">
      <c r="A31" s="67" t="s">
        <v>121</v>
      </c>
      <c r="B31" s="67" t="s">
        <v>122</v>
      </c>
      <c r="C31" s="67">
        <v>2011</v>
      </c>
      <c r="D31" s="67">
        <v>7</v>
      </c>
      <c r="E31" s="67">
        <v>20</v>
      </c>
      <c r="F31" s="67" t="s">
        <v>15</v>
      </c>
      <c r="G31" s="67" t="s">
        <v>16</v>
      </c>
      <c r="H31" s="67" t="s">
        <v>17</v>
      </c>
      <c r="I31" s="67" t="s">
        <v>18</v>
      </c>
      <c r="J31" s="67" t="s">
        <v>19</v>
      </c>
      <c r="K31" s="68">
        <v>-5469048.6222000001</v>
      </c>
      <c r="L31" s="68">
        <v>-2518034.6025999999</v>
      </c>
      <c r="M31" s="68">
        <v>2100707.0255999998</v>
      </c>
      <c r="N31" s="68">
        <f t="shared" si="3"/>
        <v>-5469048.7522</v>
      </c>
      <c r="O31" s="68">
        <f t="shared" si="4"/>
        <v>-2518034.094</v>
      </c>
      <c r="P31" s="68">
        <f t="shared" si="5"/>
        <v>2100707.3022999996</v>
      </c>
      <c r="Q31" s="67">
        <f t="shared" si="6"/>
        <v>1000</v>
      </c>
      <c r="R31" s="67">
        <f t="shared" si="7"/>
        <v>434.78260869565219</v>
      </c>
      <c r="S31" s="67">
        <f t="shared" si="8"/>
        <v>400</v>
      </c>
      <c r="T31" s="67">
        <v>1E-3</v>
      </c>
      <c r="U31" s="67">
        <v>2.3E-3</v>
      </c>
      <c r="V31" s="67">
        <v>2.5000000000000001E-3</v>
      </c>
    </row>
    <row r="32" spans="1:22" s="67" customFormat="1" x14ac:dyDescent="0.35">
      <c r="A32" s="67" t="s">
        <v>123</v>
      </c>
      <c r="B32" s="67" t="s">
        <v>124</v>
      </c>
      <c r="C32" s="67">
        <v>2011</v>
      </c>
      <c r="D32" s="67">
        <v>7</v>
      </c>
      <c r="E32" s="67">
        <v>20</v>
      </c>
      <c r="F32" s="67" t="s">
        <v>15</v>
      </c>
      <c r="G32" s="67" t="s">
        <v>16</v>
      </c>
      <c r="H32" s="67" t="s">
        <v>17</v>
      </c>
      <c r="I32" s="67" t="s">
        <v>18</v>
      </c>
      <c r="J32" s="67" t="s">
        <v>19</v>
      </c>
      <c r="K32" s="68">
        <v>-5469048.7877000002</v>
      </c>
      <c r="L32" s="68">
        <v>-2517967.0477999998</v>
      </c>
      <c r="M32" s="68">
        <v>2100792.8106</v>
      </c>
      <c r="N32" s="68">
        <f t="shared" si="3"/>
        <v>-5469048.9177000001</v>
      </c>
      <c r="O32" s="68">
        <f t="shared" si="4"/>
        <v>-2517966.5392</v>
      </c>
      <c r="P32" s="68">
        <f t="shared" si="5"/>
        <v>2100793.0872999998</v>
      </c>
      <c r="Q32" s="67">
        <f t="shared" si="6"/>
        <v>909.09090909090901</v>
      </c>
      <c r="R32" s="67">
        <f t="shared" si="7"/>
        <v>416.66666666666669</v>
      </c>
      <c r="S32" s="67">
        <f t="shared" si="8"/>
        <v>370.37037037037032</v>
      </c>
      <c r="T32" s="67">
        <v>1.1000000000000001E-3</v>
      </c>
      <c r="U32" s="67">
        <v>2.3999999999999998E-3</v>
      </c>
      <c r="V32" s="67">
        <v>2.7000000000000001E-3</v>
      </c>
    </row>
    <row r="33" spans="1:22" s="67" customFormat="1" x14ac:dyDescent="0.35">
      <c r="A33" s="67" t="s">
        <v>54</v>
      </c>
      <c r="B33" s="67" t="s">
        <v>125</v>
      </c>
      <c r="C33" s="67">
        <v>2011</v>
      </c>
      <c r="D33" s="67">
        <v>7</v>
      </c>
      <c r="E33" s="67">
        <v>20</v>
      </c>
      <c r="F33" s="67" t="s">
        <v>15</v>
      </c>
      <c r="G33" s="67" t="s">
        <v>16</v>
      </c>
      <c r="H33" s="67" t="s">
        <v>17</v>
      </c>
      <c r="I33" s="67" t="s">
        <v>18</v>
      </c>
      <c r="J33" s="67" t="s">
        <v>19</v>
      </c>
      <c r="K33" s="68">
        <v>-5469031.8229</v>
      </c>
      <c r="L33" s="68">
        <v>-2517935.2500999998</v>
      </c>
      <c r="M33" s="68">
        <v>2100879.3138000001</v>
      </c>
      <c r="N33" s="68">
        <f t="shared" si="3"/>
        <v>-5469031.9528999999</v>
      </c>
      <c r="O33" s="68">
        <f t="shared" si="4"/>
        <v>-2517934.7415</v>
      </c>
      <c r="P33" s="68">
        <f t="shared" si="5"/>
        <v>2100879.5904999999</v>
      </c>
      <c r="Q33" s="67">
        <f t="shared" si="6"/>
        <v>1111.1111111111111</v>
      </c>
      <c r="R33" s="67">
        <f t="shared" si="7"/>
        <v>588.23529411764707</v>
      </c>
      <c r="S33" s="67">
        <f t="shared" si="8"/>
        <v>500</v>
      </c>
      <c r="T33" s="67">
        <v>8.9999999999999998E-4</v>
      </c>
      <c r="U33" s="67">
        <v>1.6999999999999999E-3</v>
      </c>
      <c r="V33" s="67">
        <v>2E-3</v>
      </c>
    </row>
    <row r="34" spans="1:22" s="67" customFormat="1" x14ac:dyDescent="0.35">
      <c r="A34" s="67" t="s">
        <v>55</v>
      </c>
      <c r="B34" s="67" t="s">
        <v>126</v>
      </c>
      <c r="C34" s="67">
        <v>2011</v>
      </c>
      <c r="D34" s="67">
        <v>7</v>
      </c>
      <c r="E34" s="67">
        <v>20</v>
      </c>
      <c r="F34" s="67" t="s">
        <v>15</v>
      </c>
      <c r="G34" s="67" t="s">
        <v>16</v>
      </c>
      <c r="H34" s="67" t="s">
        <v>17</v>
      </c>
      <c r="I34" s="67" t="s">
        <v>18</v>
      </c>
      <c r="J34" s="67" t="s">
        <v>19</v>
      </c>
      <c r="K34" s="68">
        <v>-5469070.5378999999</v>
      </c>
      <c r="L34" s="68">
        <v>-2518100.1708999998</v>
      </c>
      <c r="M34" s="68">
        <v>2100551.0016999999</v>
      </c>
      <c r="N34" s="68">
        <f t="shared" si="3"/>
        <v>-5469070.6678999998</v>
      </c>
      <c r="O34" s="68">
        <f t="shared" si="4"/>
        <v>-2518099.6623</v>
      </c>
      <c r="P34" s="68">
        <f t="shared" si="5"/>
        <v>2100551.2783999997</v>
      </c>
      <c r="Q34" s="67">
        <f t="shared" si="6"/>
        <v>2000</v>
      </c>
      <c r="R34" s="67">
        <f t="shared" si="7"/>
        <v>1250</v>
      </c>
      <c r="S34" s="67">
        <f t="shared" si="8"/>
        <v>1111.1111111111111</v>
      </c>
      <c r="T34" s="67">
        <v>5.0000000000000001E-4</v>
      </c>
      <c r="U34" s="67">
        <v>8.0000000000000004E-4</v>
      </c>
      <c r="V34" s="67">
        <v>8.9999999999999998E-4</v>
      </c>
    </row>
    <row r="35" spans="1:22" s="67" customFormat="1" x14ac:dyDescent="0.35">
      <c r="A35" s="67" t="s">
        <v>57</v>
      </c>
      <c r="B35" s="67" t="s">
        <v>127</v>
      </c>
      <c r="C35" s="67">
        <v>2011</v>
      </c>
      <c r="D35" s="67">
        <v>7</v>
      </c>
      <c r="E35" s="67">
        <v>20</v>
      </c>
      <c r="F35" s="67" t="s">
        <v>15</v>
      </c>
      <c r="G35" s="67" t="s">
        <v>16</v>
      </c>
      <c r="H35" s="67" t="s">
        <v>17</v>
      </c>
      <c r="I35" s="67" t="s">
        <v>18</v>
      </c>
      <c r="J35" s="67" t="s">
        <v>19</v>
      </c>
      <c r="K35" s="68">
        <v>-5469029.9889000002</v>
      </c>
      <c r="L35" s="68">
        <v>-2517883.7344999998</v>
      </c>
      <c r="M35" s="68">
        <v>2100973.9824000001</v>
      </c>
      <c r="N35" s="68">
        <f t="shared" si="3"/>
        <v>-5469030.1189000001</v>
      </c>
      <c r="O35" s="68">
        <f t="shared" si="4"/>
        <v>-2517883.2259</v>
      </c>
      <c r="P35" s="68">
        <f t="shared" si="5"/>
        <v>2100974.2590999999</v>
      </c>
      <c r="Q35" s="67">
        <f t="shared" si="6"/>
        <v>1428.5714285714287</v>
      </c>
      <c r="R35" s="67">
        <f t="shared" si="7"/>
        <v>769.23076923076928</v>
      </c>
      <c r="S35" s="67">
        <f t="shared" si="8"/>
        <v>666.66666666666663</v>
      </c>
      <c r="T35" s="67">
        <v>6.9999999999999999E-4</v>
      </c>
      <c r="U35" s="67">
        <v>1.2999999999999999E-3</v>
      </c>
      <c r="V35" s="67">
        <v>1.5E-3</v>
      </c>
    </row>
    <row r="36" spans="1:22" s="67" customFormat="1" x14ac:dyDescent="0.35">
      <c r="A36" s="67" t="s">
        <v>58</v>
      </c>
      <c r="B36" s="67" t="s">
        <v>128</v>
      </c>
      <c r="C36" s="67">
        <v>2011</v>
      </c>
      <c r="D36" s="67">
        <v>7</v>
      </c>
      <c r="E36" s="67">
        <v>20</v>
      </c>
      <c r="F36" s="67" t="s">
        <v>15</v>
      </c>
      <c r="G36" s="67" t="s">
        <v>16</v>
      </c>
      <c r="H36" s="67" t="s">
        <v>17</v>
      </c>
      <c r="I36" s="67" t="s">
        <v>18</v>
      </c>
      <c r="J36" s="67" t="s">
        <v>19</v>
      </c>
      <c r="K36" s="68">
        <v>-5469021.6421999997</v>
      </c>
      <c r="L36" s="68">
        <v>-2517837.2875999999</v>
      </c>
      <c r="M36" s="68">
        <v>2101073.3119999999</v>
      </c>
      <c r="N36" s="68">
        <f t="shared" si="3"/>
        <v>-5469021.7721999995</v>
      </c>
      <c r="O36" s="68">
        <f t="shared" si="4"/>
        <v>-2517836.7790000001</v>
      </c>
      <c r="P36" s="68">
        <f t="shared" si="5"/>
        <v>2101073.5886999997</v>
      </c>
      <c r="Q36" s="67">
        <f t="shared" si="6"/>
        <v>1250</v>
      </c>
      <c r="R36" s="67">
        <f t="shared" si="7"/>
        <v>714.28571428571433</v>
      </c>
      <c r="S36" s="67">
        <f t="shared" si="8"/>
        <v>625</v>
      </c>
      <c r="T36" s="67">
        <v>8.0000000000000004E-4</v>
      </c>
      <c r="U36" s="67">
        <v>1.4E-3</v>
      </c>
      <c r="V36" s="67">
        <v>1.6000000000000001E-3</v>
      </c>
    </row>
    <row r="37" spans="1:22" s="67" customFormat="1" x14ac:dyDescent="0.35">
      <c r="A37" s="67" t="s">
        <v>59</v>
      </c>
      <c r="B37" s="67" t="s">
        <v>129</v>
      </c>
      <c r="C37" s="67">
        <v>2011</v>
      </c>
      <c r="D37" s="67">
        <v>7</v>
      </c>
      <c r="E37" s="67">
        <v>20</v>
      </c>
      <c r="F37" s="67" t="s">
        <v>15</v>
      </c>
      <c r="G37" s="67" t="s">
        <v>16</v>
      </c>
      <c r="H37" s="67" t="s">
        <v>17</v>
      </c>
      <c r="I37" s="67" t="s">
        <v>18</v>
      </c>
      <c r="J37" s="67" t="s">
        <v>19</v>
      </c>
      <c r="K37" s="68">
        <v>-5468997.8865999999</v>
      </c>
      <c r="L37" s="68">
        <v>-2517811.0460999999</v>
      </c>
      <c r="M37" s="68">
        <v>2101172.3435</v>
      </c>
      <c r="N37" s="68">
        <f t="shared" si="3"/>
        <v>-5468998.0165999997</v>
      </c>
      <c r="O37" s="68">
        <f t="shared" si="4"/>
        <v>-2517810.5375000001</v>
      </c>
      <c r="P37" s="68">
        <f t="shared" si="5"/>
        <v>2101172.6201999998</v>
      </c>
      <c r="Q37" s="67">
        <f t="shared" si="6"/>
        <v>1428.5714285714287</v>
      </c>
      <c r="R37" s="67">
        <f t="shared" si="7"/>
        <v>833.33333333333337</v>
      </c>
      <c r="S37" s="67">
        <f t="shared" si="8"/>
        <v>769.23076923076928</v>
      </c>
      <c r="T37" s="67">
        <v>6.9999999999999999E-4</v>
      </c>
      <c r="U37" s="67">
        <v>1.1999999999999999E-3</v>
      </c>
      <c r="V37" s="67">
        <v>1.2999999999999999E-3</v>
      </c>
    </row>
    <row r="38" spans="1:22" s="67" customFormat="1" x14ac:dyDescent="0.35">
      <c r="A38" s="67" t="s">
        <v>61</v>
      </c>
      <c r="B38" s="67" t="s">
        <v>130</v>
      </c>
      <c r="C38" s="67">
        <v>2011</v>
      </c>
      <c r="D38" s="67">
        <v>7</v>
      </c>
      <c r="E38" s="67">
        <v>20</v>
      </c>
      <c r="F38" s="67" t="s">
        <v>15</v>
      </c>
      <c r="G38" s="67" t="s">
        <v>16</v>
      </c>
      <c r="H38" s="67" t="s">
        <v>17</v>
      </c>
      <c r="I38" s="67" t="s">
        <v>18</v>
      </c>
      <c r="J38" s="67" t="s">
        <v>19</v>
      </c>
      <c r="K38" s="68">
        <v>-5468971.4675000003</v>
      </c>
      <c r="L38" s="68">
        <v>-2517765.5057000001</v>
      </c>
      <c r="M38" s="68">
        <v>2101281.7463000002</v>
      </c>
      <c r="N38" s="68">
        <f t="shared" si="3"/>
        <v>-5468971.5975000001</v>
      </c>
      <c r="O38" s="68">
        <f t="shared" si="4"/>
        <v>-2517764.9971000003</v>
      </c>
      <c r="P38" s="68">
        <f t="shared" si="5"/>
        <v>2101282.023</v>
      </c>
      <c r="Q38" s="67">
        <f t="shared" si="6"/>
        <v>1428.5714285714287</v>
      </c>
      <c r="R38" s="67">
        <f t="shared" si="7"/>
        <v>714.28571428571433</v>
      </c>
      <c r="S38" s="67">
        <f t="shared" si="8"/>
        <v>625</v>
      </c>
      <c r="T38" s="67">
        <v>6.9999999999999999E-4</v>
      </c>
      <c r="U38" s="67">
        <v>1.4E-3</v>
      </c>
      <c r="V38" s="67">
        <v>1.6000000000000001E-3</v>
      </c>
    </row>
    <row r="39" spans="1:22" s="67" customFormat="1" x14ac:dyDescent="0.35">
      <c r="A39" s="67" t="s">
        <v>62</v>
      </c>
      <c r="B39" s="67" t="s">
        <v>131</v>
      </c>
      <c r="C39" s="67">
        <v>2011</v>
      </c>
      <c r="D39" s="67">
        <v>7</v>
      </c>
      <c r="E39" s="67">
        <v>20</v>
      </c>
      <c r="F39" s="67" t="s">
        <v>15</v>
      </c>
      <c r="G39" s="67" t="s">
        <v>16</v>
      </c>
      <c r="H39" s="67" t="s">
        <v>17</v>
      </c>
      <c r="I39" s="67" t="s">
        <v>18</v>
      </c>
      <c r="J39" s="67" t="s">
        <v>19</v>
      </c>
      <c r="K39" s="68">
        <v>-5468955.6615000004</v>
      </c>
      <c r="L39" s="68">
        <v>-2517712.8867000001</v>
      </c>
      <c r="M39" s="68">
        <v>2101353.7031</v>
      </c>
      <c r="N39" s="68">
        <f t="shared" si="3"/>
        <v>-5468955.7915000003</v>
      </c>
      <c r="O39" s="68">
        <f t="shared" si="4"/>
        <v>-2517712.3781000003</v>
      </c>
      <c r="P39" s="68">
        <f t="shared" si="5"/>
        <v>2101353.9797999999</v>
      </c>
      <c r="Q39" s="67">
        <f t="shared" si="6"/>
        <v>1666.6666666666667</v>
      </c>
      <c r="R39" s="67">
        <f t="shared" si="7"/>
        <v>909.09090909090901</v>
      </c>
      <c r="S39" s="67">
        <f t="shared" si="8"/>
        <v>769.23076923076928</v>
      </c>
      <c r="T39" s="67">
        <v>5.9999999999999995E-4</v>
      </c>
      <c r="U39" s="67">
        <v>1.1000000000000001E-3</v>
      </c>
      <c r="V39" s="67">
        <v>1.2999999999999999E-3</v>
      </c>
    </row>
    <row r="40" spans="1:22" s="67" customFormat="1" x14ac:dyDescent="0.35">
      <c r="A40" s="67" t="s">
        <v>63</v>
      </c>
      <c r="B40" s="67" t="s">
        <v>132</v>
      </c>
      <c r="C40" s="67">
        <v>2011</v>
      </c>
      <c r="D40" s="67">
        <v>7</v>
      </c>
      <c r="E40" s="67">
        <v>20</v>
      </c>
      <c r="F40" s="67" t="s">
        <v>15</v>
      </c>
      <c r="G40" s="67" t="s">
        <v>16</v>
      </c>
      <c r="H40" s="67" t="s">
        <v>17</v>
      </c>
      <c r="I40" s="67" t="s">
        <v>18</v>
      </c>
      <c r="J40" s="67" t="s">
        <v>19</v>
      </c>
      <c r="K40" s="68">
        <v>-5468931.8194000004</v>
      </c>
      <c r="L40" s="68">
        <v>-2517685.1242999998</v>
      </c>
      <c r="M40" s="68">
        <v>2101458.0052999998</v>
      </c>
      <c r="N40" s="68">
        <f t="shared" si="3"/>
        <v>-5468931.9494000003</v>
      </c>
      <c r="O40" s="68">
        <f t="shared" si="4"/>
        <v>-2517684.6157</v>
      </c>
      <c r="P40" s="68">
        <f t="shared" si="5"/>
        <v>2101458.2819999997</v>
      </c>
      <c r="Q40" s="67">
        <f t="shared" si="6"/>
        <v>1428.5714285714287</v>
      </c>
      <c r="R40" s="67">
        <f t="shared" si="7"/>
        <v>769.23076923076928</v>
      </c>
      <c r="S40" s="67">
        <f t="shared" si="8"/>
        <v>714.28571428571433</v>
      </c>
      <c r="T40" s="67">
        <v>6.9999999999999999E-4</v>
      </c>
      <c r="U40" s="67">
        <v>1.2999999999999999E-3</v>
      </c>
      <c r="V40" s="67">
        <v>1.4E-3</v>
      </c>
    </row>
    <row r="41" spans="1:22" s="67" customFormat="1" x14ac:dyDescent="0.35">
      <c r="A41" s="67" t="s">
        <v>64</v>
      </c>
      <c r="B41" s="67" t="s">
        <v>133</v>
      </c>
      <c r="C41" s="67">
        <v>2011</v>
      </c>
      <c r="D41" s="67">
        <v>7</v>
      </c>
      <c r="E41" s="67">
        <v>20</v>
      </c>
      <c r="F41" s="67" t="s">
        <v>15</v>
      </c>
      <c r="G41" s="67" t="s">
        <v>16</v>
      </c>
      <c r="H41" s="67" t="s">
        <v>17</v>
      </c>
      <c r="I41" s="67" t="s">
        <v>18</v>
      </c>
      <c r="J41" s="67" t="s">
        <v>19</v>
      </c>
      <c r="K41" s="68">
        <v>-5468913.0856999997</v>
      </c>
      <c r="L41" s="68">
        <v>-2517646.6767000002</v>
      </c>
      <c r="M41" s="68">
        <v>2101558.1531000002</v>
      </c>
      <c r="N41" s="68">
        <f t="shared" si="3"/>
        <v>-5468913.2156999996</v>
      </c>
      <c r="O41" s="68">
        <f t="shared" si="4"/>
        <v>-2517646.1681000004</v>
      </c>
      <c r="P41" s="68">
        <f t="shared" si="5"/>
        <v>2101558.4298</v>
      </c>
      <c r="Q41" s="67">
        <f t="shared" si="6"/>
        <v>1111.1111111111111</v>
      </c>
      <c r="R41" s="67">
        <f t="shared" si="7"/>
        <v>625</v>
      </c>
      <c r="S41" s="67">
        <f t="shared" si="8"/>
        <v>555.55555555555554</v>
      </c>
      <c r="T41" s="67">
        <v>8.9999999999999998E-4</v>
      </c>
      <c r="U41" s="67">
        <v>1.6000000000000001E-3</v>
      </c>
      <c r="V41" s="67">
        <v>1.8E-3</v>
      </c>
    </row>
    <row r="42" spans="1:22" s="67" customFormat="1" x14ac:dyDescent="0.35">
      <c r="A42" s="67" t="s">
        <v>65</v>
      </c>
      <c r="B42" s="67" t="s">
        <v>134</v>
      </c>
      <c r="C42" s="67">
        <v>2011</v>
      </c>
      <c r="D42" s="67">
        <v>7</v>
      </c>
      <c r="E42" s="67">
        <v>20</v>
      </c>
      <c r="F42" s="67" t="s">
        <v>15</v>
      </c>
      <c r="G42" s="67" t="s">
        <v>16</v>
      </c>
      <c r="H42" s="67" t="s">
        <v>17</v>
      </c>
      <c r="I42" s="67" t="s">
        <v>18</v>
      </c>
      <c r="J42" s="67" t="s">
        <v>19</v>
      </c>
      <c r="K42" s="68">
        <v>-5468913.3893999998</v>
      </c>
      <c r="L42" s="68">
        <v>-2517604.6888000001</v>
      </c>
      <c r="M42" s="68">
        <v>2101613.7267999998</v>
      </c>
      <c r="N42" s="68">
        <f t="shared" si="3"/>
        <v>-5468913.5193999996</v>
      </c>
      <c r="O42" s="68">
        <f t="shared" si="4"/>
        <v>-2517604.1802000003</v>
      </c>
      <c r="P42" s="68">
        <f t="shared" si="5"/>
        <v>2101614.0034999996</v>
      </c>
      <c r="Q42" s="67">
        <f t="shared" si="6"/>
        <v>1250</v>
      </c>
      <c r="R42" s="67">
        <f t="shared" si="7"/>
        <v>714.28571428571433</v>
      </c>
      <c r="S42" s="67">
        <f t="shared" si="8"/>
        <v>588.23529411764707</v>
      </c>
      <c r="T42" s="67">
        <v>8.0000000000000004E-4</v>
      </c>
      <c r="U42" s="67">
        <v>1.4E-3</v>
      </c>
      <c r="V42" s="67">
        <v>1.6999999999999999E-3</v>
      </c>
    </row>
    <row r="43" spans="1:22" s="67" customFormat="1" x14ac:dyDescent="0.35">
      <c r="A43" s="67" t="s">
        <v>135</v>
      </c>
      <c r="B43" s="67" t="s">
        <v>136</v>
      </c>
      <c r="C43" s="67">
        <v>2011</v>
      </c>
      <c r="D43" s="67">
        <v>7</v>
      </c>
      <c r="E43" s="67">
        <v>20</v>
      </c>
      <c r="F43" s="67" t="s">
        <v>15</v>
      </c>
      <c r="G43" s="67" t="s">
        <v>16</v>
      </c>
      <c r="H43" s="67" t="s">
        <v>17</v>
      </c>
      <c r="I43" s="67" t="s">
        <v>18</v>
      </c>
      <c r="J43" s="67" t="s">
        <v>19</v>
      </c>
      <c r="K43" s="68">
        <v>-5468890.7805000003</v>
      </c>
      <c r="L43" s="68">
        <v>-2517581.6995000001</v>
      </c>
      <c r="M43" s="68">
        <v>2101734.2640999998</v>
      </c>
      <c r="N43" s="68">
        <f t="shared" si="3"/>
        <v>-5468890.9105000002</v>
      </c>
      <c r="O43" s="68">
        <f t="shared" si="4"/>
        <v>-2517581.1909000003</v>
      </c>
      <c r="P43" s="68">
        <f t="shared" si="5"/>
        <v>2101734.5407999996</v>
      </c>
      <c r="Q43" s="67">
        <f t="shared" si="6"/>
        <v>1111.1111111111111</v>
      </c>
      <c r="R43" s="67">
        <f t="shared" si="7"/>
        <v>666.66666666666663</v>
      </c>
      <c r="S43" s="67">
        <f t="shared" si="8"/>
        <v>588.23529411764707</v>
      </c>
      <c r="T43" s="67">
        <v>8.9999999999999998E-4</v>
      </c>
      <c r="U43" s="67">
        <v>1.5E-3</v>
      </c>
      <c r="V43" s="67">
        <v>1.6999999999999999E-3</v>
      </c>
    </row>
    <row r="44" spans="1:22" s="67" customFormat="1" x14ac:dyDescent="0.35">
      <c r="A44" s="67" t="s">
        <v>137</v>
      </c>
      <c r="B44" s="67" t="s">
        <v>138</v>
      </c>
      <c r="C44" s="67">
        <v>2011</v>
      </c>
      <c r="D44" s="67">
        <v>7</v>
      </c>
      <c r="E44" s="67">
        <v>20</v>
      </c>
      <c r="F44" s="67" t="s">
        <v>15</v>
      </c>
      <c r="G44" s="67" t="s">
        <v>16</v>
      </c>
      <c r="H44" s="67" t="s">
        <v>17</v>
      </c>
      <c r="I44" s="67" t="s">
        <v>18</v>
      </c>
      <c r="J44" s="67" t="s">
        <v>19</v>
      </c>
      <c r="K44" s="68">
        <v>-5468867.6085000001</v>
      </c>
      <c r="L44" s="68">
        <v>-2517570.4885999998</v>
      </c>
      <c r="M44" s="68">
        <v>2101806.3423000001</v>
      </c>
      <c r="N44" s="68">
        <f t="shared" si="3"/>
        <v>-5468867.7385</v>
      </c>
      <c r="O44" s="68">
        <f t="shared" si="4"/>
        <v>-2517569.98</v>
      </c>
      <c r="P44" s="68">
        <f t="shared" si="5"/>
        <v>2101806.6189999999</v>
      </c>
      <c r="Q44" s="67">
        <f t="shared" si="6"/>
        <v>1666.6666666666667</v>
      </c>
      <c r="R44" s="67">
        <f t="shared" si="7"/>
        <v>1111.1111111111111</v>
      </c>
      <c r="S44" s="67">
        <f t="shared" si="8"/>
        <v>909.09090909090901</v>
      </c>
      <c r="T44" s="67">
        <v>5.9999999999999995E-4</v>
      </c>
      <c r="U44" s="67">
        <v>8.9999999999999998E-4</v>
      </c>
      <c r="V44" s="67">
        <v>1.1000000000000001E-3</v>
      </c>
    </row>
    <row r="45" spans="1:22" s="67" customFormat="1" x14ac:dyDescent="0.35">
      <c r="A45" s="67" t="s">
        <v>139</v>
      </c>
      <c r="B45" s="67" t="s">
        <v>140</v>
      </c>
      <c r="C45" s="67">
        <v>2011</v>
      </c>
      <c r="D45" s="67">
        <v>7</v>
      </c>
      <c r="E45" s="67">
        <v>20</v>
      </c>
      <c r="F45" s="67" t="s">
        <v>15</v>
      </c>
      <c r="G45" s="67" t="s">
        <v>16</v>
      </c>
      <c r="H45" s="67" t="s">
        <v>17</v>
      </c>
      <c r="I45" s="67" t="s">
        <v>18</v>
      </c>
      <c r="J45" s="67" t="s">
        <v>19</v>
      </c>
      <c r="K45" s="68">
        <v>-5469403.1347000003</v>
      </c>
      <c r="L45" s="68">
        <v>-2518445.6697</v>
      </c>
      <c r="M45" s="68">
        <v>2099193.3536999999</v>
      </c>
      <c r="N45" s="68">
        <f t="shared" si="3"/>
        <v>-5469403.2647000002</v>
      </c>
      <c r="O45" s="68">
        <f t="shared" si="4"/>
        <v>-2518445.1611000001</v>
      </c>
      <c r="P45" s="68">
        <f t="shared" si="5"/>
        <v>2099193.6303999997</v>
      </c>
      <c r="Q45" s="67">
        <f t="shared" ref="Q45:Q49" si="9">1/T45</f>
        <v>1250</v>
      </c>
      <c r="R45" s="67">
        <f t="shared" ref="R45:R49" si="10">1/U45</f>
        <v>555.55555555555554</v>
      </c>
      <c r="S45" s="67">
        <f t="shared" ref="S45:S49" si="11">1/V45</f>
        <v>500</v>
      </c>
      <c r="T45" s="67">
        <v>8.0000000000000004E-4</v>
      </c>
      <c r="U45" s="67">
        <v>1.8E-3</v>
      </c>
      <c r="V45" s="67">
        <v>2E-3</v>
      </c>
    </row>
    <row r="46" spans="1:22" s="67" customFormat="1" x14ac:dyDescent="0.35">
      <c r="A46" s="67" t="s">
        <v>141</v>
      </c>
      <c r="B46" s="67" t="s">
        <v>142</v>
      </c>
      <c r="C46" s="67">
        <v>2011</v>
      </c>
      <c r="D46" s="67">
        <v>7</v>
      </c>
      <c r="E46" s="67">
        <v>20</v>
      </c>
      <c r="F46" s="67" t="s">
        <v>15</v>
      </c>
      <c r="G46" s="67" t="s">
        <v>16</v>
      </c>
      <c r="H46" s="67" t="s">
        <v>17</v>
      </c>
      <c r="I46" s="67" t="s">
        <v>18</v>
      </c>
      <c r="J46" s="67" t="s">
        <v>19</v>
      </c>
      <c r="K46" s="68">
        <v>-5469456.1733999997</v>
      </c>
      <c r="L46" s="68">
        <v>-2518361.5743</v>
      </c>
      <c r="M46" s="68">
        <v>2099146.1446000002</v>
      </c>
      <c r="N46" s="68">
        <f t="shared" si="3"/>
        <v>-5469456.3033999996</v>
      </c>
      <c r="O46" s="68">
        <f t="shared" si="4"/>
        <v>-2518361.0657000002</v>
      </c>
      <c r="P46" s="68">
        <f t="shared" si="5"/>
        <v>2099146.4213</v>
      </c>
      <c r="Q46" s="67">
        <f t="shared" si="9"/>
        <v>1428.5714285714287</v>
      </c>
      <c r="R46" s="67">
        <f t="shared" si="10"/>
        <v>666.66666666666663</v>
      </c>
      <c r="S46" s="67">
        <f t="shared" si="11"/>
        <v>625</v>
      </c>
      <c r="T46" s="67">
        <v>6.9999999999999999E-4</v>
      </c>
      <c r="U46" s="67">
        <v>1.5E-3</v>
      </c>
      <c r="V46" s="67">
        <v>1.6000000000000001E-3</v>
      </c>
    </row>
    <row r="47" spans="1:22" s="67" customFormat="1" x14ac:dyDescent="0.35">
      <c r="A47" s="67" t="s">
        <v>143</v>
      </c>
      <c r="B47" s="67" t="s">
        <v>144</v>
      </c>
      <c r="C47" s="67">
        <v>2011</v>
      </c>
      <c r="D47" s="67">
        <v>7</v>
      </c>
      <c r="E47" s="67">
        <v>20</v>
      </c>
      <c r="F47" s="67" t="s">
        <v>15</v>
      </c>
      <c r="G47" s="67" t="s">
        <v>16</v>
      </c>
      <c r="H47" s="67" t="s">
        <v>17</v>
      </c>
      <c r="I47" s="67" t="s">
        <v>18</v>
      </c>
      <c r="J47" s="67" t="s">
        <v>19</v>
      </c>
      <c r="K47" s="68">
        <v>-5469515.3496000003</v>
      </c>
      <c r="L47" s="68">
        <v>-2518279.7022000002</v>
      </c>
      <c r="M47" s="68">
        <v>2099068.1757999999</v>
      </c>
      <c r="N47" s="68">
        <f t="shared" si="3"/>
        <v>-5469515.4796000002</v>
      </c>
      <c r="O47" s="68">
        <f t="shared" si="4"/>
        <v>-2518279.1936000003</v>
      </c>
      <c r="P47" s="68">
        <f t="shared" si="5"/>
        <v>2099068.4524999997</v>
      </c>
      <c r="Q47" s="67">
        <f t="shared" si="9"/>
        <v>1000</v>
      </c>
      <c r="R47" s="67">
        <f t="shared" si="10"/>
        <v>526.31578947368416</v>
      </c>
      <c r="S47" s="67">
        <f t="shared" si="11"/>
        <v>454.5454545454545</v>
      </c>
      <c r="T47" s="67">
        <v>1E-3</v>
      </c>
      <c r="U47" s="67">
        <v>1.9E-3</v>
      </c>
      <c r="V47" s="67">
        <v>2.2000000000000001E-3</v>
      </c>
    </row>
    <row r="48" spans="1:22" s="67" customFormat="1" x14ac:dyDescent="0.35">
      <c r="A48" s="67" t="s">
        <v>145</v>
      </c>
      <c r="B48" s="67" t="s">
        <v>146</v>
      </c>
      <c r="C48" s="67">
        <v>2011</v>
      </c>
      <c r="D48" s="67">
        <v>7</v>
      </c>
      <c r="E48" s="67">
        <v>20</v>
      </c>
      <c r="F48" s="67" t="s">
        <v>15</v>
      </c>
      <c r="G48" s="67" t="s">
        <v>16</v>
      </c>
      <c r="H48" s="67" t="s">
        <v>17</v>
      </c>
      <c r="I48" s="67" t="s">
        <v>18</v>
      </c>
      <c r="J48" s="67" t="s">
        <v>19</v>
      </c>
      <c r="K48" s="68">
        <v>-5469620.8930000002</v>
      </c>
      <c r="L48" s="68">
        <v>-2518190.5635000002</v>
      </c>
      <c r="M48" s="68">
        <v>2098871.8561</v>
      </c>
      <c r="N48" s="68">
        <f t="shared" si="3"/>
        <v>-5469621.023</v>
      </c>
      <c r="O48" s="68">
        <f t="shared" si="4"/>
        <v>-2518190.0549000003</v>
      </c>
      <c r="P48" s="68">
        <f t="shared" si="5"/>
        <v>2098872.1327999998</v>
      </c>
      <c r="Q48" s="67">
        <f t="shared" si="9"/>
        <v>2000</v>
      </c>
      <c r="R48" s="67">
        <f t="shared" si="10"/>
        <v>909.09090909090901</v>
      </c>
      <c r="S48" s="67">
        <f t="shared" si="11"/>
        <v>833.33333333333337</v>
      </c>
      <c r="T48" s="67">
        <v>5.0000000000000001E-4</v>
      </c>
      <c r="U48" s="67">
        <v>1.1000000000000001E-3</v>
      </c>
      <c r="V48" s="67">
        <v>1.1999999999999999E-3</v>
      </c>
    </row>
    <row r="49" spans="1:22" s="67" customFormat="1" x14ac:dyDescent="0.35">
      <c r="A49" s="67" t="s">
        <v>147</v>
      </c>
      <c r="B49" s="67" t="s">
        <v>148</v>
      </c>
      <c r="C49" s="67">
        <v>2011</v>
      </c>
      <c r="D49" s="67">
        <v>7</v>
      </c>
      <c r="E49" s="67">
        <v>20</v>
      </c>
      <c r="F49" s="67" t="s">
        <v>15</v>
      </c>
      <c r="G49" s="67" t="s">
        <v>16</v>
      </c>
      <c r="H49" s="67" t="s">
        <v>17</v>
      </c>
      <c r="I49" s="67" t="s">
        <v>18</v>
      </c>
      <c r="J49" s="67" t="s">
        <v>19</v>
      </c>
      <c r="K49" s="68">
        <v>-5469661.7375999996</v>
      </c>
      <c r="L49" s="68">
        <v>-2518142.0956000001</v>
      </c>
      <c r="M49" s="68">
        <v>2098787.3182000001</v>
      </c>
      <c r="N49" s="68">
        <f t="shared" si="3"/>
        <v>-5469661.8675999995</v>
      </c>
      <c r="O49" s="68">
        <f t="shared" si="4"/>
        <v>-2518141.5870000003</v>
      </c>
      <c r="P49" s="68">
        <f t="shared" si="5"/>
        <v>2098787.5948999999</v>
      </c>
      <c r="Q49" s="67">
        <f t="shared" si="9"/>
        <v>1111.1111111111111</v>
      </c>
      <c r="R49" s="67">
        <f t="shared" si="10"/>
        <v>666.66666666666663</v>
      </c>
      <c r="S49" s="67">
        <f t="shared" si="11"/>
        <v>555.55555555555554</v>
      </c>
      <c r="T49" s="67">
        <v>8.9999999999999998E-4</v>
      </c>
      <c r="U49" s="67">
        <v>1.5E-3</v>
      </c>
      <c r="V49" s="67">
        <v>1.8E-3</v>
      </c>
    </row>
  </sheetData>
  <mergeCells count="4">
    <mergeCell ref="T1:V1"/>
    <mergeCell ref="A2:H2"/>
    <mergeCell ref="A3:H3"/>
    <mergeCell ref="A4:H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D9" sqref="D9"/>
    </sheetView>
  </sheetViews>
  <sheetFormatPr baseColWidth="10" defaultRowHeight="14.5" x14ac:dyDescent="0.35"/>
  <cols>
    <col min="2" max="2" width="4.81640625" bestFit="1" customWidth="1"/>
    <col min="3" max="3" width="6.453125" bestFit="1" customWidth="1"/>
    <col min="4" max="4" width="4" bestFit="1" customWidth="1"/>
  </cols>
  <sheetData>
    <row r="1" spans="1:12" x14ac:dyDescent="0.35">
      <c r="A1">
        <v>1</v>
      </c>
      <c r="B1">
        <v>2011</v>
      </c>
      <c r="C1">
        <v>7</v>
      </c>
      <c r="D1">
        <v>20</v>
      </c>
      <c r="E1">
        <v>-5469242.8386104871</v>
      </c>
      <c r="F1">
        <v>-2518480.8053718675</v>
      </c>
      <c r="G1">
        <v>2099557.4937527268</v>
      </c>
      <c r="H1">
        <v>19.343183547184399</v>
      </c>
      <c r="I1">
        <v>-155.274841635483</v>
      </c>
      <c r="J1">
        <v>985.86311538703706</v>
      </c>
      <c r="K1">
        <v>261018.931871045</v>
      </c>
      <c r="L1">
        <v>2140372.6403700202</v>
      </c>
    </row>
    <row r="2" spans="1:12" x14ac:dyDescent="0.35">
      <c r="A2">
        <v>2</v>
      </c>
      <c r="B2">
        <v>2011</v>
      </c>
      <c r="C2">
        <v>7</v>
      </c>
      <c r="D2">
        <v>20</v>
      </c>
      <c r="E2">
        <v>-5469283.5561999995</v>
      </c>
      <c r="F2">
        <v>-2518480.5876000002</v>
      </c>
      <c r="G2">
        <v>2099460.9487999999</v>
      </c>
      <c r="H2">
        <v>19.342250370041398</v>
      </c>
      <c r="I2">
        <v>-155.275005565946</v>
      </c>
      <c r="J2">
        <v>988.69671083986805</v>
      </c>
      <c r="K2">
        <v>261000.343657919</v>
      </c>
      <c r="L2">
        <v>2140269.5452308399</v>
      </c>
    </row>
    <row r="3" spans="1:12" x14ac:dyDescent="0.35">
      <c r="A3">
        <v>3</v>
      </c>
      <c r="B3">
        <v>2011</v>
      </c>
      <c r="C3">
        <v>7</v>
      </c>
      <c r="D3">
        <v>20</v>
      </c>
      <c r="E3">
        <v>-5469324.1530999998</v>
      </c>
      <c r="F3">
        <v>-2518494.8560000001</v>
      </c>
      <c r="G3">
        <v>2099346.9342999998</v>
      </c>
      <c r="H3">
        <v>19.341150506600201</v>
      </c>
      <c r="I3">
        <v>-155.275043820511</v>
      </c>
      <c r="J3">
        <v>991.35983277484797</v>
      </c>
      <c r="K3">
        <v>260994.72083029899</v>
      </c>
      <c r="L3">
        <v>2140147.8207129701</v>
      </c>
    </row>
    <row r="4" spans="1:12" x14ac:dyDescent="0.35">
      <c r="A4">
        <v>4</v>
      </c>
      <c r="B4">
        <v>2011</v>
      </c>
      <c r="C4">
        <v>7</v>
      </c>
      <c r="D4">
        <v>20</v>
      </c>
      <c r="E4">
        <v>-5469345.4947999995</v>
      </c>
      <c r="F4">
        <v>-2518520.0768000004</v>
      </c>
      <c r="G4">
        <v>2099254.9970999998</v>
      </c>
      <c r="H4">
        <v>19.3402774196393</v>
      </c>
      <c r="I4">
        <v>-155.27491077259</v>
      </c>
      <c r="J4">
        <v>989.15686783473905</v>
      </c>
      <c r="K4">
        <v>261007.43215433901</v>
      </c>
      <c r="L4">
        <v>2140050.9681311999</v>
      </c>
    </row>
    <row r="5" spans="1:12" x14ac:dyDescent="0.35">
      <c r="A5">
        <v>5</v>
      </c>
      <c r="B5">
        <v>2011</v>
      </c>
      <c r="C5">
        <v>7</v>
      </c>
      <c r="D5">
        <v>20</v>
      </c>
      <c r="E5">
        <v>-5469211.352</v>
      </c>
      <c r="F5">
        <v>-2518466.7310000001</v>
      </c>
      <c r="G5">
        <v>2099657.2122999998</v>
      </c>
      <c r="H5">
        <v>19.344136566979699</v>
      </c>
      <c r="I5">
        <v>-155.27483796072801</v>
      </c>
      <c r="J5">
        <v>986.35280100256205</v>
      </c>
      <c r="K5">
        <v>261020.706507956</v>
      </c>
      <c r="L5">
        <v>2140478.1541154599</v>
      </c>
    </row>
    <row r="6" spans="1:12" x14ac:dyDescent="0.35">
      <c r="A6">
        <v>6</v>
      </c>
      <c r="B6" t="s">
        <v>214</v>
      </c>
      <c r="C6" t="s">
        <v>214</v>
      </c>
      <c r="D6" t="s">
        <v>214</v>
      </c>
      <c r="E6" t="s">
        <v>214</v>
      </c>
      <c r="F6" t="s">
        <v>214</v>
      </c>
      <c r="G6" t="s">
        <v>214</v>
      </c>
      <c r="H6" t="s">
        <v>659</v>
      </c>
      <c r="I6" t="s">
        <v>659</v>
      </c>
      <c r="J6" t="s">
        <v>659</v>
      </c>
      <c r="K6" t="s">
        <v>659</v>
      </c>
      <c r="L6" t="s">
        <v>659</v>
      </c>
    </row>
    <row r="7" spans="1:12" x14ac:dyDescent="0.35">
      <c r="A7">
        <v>7</v>
      </c>
      <c r="B7" t="s">
        <v>214</v>
      </c>
      <c r="C7" t="s">
        <v>214</v>
      </c>
      <c r="D7" t="s">
        <v>214</v>
      </c>
      <c r="E7" t="s">
        <v>214</v>
      </c>
      <c r="F7" t="s">
        <v>214</v>
      </c>
      <c r="G7" t="s">
        <v>214</v>
      </c>
      <c r="H7" t="s">
        <v>659</v>
      </c>
      <c r="I7" t="s">
        <v>659</v>
      </c>
      <c r="J7" t="s">
        <v>659</v>
      </c>
      <c r="K7" t="s">
        <v>659</v>
      </c>
      <c r="L7" t="s">
        <v>659</v>
      </c>
    </row>
    <row r="8" spans="1:12" x14ac:dyDescent="0.35">
      <c r="A8">
        <v>8</v>
      </c>
      <c r="B8">
        <v>2011</v>
      </c>
      <c r="C8">
        <v>7</v>
      </c>
      <c r="D8">
        <v>20</v>
      </c>
      <c r="E8">
        <v>-5469158.4075999996</v>
      </c>
      <c r="F8">
        <v>-2518378.2973000002</v>
      </c>
      <c r="G8">
        <v>2099928.2947</v>
      </c>
      <c r="H8">
        <v>19.346701391412999</v>
      </c>
      <c r="I8">
        <v>-155.27539160973001</v>
      </c>
      <c r="J8">
        <v>995.87710210867203</v>
      </c>
      <c r="K8">
        <v>260966.25767142599</v>
      </c>
      <c r="L8">
        <v>2140762.89862708</v>
      </c>
    </row>
    <row r="9" spans="1:12" x14ac:dyDescent="0.35">
      <c r="A9">
        <v>9</v>
      </c>
      <c r="B9">
        <v>2011</v>
      </c>
      <c r="C9">
        <v>7</v>
      </c>
      <c r="D9">
        <v>20</v>
      </c>
      <c r="E9">
        <v>-5469158.3278000001</v>
      </c>
      <c r="F9">
        <v>-2518324.1356000002</v>
      </c>
      <c r="G9">
        <v>2100028.8336999998</v>
      </c>
      <c r="H9">
        <v>19.347626211078701</v>
      </c>
      <c r="I9">
        <v>-155.27585943206799</v>
      </c>
      <c r="J9">
        <v>1007.74244324304</v>
      </c>
      <c r="K9">
        <v>260918.44001547599</v>
      </c>
      <c r="L9">
        <v>2140865.9424642501</v>
      </c>
    </row>
    <row r="10" spans="1:12" x14ac:dyDescent="0.35">
      <c r="A10">
        <v>10</v>
      </c>
      <c r="B10">
        <v>2011</v>
      </c>
      <c r="C10">
        <v>7</v>
      </c>
      <c r="D10">
        <v>20</v>
      </c>
      <c r="E10">
        <v>-5469128.9714000002</v>
      </c>
      <c r="F10">
        <v>-2518299.0164000001</v>
      </c>
      <c r="G10">
        <v>2100135.3046999997</v>
      </c>
      <c r="H10">
        <v>19.348644812523901</v>
      </c>
      <c r="I10">
        <v>-155.27595971757501</v>
      </c>
      <c r="J10">
        <v>1007.94410437904</v>
      </c>
      <c r="K10">
        <v>260909.385594992</v>
      </c>
      <c r="L10">
        <v>2140978.8614121201</v>
      </c>
    </row>
    <row r="11" spans="1:12" x14ac:dyDescent="0.35">
      <c r="A11">
        <v>11</v>
      </c>
      <c r="B11">
        <v>2011</v>
      </c>
      <c r="C11">
        <v>7</v>
      </c>
      <c r="D11">
        <v>20</v>
      </c>
      <c r="E11">
        <v>-5469114.0473999996</v>
      </c>
      <c r="F11">
        <v>-2518271.0564000001</v>
      </c>
      <c r="G11">
        <v>2100233.5436999998</v>
      </c>
      <c r="H11">
        <v>19.349557580654398</v>
      </c>
      <c r="I11">
        <v>-155.27614199568001</v>
      </c>
      <c r="J11">
        <v>1016.66899987217</v>
      </c>
      <c r="K11">
        <v>260891.56019215801</v>
      </c>
      <c r="L11">
        <v>2141080.1759356</v>
      </c>
    </row>
    <row r="12" spans="1:12" x14ac:dyDescent="0.35">
      <c r="A12">
        <v>12</v>
      </c>
      <c r="B12">
        <v>2011</v>
      </c>
      <c r="C12">
        <v>7</v>
      </c>
      <c r="D12">
        <v>20</v>
      </c>
      <c r="E12">
        <v>-5469116.7683999995</v>
      </c>
      <c r="F12">
        <v>-2518209.7013000003</v>
      </c>
      <c r="G12">
        <v>2100318.7897999999</v>
      </c>
      <c r="H12">
        <v>19.350353452603802</v>
      </c>
      <c r="I12">
        <v>-155.276683158125</v>
      </c>
      <c r="J12">
        <v>1023.03449401632</v>
      </c>
      <c r="K12">
        <v>260835.848421462</v>
      </c>
      <c r="L12">
        <v>2141169.04448904</v>
      </c>
    </row>
    <row r="13" spans="1:12" x14ac:dyDescent="0.35">
      <c r="A13">
        <v>13</v>
      </c>
      <c r="B13">
        <v>2011</v>
      </c>
      <c r="C13">
        <v>7</v>
      </c>
      <c r="D13">
        <v>20</v>
      </c>
      <c r="E13">
        <v>-5469110.4429000001</v>
      </c>
      <c r="F13">
        <v>-2518159.4804000002</v>
      </c>
      <c r="G13">
        <v>2100404.8156999997</v>
      </c>
      <c r="H13">
        <v>19.3511666240409</v>
      </c>
      <c r="I13">
        <v>-155.27709208292299</v>
      </c>
      <c r="J13">
        <v>1026.30102132261</v>
      </c>
      <c r="K13">
        <v>260794.059635718</v>
      </c>
      <c r="L13">
        <v>2141259.6455754898</v>
      </c>
    </row>
    <row r="14" spans="1:12" x14ac:dyDescent="0.35">
      <c r="A14">
        <v>14</v>
      </c>
      <c r="B14">
        <v>2011</v>
      </c>
      <c r="C14">
        <v>7</v>
      </c>
      <c r="D14">
        <v>20</v>
      </c>
      <c r="E14">
        <v>-5469109.6052999999</v>
      </c>
      <c r="F14">
        <v>-2518145.2156000002</v>
      </c>
      <c r="G14">
        <v>2100420.2643999998</v>
      </c>
      <c r="H14">
        <v>19.3513184044828</v>
      </c>
      <c r="I14">
        <v>-155.27721204282099</v>
      </c>
      <c r="J14">
        <v>1025.0730632785701</v>
      </c>
      <c r="K14">
        <v>260781.67420948501</v>
      </c>
      <c r="L14">
        <v>2141276.6169288498</v>
      </c>
    </row>
    <row r="15" spans="1:12" x14ac:dyDescent="0.35">
      <c r="A15">
        <v>15</v>
      </c>
      <c r="B15">
        <v>2011</v>
      </c>
      <c r="C15">
        <v>7</v>
      </c>
      <c r="D15">
        <v>20</v>
      </c>
      <c r="E15">
        <v>-5469127.1228999998</v>
      </c>
      <c r="F15">
        <v>-2518100.9375</v>
      </c>
      <c r="G15">
        <v>2100423.5011999998</v>
      </c>
      <c r="H15">
        <v>19.351353789107399</v>
      </c>
      <c r="I15">
        <v>-155.277664492551</v>
      </c>
      <c r="J15">
        <v>1023.68709630892</v>
      </c>
      <c r="K15">
        <v>260734.17688126801</v>
      </c>
      <c r="L15">
        <v>2141281.1613505902</v>
      </c>
    </row>
    <row r="16" spans="1:12" x14ac:dyDescent="0.35">
      <c r="A16">
        <v>16</v>
      </c>
      <c r="B16">
        <v>2011</v>
      </c>
      <c r="C16">
        <v>7</v>
      </c>
      <c r="D16">
        <v>20</v>
      </c>
      <c r="E16">
        <v>-5469110.4439108111</v>
      </c>
      <c r="F16">
        <v>-2518104.5281216218</v>
      </c>
      <c r="G16">
        <v>2100461.3299753424</v>
      </c>
      <c r="H16">
        <v>19.351717017392399</v>
      </c>
      <c r="I16">
        <v>-155.277567081825</v>
      </c>
      <c r="J16">
        <v>1023.34448294248</v>
      </c>
      <c r="K16">
        <v>260744.94401514399</v>
      </c>
      <c r="L16">
        <v>2141321.2433390799</v>
      </c>
    </row>
    <row r="17" spans="1:12" x14ac:dyDescent="0.35">
      <c r="A17">
        <v>17</v>
      </c>
      <c r="B17">
        <v>2011</v>
      </c>
      <c r="C17">
        <v>7</v>
      </c>
      <c r="D17">
        <v>20</v>
      </c>
      <c r="E17">
        <v>-5469082.4867000002</v>
      </c>
      <c r="F17">
        <v>-2518110.8953</v>
      </c>
      <c r="G17">
        <v>2100514.2580999997</v>
      </c>
      <c r="H17">
        <v>19.352236104062399</v>
      </c>
      <c r="I17">
        <v>-155.27740078179701</v>
      </c>
      <c r="J17">
        <v>1019.4358463278</v>
      </c>
      <c r="K17">
        <v>260763.178229813</v>
      </c>
      <c r="L17">
        <v>2141378.48667651</v>
      </c>
    </row>
    <row r="18" spans="1:12" x14ac:dyDescent="0.35">
      <c r="A18">
        <v>18</v>
      </c>
      <c r="B18">
        <v>2011</v>
      </c>
      <c r="C18">
        <v>7</v>
      </c>
      <c r="D18">
        <v>20</v>
      </c>
      <c r="E18">
        <v>-5469068.7723000003</v>
      </c>
      <c r="F18">
        <v>-2518069.5241</v>
      </c>
      <c r="G18">
        <v>2100602.9011999997</v>
      </c>
      <c r="H18">
        <v>19.353080588794001</v>
      </c>
      <c r="I18">
        <v>-155.277703804927</v>
      </c>
      <c r="J18">
        <v>1020.7318142578</v>
      </c>
      <c r="K18">
        <v>260732.56543558399</v>
      </c>
      <c r="L18">
        <v>2141472.40837353</v>
      </c>
    </row>
    <row r="19" spans="1:12" x14ac:dyDescent="0.35">
      <c r="A19">
        <v>19</v>
      </c>
      <c r="B19">
        <v>2011</v>
      </c>
      <c r="C19">
        <v>7</v>
      </c>
      <c r="D19">
        <v>20</v>
      </c>
      <c r="E19">
        <v>-5469048.7522</v>
      </c>
      <c r="F19">
        <v>-2518034.094</v>
      </c>
      <c r="G19">
        <v>2100707.3022999996</v>
      </c>
      <c r="H19">
        <v>19.354069065694699</v>
      </c>
      <c r="I19">
        <v>-155.277930384294</v>
      </c>
      <c r="J19">
        <v>1024.1923089101899</v>
      </c>
      <c r="K19">
        <v>260710.19671093</v>
      </c>
      <c r="L19">
        <v>2141582.1671858202</v>
      </c>
    </row>
    <row r="20" spans="1:12" x14ac:dyDescent="0.35">
      <c r="A20">
        <v>20</v>
      </c>
      <c r="B20">
        <v>2011</v>
      </c>
      <c r="C20">
        <v>7</v>
      </c>
      <c r="D20">
        <v>20</v>
      </c>
      <c r="E20">
        <v>-5469048.9177000001</v>
      </c>
      <c r="F20">
        <v>-2517966.5392</v>
      </c>
      <c r="G20">
        <v>2100793.0872999998</v>
      </c>
      <c r="H20">
        <v>19.354884228725499</v>
      </c>
      <c r="I20">
        <v>-155.27851499282301</v>
      </c>
      <c r="J20">
        <v>1026.10902721155</v>
      </c>
      <c r="K20">
        <v>260649.950042813</v>
      </c>
      <c r="L20">
        <v>2141673.2327306499</v>
      </c>
    </row>
    <row r="21" spans="1:12" x14ac:dyDescent="0.35">
      <c r="A21">
        <v>21</v>
      </c>
      <c r="B21">
        <v>2011</v>
      </c>
      <c r="C21">
        <v>7</v>
      </c>
      <c r="D21">
        <v>20</v>
      </c>
      <c r="E21">
        <v>-5469031.9528999999</v>
      </c>
      <c r="F21">
        <v>-2517934.7415</v>
      </c>
      <c r="G21">
        <v>2100879.5904999999</v>
      </c>
      <c r="H21">
        <v>19.355707333463201</v>
      </c>
      <c r="I21">
        <v>-155.27872233291501</v>
      </c>
      <c r="J21">
        <v>1027.693256367</v>
      </c>
      <c r="K21">
        <v>260629.36257406001</v>
      </c>
      <c r="L21">
        <v>2141764.6549332198</v>
      </c>
    </row>
    <row r="22" spans="1:12" x14ac:dyDescent="0.35">
      <c r="A22">
        <v>22</v>
      </c>
      <c r="B22">
        <v>2011</v>
      </c>
      <c r="C22">
        <v>7</v>
      </c>
      <c r="D22">
        <v>20</v>
      </c>
      <c r="E22">
        <v>-5469070.6678999998</v>
      </c>
      <c r="F22">
        <v>-2518099.6623</v>
      </c>
      <c r="G22">
        <v>2100551.2783999997</v>
      </c>
      <c r="H22">
        <v>19.3525977803864</v>
      </c>
      <c r="I22">
        <v>-155.27745084045799</v>
      </c>
      <c r="J22">
        <v>1017.14184385445</v>
      </c>
      <c r="K22">
        <v>260758.445235255</v>
      </c>
      <c r="L22">
        <v>2141418.60107886</v>
      </c>
    </row>
    <row r="23" spans="1:12" x14ac:dyDescent="0.35">
      <c r="A23">
        <v>23</v>
      </c>
      <c r="B23">
        <v>2011</v>
      </c>
      <c r="C23">
        <v>7</v>
      </c>
      <c r="D23">
        <v>20</v>
      </c>
      <c r="E23">
        <v>-5469030.1189000001</v>
      </c>
      <c r="F23">
        <v>-2517883.2259</v>
      </c>
      <c r="G23">
        <v>2100974.2590999999</v>
      </c>
      <c r="H23">
        <v>19.356583549663299</v>
      </c>
      <c r="I23">
        <v>-155.27916034687999</v>
      </c>
      <c r="J23">
        <v>1037.17187437695</v>
      </c>
      <c r="K23">
        <v>260584.61165821101</v>
      </c>
      <c r="L23">
        <v>2141862.2775028902</v>
      </c>
    </row>
    <row r="24" spans="1:12" x14ac:dyDescent="0.35">
      <c r="A24">
        <v>24</v>
      </c>
      <c r="B24">
        <v>2011</v>
      </c>
      <c r="C24">
        <v>7</v>
      </c>
      <c r="D24">
        <v>20</v>
      </c>
      <c r="E24">
        <v>-5469021.7721999995</v>
      </c>
      <c r="F24">
        <v>-2517836.7790000001</v>
      </c>
      <c r="G24">
        <v>2101073.5886999997</v>
      </c>
      <c r="H24">
        <v>19.357510855522499</v>
      </c>
      <c r="I24">
        <v>-155.27952862699601</v>
      </c>
      <c r="J24">
        <v>1044.6158587737</v>
      </c>
      <c r="K24">
        <v>260547.26413773099</v>
      </c>
      <c r="L24">
        <v>2141965.4602454901</v>
      </c>
    </row>
    <row r="25" spans="1:12" x14ac:dyDescent="0.35">
      <c r="A25">
        <v>25</v>
      </c>
      <c r="B25">
        <v>2011</v>
      </c>
      <c r="C25">
        <v>7</v>
      </c>
      <c r="D25">
        <v>20</v>
      </c>
      <c r="E25">
        <v>-5468998.0165999997</v>
      </c>
      <c r="F25">
        <v>-2517810.5375000001</v>
      </c>
      <c r="G25">
        <v>2101172.6201999998</v>
      </c>
      <c r="H25">
        <v>19.358452215357101</v>
      </c>
      <c r="I25">
        <v>-155.279660924974</v>
      </c>
      <c r="J25">
        <v>1046.7300666030501</v>
      </c>
      <c r="K25">
        <v>260534.73649208501</v>
      </c>
      <c r="L25">
        <v>2142069.8719341001</v>
      </c>
    </row>
    <row r="26" spans="1:12" x14ac:dyDescent="0.35">
      <c r="A26">
        <v>26</v>
      </c>
      <c r="B26" t="s">
        <v>214</v>
      </c>
      <c r="C26" t="s">
        <v>214</v>
      </c>
      <c r="D26" t="s">
        <v>214</v>
      </c>
      <c r="E26" t="s">
        <v>214</v>
      </c>
      <c r="F26" t="s">
        <v>214</v>
      </c>
      <c r="G26" t="s">
        <v>214</v>
      </c>
      <c r="H26" t="s">
        <v>659</v>
      </c>
      <c r="I26" t="s">
        <v>659</v>
      </c>
      <c r="J26" t="s">
        <v>659</v>
      </c>
      <c r="K26" t="s">
        <v>659</v>
      </c>
      <c r="L26" t="s">
        <v>659</v>
      </c>
    </row>
    <row r="27" spans="1:12" x14ac:dyDescent="0.35">
      <c r="A27">
        <v>27</v>
      </c>
      <c r="B27">
        <v>2011</v>
      </c>
      <c r="C27">
        <v>7</v>
      </c>
      <c r="D27">
        <v>20</v>
      </c>
      <c r="E27">
        <v>-5468971.5975000001</v>
      </c>
      <c r="F27">
        <v>-2517764.9971000003</v>
      </c>
      <c r="G27">
        <v>2101282.023</v>
      </c>
      <c r="H27">
        <v>19.359513370588001</v>
      </c>
      <c r="I27">
        <v>-155.279949459227</v>
      </c>
      <c r="J27">
        <v>1042.3865798274101</v>
      </c>
      <c r="K27">
        <v>260505.96569329</v>
      </c>
      <c r="L27">
        <v>2142187.7642035098</v>
      </c>
    </row>
    <row r="28" spans="1:12" x14ac:dyDescent="0.35">
      <c r="A28">
        <v>28</v>
      </c>
      <c r="B28">
        <v>2011</v>
      </c>
      <c r="C28">
        <v>7</v>
      </c>
      <c r="D28">
        <v>20</v>
      </c>
      <c r="E28">
        <v>-5468955.7915000003</v>
      </c>
      <c r="F28">
        <v>-2517712.3781000003</v>
      </c>
      <c r="G28">
        <v>2101353.9797999999</v>
      </c>
      <c r="H28">
        <v>19.360235427567901</v>
      </c>
      <c r="I28">
        <v>-155.28034141892999</v>
      </c>
      <c r="J28">
        <v>1031.9345400417201</v>
      </c>
      <c r="K28">
        <v>260465.831114492</v>
      </c>
      <c r="L28">
        <v>2142268.2547482601</v>
      </c>
    </row>
    <row r="29" spans="1:12" x14ac:dyDescent="0.35">
      <c r="A29">
        <v>29</v>
      </c>
      <c r="B29">
        <v>2011</v>
      </c>
      <c r="C29">
        <v>7</v>
      </c>
      <c r="D29">
        <v>20</v>
      </c>
      <c r="E29">
        <v>-5468931.9494000003</v>
      </c>
      <c r="F29">
        <v>-2517684.6157</v>
      </c>
      <c r="G29">
        <v>2101458.2819999997</v>
      </c>
      <c r="H29">
        <v>19.3612238479725</v>
      </c>
      <c r="I29">
        <v>-155.280486521895</v>
      </c>
      <c r="J29">
        <v>1035.1258521135901</v>
      </c>
      <c r="K29">
        <v>260452.02753826301</v>
      </c>
      <c r="L29">
        <v>2142377.89495626</v>
      </c>
    </row>
    <row r="30" spans="1:12" x14ac:dyDescent="0.35">
      <c r="A30">
        <v>30</v>
      </c>
      <c r="B30">
        <v>2011</v>
      </c>
      <c r="C30">
        <v>7</v>
      </c>
      <c r="D30">
        <v>20</v>
      </c>
      <c r="E30">
        <v>-5468913.2156999996</v>
      </c>
      <c r="F30">
        <v>-2517646.1681000004</v>
      </c>
      <c r="G30">
        <v>2101558.4298</v>
      </c>
      <c r="H30">
        <v>19.362176350787401</v>
      </c>
      <c r="I30">
        <v>-155.280744338392</v>
      </c>
      <c r="J30">
        <v>1037.10524048097</v>
      </c>
      <c r="K30">
        <v>260426.327152376</v>
      </c>
      <c r="L30">
        <v>2142483.7147687799</v>
      </c>
    </row>
    <row r="31" spans="1:12" x14ac:dyDescent="0.35">
      <c r="A31">
        <v>31</v>
      </c>
      <c r="B31">
        <v>2011</v>
      </c>
      <c r="C31">
        <v>7</v>
      </c>
      <c r="D31">
        <v>20</v>
      </c>
      <c r="E31">
        <v>-5468913.5193999996</v>
      </c>
      <c r="F31">
        <v>-2517604.1802000003</v>
      </c>
      <c r="G31">
        <v>2101614.0034999996</v>
      </c>
      <c r="H31">
        <v>19.362701672441499</v>
      </c>
      <c r="I31">
        <v>-155.281108514766</v>
      </c>
      <c r="J31">
        <v>1039.22504604049</v>
      </c>
      <c r="K31">
        <v>260388.82566246501</v>
      </c>
      <c r="L31">
        <v>2142542.38431485</v>
      </c>
    </row>
    <row r="32" spans="1:12" x14ac:dyDescent="0.35">
      <c r="A32">
        <v>32</v>
      </c>
      <c r="B32" t="s">
        <v>214</v>
      </c>
      <c r="C32" t="s">
        <v>214</v>
      </c>
      <c r="D32" t="s">
        <v>214</v>
      </c>
      <c r="E32" t="s">
        <v>214</v>
      </c>
      <c r="F32" t="s">
        <v>214</v>
      </c>
      <c r="G32" t="s">
        <v>214</v>
      </c>
      <c r="H32" t="s">
        <v>659</v>
      </c>
      <c r="I32" t="s">
        <v>659</v>
      </c>
      <c r="J32" t="s">
        <v>659</v>
      </c>
      <c r="K32" t="s">
        <v>659</v>
      </c>
      <c r="L32" t="s">
        <v>659</v>
      </c>
    </row>
    <row r="33" spans="1:12" x14ac:dyDescent="0.35">
      <c r="A33">
        <v>33</v>
      </c>
      <c r="B33">
        <v>2011</v>
      </c>
      <c r="C33">
        <v>7</v>
      </c>
      <c r="D33">
        <v>20</v>
      </c>
      <c r="E33">
        <v>-5468890.9105000002</v>
      </c>
      <c r="F33">
        <v>-2517581.1909000003</v>
      </c>
      <c r="G33">
        <v>2101734.5407999996</v>
      </c>
      <c r="H33">
        <v>19.3638190958977</v>
      </c>
      <c r="I33">
        <v>-155.28121727755101</v>
      </c>
      <c r="J33">
        <v>1050.7455846099199</v>
      </c>
      <c r="K33">
        <v>260379.03042297601</v>
      </c>
      <c r="L33">
        <v>2142666.2576017198</v>
      </c>
    </row>
    <row r="34" spans="1:12" x14ac:dyDescent="0.35">
      <c r="A34">
        <v>34</v>
      </c>
      <c r="B34">
        <v>2011</v>
      </c>
      <c r="C34">
        <v>7</v>
      </c>
      <c r="D34">
        <v>20</v>
      </c>
      <c r="E34">
        <v>-5468867.7385</v>
      </c>
      <c r="F34">
        <v>-2517569.98</v>
      </c>
      <c r="G34">
        <v>2101806.6189999999</v>
      </c>
      <c r="H34">
        <v>19.364510368926901</v>
      </c>
      <c r="I34">
        <v>-155.281221979132</v>
      </c>
      <c r="J34">
        <v>1050.3636726299301</v>
      </c>
      <c r="K34">
        <v>260379.547322058</v>
      </c>
      <c r="L34">
        <v>2142742.8026333302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659</v>
      </c>
      <c r="I35" t="s">
        <v>659</v>
      </c>
      <c r="J35" t="s">
        <v>659</v>
      </c>
      <c r="K35" t="s">
        <v>659</v>
      </c>
      <c r="L35" t="s">
        <v>659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659</v>
      </c>
      <c r="I36" t="s">
        <v>659</v>
      </c>
      <c r="J36" t="s">
        <v>659</v>
      </c>
      <c r="K36" t="s">
        <v>659</v>
      </c>
      <c r="L36" t="s">
        <v>659</v>
      </c>
    </row>
    <row r="37" spans="1:12" x14ac:dyDescent="0.35">
      <c r="A37">
        <v>37</v>
      </c>
      <c r="B37" t="s">
        <v>214</v>
      </c>
      <c r="C37" t="s">
        <v>214</v>
      </c>
      <c r="D37" t="s">
        <v>214</v>
      </c>
      <c r="E37" t="s">
        <v>214</v>
      </c>
      <c r="F37" t="s">
        <v>214</v>
      </c>
      <c r="G37" t="s">
        <v>214</v>
      </c>
      <c r="H37" t="s">
        <v>659</v>
      </c>
      <c r="I37" t="s">
        <v>659</v>
      </c>
      <c r="J37" t="s">
        <v>659</v>
      </c>
      <c r="K37" t="s">
        <v>659</v>
      </c>
      <c r="L37" t="s">
        <v>659</v>
      </c>
    </row>
    <row r="38" spans="1:12" x14ac:dyDescent="0.35">
      <c r="A38">
        <v>38</v>
      </c>
      <c r="B38" t="s">
        <v>214</v>
      </c>
      <c r="C38" t="s">
        <v>214</v>
      </c>
      <c r="D38" t="s">
        <v>214</v>
      </c>
      <c r="E38" t="s">
        <v>214</v>
      </c>
      <c r="F38" t="s">
        <v>214</v>
      </c>
      <c r="G38" t="s">
        <v>214</v>
      </c>
      <c r="H38" t="s">
        <v>659</v>
      </c>
      <c r="I38" t="s">
        <v>659</v>
      </c>
      <c r="J38" t="s">
        <v>659</v>
      </c>
      <c r="K38" t="s">
        <v>659</v>
      </c>
      <c r="L38" t="s">
        <v>659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659</v>
      </c>
      <c r="I39" t="s">
        <v>659</v>
      </c>
      <c r="J39" t="s">
        <v>659</v>
      </c>
      <c r="K39" t="s">
        <v>659</v>
      </c>
      <c r="L39" t="s">
        <v>659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659</v>
      </c>
      <c r="I40" t="s">
        <v>659</v>
      </c>
      <c r="J40" t="s">
        <v>659</v>
      </c>
      <c r="K40" t="s">
        <v>659</v>
      </c>
      <c r="L40" t="s">
        <v>659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659</v>
      </c>
      <c r="I41" t="s">
        <v>659</v>
      </c>
      <c r="J41" t="s">
        <v>659</v>
      </c>
      <c r="K41" t="s">
        <v>659</v>
      </c>
      <c r="L41" t="s">
        <v>659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659</v>
      </c>
      <c r="I42" t="s">
        <v>659</v>
      </c>
      <c r="J42" t="s">
        <v>659</v>
      </c>
      <c r="K42" t="s">
        <v>659</v>
      </c>
      <c r="L42" t="s">
        <v>659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659</v>
      </c>
      <c r="I43" t="s">
        <v>659</v>
      </c>
      <c r="J43" t="s">
        <v>659</v>
      </c>
      <c r="K43" t="s">
        <v>659</v>
      </c>
      <c r="L43" t="s">
        <v>659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659</v>
      </c>
      <c r="I44" t="s">
        <v>659</v>
      </c>
      <c r="J44" t="s">
        <v>659</v>
      </c>
      <c r="K44" t="s">
        <v>659</v>
      </c>
      <c r="L44" t="s">
        <v>659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659</v>
      </c>
      <c r="I45" t="s">
        <v>659</v>
      </c>
      <c r="J45" t="s">
        <v>659</v>
      </c>
      <c r="K45" t="s">
        <v>659</v>
      </c>
      <c r="L45" t="s">
        <v>659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659</v>
      </c>
      <c r="I46" t="s">
        <v>659</v>
      </c>
      <c r="J46" t="s">
        <v>659</v>
      </c>
      <c r="K46" t="s">
        <v>659</v>
      </c>
      <c r="L46" t="s">
        <v>659</v>
      </c>
    </row>
    <row r="47" spans="1:12" x14ac:dyDescent="0.35">
      <c r="A47">
        <v>47</v>
      </c>
      <c r="B47">
        <v>2011</v>
      </c>
      <c r="C47">
        <v>7</v>
      </c>
      <c r="D47">
        <v>20</v>
      </c>
      <c r="E47">
        <v>-5469403.2647000002</v>
      </c>
      <c r="F47">
        <v>-2518445.1611000001</v>
      </c>
      <c r="G47">
        <v>2099193.6303999997</v>
      </c>
      <c r="H47">
        <v>19.3396911760737</v>
      </c>
      <c r="I47">
        <v>-155.275788199511</v>
      </c>
      <c r="J47">
        <v>988.78077074606006</v>
      </c>
      <c r="K47">
        <v>260914.36098064299</v>
      </c>
      <c r="L47">
        <v>2139987.2724100701</v>
      </c>
    </row>
    <row r="48" spans="1:12" x14ac:dyDescent="0.35">
      <c r="A48">
        <v>48</v>
      </c>
      <c r="B48">
        <v>2011</v>
      </c>
      <c r="C48">
        <v>7</v>
      </c>
      <c r="D48">
        <v>20</v>
      </c>
      <c r="E48">
        <v>-5469456.3033999996</v>
      </c>
      <c r="F48">
        <v>-2518361.0657000002</v>
      </c>
      <c r="G48">
        <v>2099146.4213</v>
      </c>
      <c r="H48">
        <v>19.339249931969</v>
      </c>
      <c r="I48">
        <v>-155.27672612415799</v>
      </c>
      <c r="J48">
        <v>985.41712570004199</v>
      </c>
      <c r="K48">
        <v>260815.142187825</v>
      </c>
      <c r="L48">
        <v>2139939.71523483</v>
      </c>
    </row>
    <row r="49" spans="1:12" x14ac:dyDescent="0.35">
      <c r="A49">
        <v>49</v>
      </c>
      <c r="B49">
        <v>2011</v>
      </c>
      <c r="C49">
        <v>7</v>
      </c>
      <c r="D49">
        <v>20</v>
      </c>
      <c r="E49">
        <v>-5469515.4796000002</v>
      </c>
      <c r="F49">
        <v>-2518279.1936000003</v>
      </c>
      <c r="G49">
        <v>2099068.4524999997</v>
      </c>
      <c r="H49">
        <v>19.338527072287501</v>
      </c>
      <c r="I49">
        <v>-155.27766926115001</v>
      </c>
      <c r="J49">
        <v>978.00844873208598</v>
      </c>
      <c r="K49">
        <v>260714.96432037701</v>
      </c>
      <c r="L49">
        <v>2139860.9851121502</v>
      </c>
    </row>
    <row r="50" spans="1:12" x14ac:dyDescent="0.35">
      <c r="A50">
        <v>50</v>
      </c>
      <c r="B50">
        <v>2011</v>
      </c>
      <c r="C50">
        <v>7</v>
      </c>
      <c r="D50">
        <v>20</v>
      </c>
      <c r="E50">
        <v>-5469621.023</v>
      </c>
      <c r="F50">
        <v>-2518190.0549000003</v>
      </c>
      <c r="G50">
        <v>2098872.1327999998</v>
      </c>
      <c r="H50">
        <v>19.336678638934298</v>
      </c>
      <c r="I50">
        <v>-155.278859708222</v>
      </c>
      <c r="J50">
        <v>968.28576555289305</v>
      </c>
      <c r="K50">
        <v>260587.15082667701</v>
      </c>
      <c r="L50">
        <v>2139657.97367658</v>
      </c>
    </row>
    <row r="51" spans="1:12" x14ac:dyDescent="0.35">
      <c r="A51">
        <v>51</v>
      </c>
      <c r="B51">
        <v>2011</v>
      </c>
      <c r="C51">
        <v>7</v>
      </c>
      <c r="D51">
        <v>20</v>
      </c>
      <c r="E51">
        <v>-5469661.8675999995</v>
      </c>
      <c r="F51">
        <v>-2518141.5870000003</v>
      </c>
      <c r="G51">
        <v>2098787.5948999999</v>
      </c>
      <c r="H51">
        <v>19.3359077911139</v>
      </c>
      <c r="I51">
        <v>-155.27944116079499</v>
      </c>
      <c r="J51">
        <v>956.17730177007604</v>
      </c>
      <c r="K51">
        <v>260524.914249233</v>
      </c>
      <c r="L51">
        <v>2139573.4302268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659</v>
      </c>
      <c r="I52" t="s">
        <v>659</v>
      </c>
      <c r="J52" t="s">
        <v>659</v>
      </c>
      <c r="K52" t="s">
        <v>659</v>
      </c>
      <c r="L52" t="s">
        <v>659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659</v>
      </c>
      <c r="I53" t="s">
        <v>659</v>
      </c>
      <c r="J53" t="s">
        <v>659</v>
      </c>
      <c r="K53" t="s">
        <v>659</v>
      </c>
      <c r="L53" t="s">
        <v>659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659</v>
      </c>
      <c r="I54" t="s">
        <v>659</v>
      </c>
      <c r="J54" t="s">
        <v>659</v>
      </c>
      <c r="K54" t="s">
        <v>659</v>
      </c>
      <c r="L54" t="s">
        <v>659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659</v>
      </c>
      <c r="I55" t="s">
        <v>659</v>
      </c>
      <c r="J55" t="s">
        <v>659</v>
      </c>
      <c r="K55" t="s">
        <v>659</v>
      </c>
      <c r="L55" t="s">
        <v>659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659</v>
      </c>
      <c r="I56" t="s">
        <v>659</v>
      </c>
      <c r="J56" t="s">
        <v>659</v>
      </c>
      <c r="K56" t="s">
        <v>659</v>
      </c>
      <c r="L56" t="s">
        <v>659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659</v>
      </c>
      <c r="I57" t="s">
        <v>659</v>
      </c>
      <c r="J57" t="s">
        <v>659</v>
      </c>
      <c r="K57" t="s">
        <v>659</v>
      </c>
      <c r="L57" t="s">
        <v>659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659</v>
      </c>
      <c r="I58" t="s">
        <v>659</v>
      </c>
      <c r="J58" t="s">
        <v>659</v>
      </c>
      <c r="K58" t="s">
        <v>659</v>
      </c>
      <c r="L58" t="s">
        <v>659</v>
      </c>
    </row>
    <row r="59" spans="1:12" x14ac:dyDescent="0.35">
      <c r="A59">
        <v>59</v>
      </c>
      <c r="B59" t="s">
        <v>214</v>
      </c>
      <c r="C59" t="s">
        <v>214</v>
      </c>
      <c r="D59" t="s">
        <v>214</v>
      </c>
      <c r="E59" t="s">
        <v>214</v>
      </c>
      <c r="F59" t="s">
        <v>214</v>
      </c>
      <c r="G59" t="s">
        <v>214</v>
      </c>
      <c r="H59" t="s">
        <v>659</v>
      </c>
      <c r="I59" t="s">
        <v>659</v>
      </c>
      <c r="J59" t="s">
        <v>659</v>
      </c>
      <c r="K59" t="s">
        <v>659</v>
      </c>
      <c r="L59" t="s">
        <v>659</v>
      </c>
    </row>
    <row r="60" spans="1:12" x14ac:dyDescent="0.35">
      <c r="A60">
        <v>60</v>
      </c>
      <c r="B60" t="s">
        <v>214</v>
      </c>
      <c r="C60" t="s">
        <v>214</v>
      </c>
      <c r="D60" t="s">
        <v>214</v>
      </c>
      <c r="E60" t="s">
        <v>214</v>
      </c>
      <c r="F60" t="s">
        <v>214</v>
      </c>
      <c r="G60" t="s">
        <v>214</v>
      </c>
      <c r="H60" t="s">
        <v>659</v>
      </c>
      <c r="I60" t="s">
        <v>659</v>
      </c>
      <c r="J60" t="s">
        <v>659</v>
      </c>
      <c r="K60" t="s">
        <v>659</v>
      </c>
      <c r="L60" t="s">
        <v>659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659</v>
      </c>
      <c r="I61" t="s">
        <v>659</v>
      </c>
      <c r="J61" t="s">
        <v>659</v>
      </c>
      <c r="K61" t="s">
        <v>659</v>
      </c>
      <c r="L61" t="s">
        <v>659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659</v>
      </c>
      <c r="I62" t="s">
        <v>659</v>
      </c>
      <c r="J62" t="s">
        <v>659</v>
      </c>
      <c r="K62" t="s">
        <v>659</v>
      </c>
      <c r="L62" t="s">
        <v>659</v>
      </c>
    </row>
    <row r="63" spans="1:12" x14ac:dyDescent="0.35">
      <c r="A63">
        <v>63</v>
      </c>
      <c r="B63" t="s">
        <v>214</v>
      </c>
      <c r="C63" t="s">
        <v>214</v>
      </c>
      <c r="D63" t="s">
        <v>214</v>
      </c>
      <c r="E63" t="s">
        <v>214</v>
      </c>
      <c r="F63" t="s">
        <v>214</v>
      </c>
      <c r="G63" t="s">
        <v>214</v>
      </c>
      <c r="H63" t="s">
        <v>659</v>
      </c>
      <c r="I63" t="s">
        <v>659</v>
      </c>
      <c r="J63" t="s">
        <v>659</v>
      </c>
      <c r="K63" t="s">
        <v>659</v>
      </c>
      <c r="L63" t="s">
        <v>659</v>
      </c>
    </row>
    <row r="64" spans="1:12" x14ac:dyDescent="0.35">
      <c r="A64">
        <v>64</v>
      </c>
      <c r="B64" t="s">
        <v>214</v>
      </c>
      <c r="C64" t="s">
        <v>214</v>
      </c>
      <c r="D64" t="s">
        <v>214</v>
      </c>
      <c r="E64" t="s">
        <v>214</v>
      </c>
      <c r="F64" t="s">
        <v>214</v>
      </c>
      <c r="G64" t="s">
        <v>214</v>
      </c>
      <c r="H64" t="s">
        <v>659</v>
      </c>
      <c r="I64" t="s">
        <v>659</v>
      </c>
      <c r="J64" t="s">
        <v>659</v>
      </c>
      <c r="K64" t="s">
        <v>659</v>
      </c>
      <c r="L64" t="s">
        <v>659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659</v>
      </c>
      <c r="I65" t="s">
        <v>659</v>
      </c>
      <c r="J65" t="s">
        <v>659</v>
      </c>
      <c r="K65" t="s">
        <v>659</v>
      </c>
      <c r="L65" t="s">
        <v>659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659</v>
      </c>
      <c r="I66" t="s">
        <v>659</v>
      </c>
      <c r="J66" t="s">
        <v>659</v>
      </c>
      <c r="K66" t="s">
        <v>659</v>
      </c>
      <c r="L66" t="s">
        <v>659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B56" sqref="B56"/>
    </sheetView>
  </sheetViews>
  <sheetFormatPr baseColWidth="10" defaultRowHeight="14.5" x14ac:dyDescent="0.35"/>
  <cols>
    <col min="2" max="2" width="18.08984375" style="43" bestFit="1" customWidth="1"/>
    <col min="5" max="5" width="5.7265625" bestFit="1" customWidth="1"/>
    <col min="6" max="6" width="13.6328125" bestFit="1" customWidth="1"/>
    <col min="8" max="9" width="13" style="21" bestFit="1" customWidth="1"/>
    <col min="10" max="10" width="12.36328125" style="21" bestFit="1" customWidth="1"/>
    <col min="11" max="11" width="12.54296875" bestFit="1" customWidth="1"/>
    <col min="12" max="12" width="12.6328125" bestFit="1" customWidth="1"/>
    <col min="13" max="13" width="18.453125" bestFit="1" customWidth="1"/>
  </cols>
  <sheetData>
    <row r="1" spans="1:16" x14ac:dyDescent="0.35">
      <c r="A1" t="s">
        <v>213</v>
      </c>
      <c r="B1"/>
      <c r="K1" s="25"/>
      <c r="L1" s="25"/>
      <c r="M1" s="25"/>
      <c r="N1" s="5"/>
      <c r="O1" s="5"/>
      <c r="P1" s="5"/>
    </row>
    <row r="2" spans="1:16" s="1" customFormat="1" ht="13.5" x14ac:dyDescent="0.3">
      <c r="A2" s="18" t="s">
        <v>0</v>
      </c>
      <c r="B2" s="42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20" t="s">
        <v>7</v>
      </c>
      <c r="I2" s="20" t="s">
        <v>8</v>
      </c>
      <c r="J2" s="20" t="s">
        <v>9</v>
      </c>
      <c r="K2" s="24" t="s">
        <v>10</v>
      </c>
      <c r="L2" s="24" t="s">
        <v>11</v>
      </c>
      <c r="M2" s="24" t="s">
        <v>12</v>
      </c>
      <c r="N2" s="15"/>
      <c r="O2" s="15"/>
      <c r="P2" s="15"/>
    </row>
    <row r="3" spans="1:16" s="28" customFormat="1" x14ac:dyDescent="0.35">
      <c r="A3" s="28" t="s">
        <v>14</v>
      </c>
      <c r="B3" s="44">
        <v>43015.286979166667</v>
      </c>
      <c r="C3" s="28" t="s">
        <v>15</v>
      </c>
      <c r="D3" s="28" t="s">
        <v>16</v>
      </c>
      <c r="E3" s="28" t="s">
        <v>17</v>
      </c>
      <c r="F3" s="28" t="s">
        <v>18</v>
      </c>
      <c r="G3" s="28" t="s">
        <v>19</v>
      </c>
      <c r="H3" s="40">
        <v>-5469242.9417000003</v>
      </c>
      <c r="I3" s="40">
        <v>-2518481.1146</v>
      </c>
      <c r="J3" s="40">
        <v>2099557.5964000002</v>
      </c>
      <c r="K3" s="28">
        <v>2.9999999999999997E-4</v>
      </c>
      <c r="L3" s="28">
        <v>5.9999999999999995E-4</v>
      </c>
      <c r="M3" s="28">
        <v>6.9999999999999999E-4</v>
      </c>
    </row>
    <row r="4" spans="1:16" s="28" customFormat="1" x14ac:dyDescent="0.35">
      <c r="A4" s="28" t="s">
        <v>43</v>
      </c>
      <c r="B4" s="44">
        <v>42985.734895833331</v>
      </c>
      <c r="C4" s="28" t="s">
        <v>15</v>
      </c>
      <c r="D4" s="28" t="s">
        <v>16</v>
      </c>
      <c r="E4" s="28" t="s">
        <v>17</v>
      </c>
      <c r="F4" s="28" t="s">
        <v>18</v>
      </c>
      <c r="G4" s="28" t="s">
        <v>19</v>
      </c>
      <c r="H4" s="40">
        <v>-5469283.6491999999</v>
      </c>
      <c r="I4" s="40">
        <v>-2518480.9008999998</v>
      </c>
      <c r="J4" s="40">
        <v>2099461.0588000002</v>
      </c>
      <c r="K4" s="28">
        <v>1E-4</v>
      </c>
      <c r="L4" s="28">
        <v>2.0000000000000001E-4</v>
      </c>
      <c r="M4" s="28">
        <v>2.9999999999999997E-4</v>
      </c>
    </row>
    <row r="5" spans="1:16" s="28" customFormat="1" x14ac:dyDescent="0.35">
      <c r="A5" s="28" t="s">
        <v>44</v>
      </c>
      <c r="B5" s="44">
        <v>42985.699479166666</v>
      </c>
      <c r="C5" s="28" t="s">
        <v>15</v>
      </c>
      <c r="D5" s="28" t="s">
        <v>16</v>
      </c>
      <c r="E5" s="28" t="s">
        <v>17</v>
      </c>
      <c r="F5" s="28" t="s">
        <v>18</v>
      </c>
      <c r="G5" s="28" t="s">
        <v>19</v>
      </c>
      <c r="H5" s="40">
        <v>-5469324.2227999996</v>
      </c>
      <c r="I5" s="40">
        <v>-2518495.1560999998</v>
      </c>
      <c r="J5" s="40">
        <v>2099347.0323999999</v>
      </c>
      <c r="K5" s="28">
        <v>1E-4</v>
      </c>
      <c r="L5" s="28">
        <v>2.9999999999999997E-4</v>
      </c>
      <c r="M5" s="28">
        <v>2.9999999999999997E-4</v>
      </c>
    </row>
    <row r="6" spans="1:16" s="28" customFormat="1" x14ac:dyDescent="0.35">
      <c r="A6" s="28" t="s">
        <v>45</v>
      </c>
      <c r="B6" s="44">
        <v>42985.72378472222</v>
      </c>
      <c r="C6" s="28" t="s">
        <v>15</v>
      </c>
      <c r="D6" s="28" t="s">
        <v>16</v>
      </c>
      <c r="E6" s="28" t="s">
        <v>17</v>
      </c>
      <c r="F6" s="28" t="s">
        <v>18</v>
      </c>
      <c r="G6" s="28" t="s">
        <v>19</v>
      </c>
      <c r="H6" s="40">
        <v>-5469345.5700000003</v>
      </c>
      <c r="I6" s="40">
        <v>-2518520.3565000002</v>
      </c>
      <c r="J6" s="40">
        <v>2099255.1013000002</v>
      </c>
      <c r="K6" s="28">
        <v>1E-4</v>
      </c>
      <c r="L6" s="28">
        <v>2.0000000000000001E-4</v>
      </c>
      <c r="M6" s="28">
        <v>2.9999999999999997E-4</v>
      </c>
    </row>
    <row r="7" spans="1:16" s="28" customFormat="1" x14ac:dyDescent="0.35">
      <c r="A7" s="28" t="s">
        <v>67</v>
      </c>
      <c r="B7" s="44">
        <v>43015.336284722223</v>
      </c>
      <c r="C7" s="28" t="s">
        <v>15</v>
      </c>
      <c r="D7" s="28" t="s">
        <v>16</v>
      </c>
      <c r="E7" s="28" t="s">
        <v>17</v>
      </c>
      <c r="F7" s="28" t="s">
        <v>18</v>
      </c>
      <c r="G7" s="28" t="s">
        <v>19</v>
      </c>
      <c r="H7" s="40">
        <v>-5469211.4401000002</v>
      </c>
      <c r="I7" s="40">
        <v>-2518467.0419000001</v>
      </c>
      <c r="J7" s="40">
        <v>2099657.3223000001</v>
      </c>
      <c r="K7" s="28">
        <v>2.9999999999999997E-4</v>
      </c>
      <c r="L7" s="28">
        <v>6.9999999999999999E-4</v>
      </c>
      <c r="M7" s="28">
        <v>8.0000000000000004E-4</v>
      </c>
    </row>
    <row r="8" spans="1:16" s="28" customFormat="1" x14ac:dyDescent="0.35">
      <c r="A8" s="28" t="s">
        <v>73</v>
      </c>
      <c r="B8" s="44">
        <v>43015.332118055558</v>
      </c>
      <c r="C8" s="28" t="s">
        <v>15</v>
      </c>
      <c r="D8" s="28" t="s">
        <v>16</v>
      </c>
      <c r="E8" s="28" t="s">
        <v>17</v>
      </c>
      <c r="F8" s="28" t="s">
        <v>18</v>
      </c>
      <c r="G8" s="28" t="s">
        <v>19</v>
      </c>
      <c r="H8" s="40">
        <v>-5469178.5229000002</v>
      </c>
      <c r="I8" s="40">
        <v>-2518470.0112000001</v>
      </c>
      <c r="J8" s="40">
        <v>2099754.9317999999</v>
      </c>
      <c r="K8" s="28">
        <v>2.9999999999999997E-4</v>
      </c>
      <c r="L8" s="28">
        <v>6.9999999999999999E-4</v>
      </c>
      <c r="M8" s="28">
        <v>8.0000000000000004E-4</v>
      </c>
    </row>
    <row r="9" spans="1:16" s="28" customFormat="1" x14ac:dyDescent="0.35">
      <c r="A9" s="28" t="s">
        <v>31</v>
      </c>
      <c r="B9" s="44">
        <v>43015.549826388888</v>
      </c>
      <c r="C9" s="28" t="s">
        <v>15</v>
      </c>
      <c r="D9" s="28" t="s">
        <v>16</v>
      </c>
      <c r="E9" s="28" t="s">
        <v>17</v>
      </c>
      <c r="F9" s="28" t="s">
        <v>18</v>
      </c>
      <c r="G9" s="28" t="s">
        <v>19</v>
      </c>
      <c r="H9" s="40">
        <v>-5469170.3267000001</v>
      </c>
      <c r="I9" s="40">
        <v>-2518420.1674000002</v>
      </c>
      <c r="J9" s="40">
        <v>2099832.1041000001</v>
      </c>
      <c r="K9" s="28">
        <v>2.9999999999999997E-4</v>
      </c>
      <c r="L9" s="28">
        <v>5.9999999999999995E-4</v>
      </c>
      <c r="M9" s="28">
        <v>6.9999999999999999E-4</v>
      </c>
    </row>
    <row r="10" spans="1:16" s="28" customFormat="1" x14ac:dyDescent="0.35">
      <c r="A10" s="28" t="s">
        <v>74</v>
      </c>
      <c r="B10" s="44">
        <v>43015.557812500003</v>
      </c>
      <c r="C10" s="28" t="s">
        <v>15</v>
      </c>
      <c r="D10" s="28" t="s">
        <v>16</v>
      </c>
      <c r="E10" s="28" t="s">
        <v>17</v>
      </c>
      <c r="F10" s="28" t="s">
        <v>18</v>
      </c>
      <c r="G10" s="28" t="s">
        <v>19</v>
      </c>
      <c r="H10" s="40">
        <v>-5469158.4713000003</v>
      </c>
      <c r="I10" s="40">
        <v>-2518378.5825</v>
      </c>
      <c r="J10" s="40">
        <v>2099928.4241999998</v>
      </c>
      <c r="K10" s="28">
        <v>2.9999999999999997E-4</v>
      </c>
      <c r="L10" s="28">
        <v>5.9999999999999995E-4</v>
      </c>
      <c r="M10" s="28">
        <v>6.9999999999999999E-4</v>
      </c>
    </row>
    <row r="11" spans="1:16" s="28" customFormat="1" x14ac:dyDescent="0.35">
      <c r="A11" s="28" t="s">
        <v>75</v>
      </c>
      <c r="B11" s="44">
        <v>43015.565104166664</v>
      </c>
      <c r="C11" s="28" t="s">
        <v>15</v>
      </c>
      <c r="D11" s="28" t="s">
        <v>16</v>
      </c>
      <c r="E11" s="28" t="s">
        <v>17</v>
      </c>
      <c r="F11" s="28" t="s">
        <v>18</v>
      </c>
      <c r="G11" s="28" t="s">
        <v>19</v>
      </c>
      <c r="H11" s="40">
        <v>-5469158.4056000002</v>
      </c>
      <c r="I11" s="40">
        <v>-2518324.4297000002</v>
      </c>
      <c r="J11" s="40">
        <v>2100028.9478000002</v>
      </c>
      <c r="K11" s="28">
        <v>2.9999999999999997E-4</v>
      </c>
      <c r="L11" s="28">
        <v>5.9999999999999995E-4</v>
      </c>
      <c r="M11" s="28">
        <v>6.9999999999999999E-4</v>
      </c>
    </row>
    <row r="12" spans="1:16" s="28" customFormat="1" x14ac:dyDescent="0.35">
      <c r="A12" s="28" t="s">
        <v>76</v>
      </c>
      <c r="B12" s="44">
        <v>43015.746701388889</v>
      </c>
      <c r="C12" s="28" t="s">
        <v>15</v>
      </c>
      <c r="D12" s="28" t="s">
        <v>16</v>
      </c>
      <c r="E12" s="28" t="s">
        <v>17</v>
      </c>
      <c r="F12" s="28" t="s">
        <v>18</v>
      </c>
      <c r="G12" s="28" t="s">
        <v>19</v>
      </c>
      <c r="H12" s="40">
        <v>-5469129.0515000001</v>
      </c>
      <c r="I12" s="40">
        <v>-2518299.3111999999</v>
      </c>
      <c r="J12" s="40">
        <v>2100135.4139</v>
      </c>
      <c r="K12" s="28">
        <v>2.9999999999999997E-4</v>
      </c>
      <c r="L12" s="28">
        <v>5.0000000000000001E-4</v>
      </c>
      <c r="M12" s="28">
        <v>5.9999999999999995E-4</v>
      </c>
    </row>
    <row r="13" spans="1:16" s="28" customFormat="1" x14ac:dyDescent="0.35">
      <c r="A13" s="28" t="s">
        <v>77</v>
      </c>
      <c r="B13" s="44">
        <v>43015.740798611114</v>
      </c>
      <c r="C13" s="28" t="s">
        <v>15</v>
      </c>
      <c r="D13" s="28" t="s">
        <v>16</v>
      </c>
      <c r="E13" s="28" t="s">
        <v>17</v>
      </c>
      <c r="F13" s="28" t="s">
        <v>18</v>
      </c>
      <c r="G13" s="28" t="s">
        <v>19</v>
      </c>
      <c r="H13" s="40">
        <v>-5469115.8475000001</v>
      </c>
      <c r="I13" s="40">
        <v>-2518271.8278000001</v>
      </c>
      <c r="J13" s="40">
        <v>2100234.2168999999</v>
      </c>
      <c r="K13" s="28">
        <v>2.0000000000000001E-4</v>
      </c>
      <c r="L13" s="28">
        <v>4.0000000000000002E-4</v>
      </c>
      <c r="M13" s="28">
        <v>4.0000000000000002E-4</v>
      </c>
    </row>
    <row r="14" spans="1:16" s="28" customFormat="1" x14ac:dyDescent="0.35">
      <c r="A14" s="28" t="s">
        <v>78</v>
      </c>
      <c r="B14" s="44">
        <v>43015.730729166666</v>
      </c>
      <c r="C14" s="28" t="s">
        <v>15</v>
      </c>
      <c r="D14" s="28" t="s">
        <v>16</v>
      </c>
      <c r="E14" s="28" t="s">
        <v>17</v>
      </c>
      <c r="F14" s="28" t="s">
        <v>18</v>
      </c>
      <c r="G14" s="28" t="s">
        <v>19</v>
      </c>
      <c r="H14" s="40">
        <v>-5469116.8838</v>
      </c>
      <c r="I14" s="40">
        <v>-2518210.0299</v>
      </c>
      <c r="J14" s="40">
        <v>2100318.8144999999</v>
      </c>
      <c r="K14" s="28">
        <v>2.0000000000000001E-4</v>
      </c>
      <c r="L14" s="28">
        <v>2.9999999999999997E-4</v>
      </c>
      <c r="M14" s="28">
        <v>4.0000000000000002E-4</v>
      </c>
    </row>
    <row r="15" spans="1:16" s="28" customFormat="1" x14ac:dyDescent="0.35">
      <c r="A15" s="28" t="s">
        <v>79</v>
      </c>
      <c r="B15" s="44">
        <v>43076.5546875</v>
      </c>
      <c r="C15" s="28" t="s">
        <v>15</v>
      </c>
      <c r="D15" s="28" t="s">
        <v>16</v>
      </c>
      <c r="E15" s="28" t="s">
        <v>17</v>
      </c>
      <c r="F15" s="28" t="s">
        <v>18</v>
      </c>
      <c r="G15" s="28" t="s">
        <v>19</v>
      </c>
      <c r="H15" s="40">
        <v>-5469110.5829999996</v>
      </c>
      <c r="I15" s="40">
        <v>-2518159.8154000002</v>
      </c>
      <c r="J15" s="40">
        <v>2100404.8344000001</v>
      </c>
      <c r="K15" s="28">
        <v>1E-4</v>
      </c>
      <c r="L15" s="28">
        <v>2.9999999999999997E-4</v>
      </c>
      <c r="M15" s="28">
        <v>2.9999999999999997E-4</v>
      </c>
    </row>
    <row r="16" spans="1:16" s="28" customFormat="1" x14ac:dyDescent="0.35">
      <c r="A16" s="28" t="s">
        <v>80</v>
      </c>
      <c r="B16" s="44">
        <v>43046.303993055553</v>
      </c>
      <c r="C16" s="28" t="s">
        <v>15</v>
      </c>
      <c r="D16" s="28" t="s">
        <v>16</v>
      </c>
      <c r="E16" s="28" t="s">
        <v>17</v>
      </c>
      <c r="F16" s="28" t="s">
        <v>18</v>
      </c>
      <c r="G16" s="28" t="s">
        <v>19</v>
      </c>
      <c r="H16" s="40">
        <v>-5469109.7395000001</v>
      </c>
      <c r="I16" s="40">
        <v>-2518145.5177000002</v>
      </c>
      <c r="J16" s="40">
        <v>2100420.3338000001</v>
      </c>
      <c r="K16" s="28">
        <v>2.9999999999999997E-4</v>
      </c>
      <c r="L16" s="28">
        <v>5.9999999999999995E-4</v>
      </c>
      <c r="M16" s="28">
        <v>6.9999999999999999E-4</v>
      </c>
    </row>
    <row r="17" spans="1:13" s="28" customFormat="1" x14ac:dyDescent="0.35">
      <c r="A17" s="28" t="s">
        <v>81</v>
      </c>
      <c r="B17" s="44">
        <v>43046.311979166669</v>
      </c>
      <c r="C17" s="28" t="s">
        <v>15</v>
      </c>
      <c r="D17" s="28" t="s">
        <v>16</v>
      </c>
      <c r="E17" s="28" t="s">
        <v>17</v>
      </c>
      <c r="F17" s="28" t="s">
        <v>18</v>
      </c>
      <c r="G17" s="28" t="s">
        <v>19</v>
      </c>
      <c r="H17" s="40">
        <v>-5469127.2582</v>
      </c>
      <c r="I17" s="40">
        <v>-2518101.2370000002</v>
      </c>
      <c r="J17" s="40">
        <v>2100423.5786000001</v>
      </c>
      <c r="K17" s="28">
        <v>2.9999999999999997E-4</v>
      </c>
      <c r="L17" s="28">
        <v>5.9999999999999995E-4</v>
      </c>
      <c r="M17" s="28">
        <v>6.9999999999999999E-4</v>
      </c>
    </row>
    <row r="18" spans="1:13" s="28" customFormat="1" x14ac:dyDescent="0.35">
      <c r="A18" s="28" t="s">
        <v>83</v>
      </c>
      <c r="B18" s="44">
        <v>43076.548784722225</v>
      </c>
      <c r="C18" s="28" t="s">
        <v>15</v>
      </c>
      <c r="D18" s="28" t="s">
        <v>16</v>
      </c>
      <c r="E18" s="28" t="s">
        <v>17</v>
      </c>
      <c r="F18" s="28" t="s">
        <v>18</v>
      </c>
      <c r="G18" s="28" t="s">
        <v>19</v>
      </c>
      <c r="H18" s="40">
        <v>-5469096.3501000004</v>
      </c>
      <c r="I18" s="40">
        <v>-2518107.9323</v>
      </c>
      <c r="J18" s="40">
        <v>2100494.4361</v>
      </c>
      <c r="K18" s="28">
        <v>1E-4</v>
      </c>
      <c r="L18" s="28">
        <v>2.9999999999999997E-4</v>
      </c>
      <c r="M18" s="28">
        <v>2.9999999999999997E-4</v>
      </c>
    </row>
    <row r="19" spans="1:13" s="28" customFormat="1" x14ac:dyDescent="0.35">
      <c r="A19" s="28" t="s">
        <v>47</v>
      </c>
      <c r="B19" s="44">
        <v>43076.575520833336</v>
      </c>
      <c r="C19" s="28" t="s">
        <v>15</v>
      </c>
      <c r="D19" s="28" t="s">
        <v>16</v>
      </c>
      <c r="E19" s="28" t="s">
        <v>17</v>
      </c>
      <c r="F19" s="28" t="s">
        <v>18</v>
      </c>
      <c r="G19" s="28" t="s">
        <v>19</v>
      </c>
      <c r="H19" s="40">
        <v>-5469082.6025999999</v>
      </c>
      <c r="I19" s="40">
        <v>-2518111.2409999999</v>
      </c>
      <c r="J19" s="40">
        <v>2100514.3561999998</v>
      </c>
      <c r="K19" s="28">
        <v>2.0000000000000001E-4</v>
      </c>
      <c r="L19" s="28">
        <v>2.9999999999999997E-4</v>
      </c>
      <c r="M19" s="28">
        <v>4.0000000000000002E-4</v>
      </c>
    </row>
    <row r="20" spans="1:13" s="28" customFormat="1" x14ac:dyDescent="0.35">
      <c r="A20" s="28" t="s">
        <v>48</v>
      </c>
      <c r="B20" s="45" t="s">
        <v>149</v>
      </c>
      <c r="C20" s="28" t="s">
        <v>15</v>
      </c>
      <c r="D20" s="28" t="s">
        <v>16</v>
      </c>
      <c r="E20" s="28" t="s">
        <v>17</v>
      </c>
      <c r="F20" s="28" t="s">
        <v>18</v>
      </c>
      <c r="G20" s="28" t="s">
        <v>19</v>
      </c>
      <c r="H20" s="40">
        <v>-5469068.8517000005</v>
      </c>
      <c r="I20" s="40">
        <v>-2518069.8402</v>
      </c>
      <c r="J20" s="40">
        <v>2100602.9881000002</v>
      </c>
      <c r="K20" s="28">
        <v>2.9999999999999997E-4</v>
      </c>
      <c r="L20" s="28">
        <v>5.9999999999999995E-4</v>
      </c>
      <c r="M20" s="28">
        <v>6.9999999999999999E-4</v>
      </c>
    </row>
    <row r="21" spans="1:13" s="28" customFormat="1" x14ac:dyDescent="0.35">
      <c r="A21" s="28" t="s">
        <v>49</v>
      </c>
      <c r="B21" s="45" t="s">
        <v>150</v>
      </c>
      <c r="C21" s="28" t="s">
        <v>15</v>
      </c>
      <c r="D21" s="28" t="s">
        <v>16</v>
      </c>
      <c r="E21" s="28" t="s">
        <v>17</v>
      </c>
      <c r="F21" s="28" t="s">
        <v>18</v>
      </c>
      <c r="G21" s="28" t="s">
        <v>19</v>
      </c>
      <c r="H21" s="40">
        <v>-5469048.8646999998</v>
      </c>
      <c r="I21" s="40">
        <v>-2518034.4366000001</v>
      </c>
      <c r="J21" s="40">
        <v>2100707.3986999998</v>
      </c>
      <c r="K21" s="28">
        <v>2.9999999999999997E-4</v>
      </c>
      <c r="L21" s="28">
        <v>6.9999999999999999E-4</v>
      </c>
      <c r="M21" s="28">
        <v>6.9999999999999999E-4</v>
      </c>
    </row>
    <row r="22" spans="1:13" s="28" customFormat="1" x14ac:dyDescent="0.35">
      <c r="A22" s="28" t="s">
        <v>50</v>
      </c>
      <c r="B22" s="45" t="s">
        <v>151</v>
      </c>
      <c r="C22" s="28" t="s">
        <v>15</v>
      </c>
      <c r="D22" s="28" t="s">
        <v>16</v>
      </c>
      <c r="E22" s="28" t="s">
        <v>17</v>
      </c>
      <c r="F22" s="28" t="s">
        <v>18</v>
      </c>
      <c r="G22" s="28" t="s">
        <v>19</v>
      </c>
      <c r="H22" s="40">
        <v>-5469049.0427000001</v>
      </c>
      <c r="I22" s="40">
        <v>-2517966.8832</v>
      </c>
      <c r="J22" s="40">
        <v>2100793.1861</v>
      </c>
      <c r="K22" s="28">
        <v>2.0000000000000001E-4</v>
      </c>
      <c r="L22" s="28">
        <v>4.0000000000000002E-4</v>
      </c>
      <c r="M22" s="28">
        <v>4.0000000000000002E-4</v>
      </c>
    </row>
    <row r="23" spans="1:13" s="28" customFormat="1" x14ac:dyDescent="0.35">
      <c r="A23" s="28" t="s">
        <v>82</v>
      </c>
      <c r="B23" s="45" t="s">
        <v>152</v>
      </c>
      <c r="C23" s="28" t="s">
        <v>15</v>
      </c>
      <c r="D23" s="28" t="s">
        <v>16</v>
      </c>
      <c r="E23" s="28" t="s">
        <v>17</v>
      </c>
      <c r="F23" s="28" t="s">
        <v>18</v>
      </c>
      <c r="G23" s="28" t="s">
        <v>19</v>
      </c>
      <c r="H23" s="40">
        <v>-5469032.0411</v>
      </c>
      <c r="I23" s="40">
        <v>-2517935.0668000001</v>
      </c>
      <c r="J23" s="40">
        <v>2100879.6756000002</v>
      </c>
      <c r="K23" s="28">
        <v>1E-4</v>
      </c>
      <c r="L23" s="28">
        <v>2.9999999999999997E-4</v>
      </c>
      <c r="M23" s="28">
        <v>2.9999999999999997E-4</v>
      </c>
    </row>
    <row r="24" spans="1:13" s="28" customFormat="1" x14ac:dyDescent="0.35">
      <c r="A24" s="28" t="s">
        <v>56</v>
      </c>
      <c r="B24" s="45" t="s">
        <v>153</v>
      </c>
      <c r="C24" s="28" t="s">
        <v>15</v>
      </c>
      <c r="D24" s="28" t="s">
        <v>16</v>
      </c>
      <c r="E24" s="28" t="s">
        <v>17</v>
      </c>
      <c r="F24" s="28" t="s">
        <v>18</v>
      </c>
      <c r="G24" s="28" t="s">
        <v>19</v>
      </c>
      <c r="H24" s="40">
        <v>-5469070.7825999996</v>
      </c>
      <c r="I24" s="40">
        <v>-2518100.0016999999</v>
      </c>
      <c r="J24" s="40">
        <v>2100551.3714999999</v>
      </c>
      <c r="K24" s="28">
        <v>2.9999999999999997E-4</v>
      </c>
      <c r="L24" s="28">
        <v>6.9999999999999999E-4</v>
      </c>
      <c r="M24" s="28">
        <v>6.9999999999999999E-4</v>
      </c>
    </row>
    <row r="25" spans="1:13" s="28" customFormat="1" x14ac:dyDescent="0.35">
      <c r="A25" s="28" t="s">
        <v>86</v>
      </c>
      <c r="B25" s="45" t="s">
        <v>154</v>
      </c>
      <c r="C25" s="28" t="s">
        <v>15</v>
      </c>
      <c r="D25" s="28" t="s">
        <v>16</v>
      </c>
      <c r="E25" s="28" t="s">
        <v>17</v>
      </c>
      <c r="F25" s="28" t="s">
        <v>18</v>
      </c>
      <c r="G25" s="28" t="s">
        <v>19</v>
      </c>
      <c r="H25" s="40">
        <v>-5469030.233</v>
      </c>
      <c r="I25" s="40">
        <v>-2517883.5570999999</v>
      </c>
      <c r="J25" s="40">
        <v>2100974.341</v>
      </c>
      <c r="K25" s="28">
        <v>1E-4</v>
      </c>
      <c r="L25" s="28">
        <v>2.9999999999999997E-4</v>
      </c>
      <c r="M25" s="28">
        <v>2.9999999999999997E-4</v>
      </c>
    </row>
    <row r="26" spans="1:13" s="28" customFormat="1" x14ac:dyDescent="0.35">
      <c r="A26" s="28" t="s">
        <v>51</v>
      </c>
      <c r="B26" s="45" t="s">
        <v>155</v>
      </c>
      <c r="C26" s="28" t="s">
        <v>15</v>
      </c>
      <c r="D26" s="28" t="s">
        <v>16</v>
      </c>
      <c r="E26" s="28" t="s">
        <v>17</v>
      </c>
      <c r="F26" s="28" t="s">
        <v>18</v>
      </c>
      <c r="G26" s="28" t="s">
        <v>19</v>
      </c>
      <c r="H26" s="40">
        <v>-5469021.8975</v>
      </c>
      <c r="I26" s="40">
        <v>-2517837.1290000002</v>
      </c>
      <c r="J26" s="40">
        <v>2101073.6548000001</v>
      </c>
      <c r="K26" s="28">
        <v>2.0000000000000001E-4</v>
      </c>
      <c r="L26" s="28">
        <v>4.0000000000000002E-4</v>
      </c>
      <c r="M26" s="28">
        <v>5.0000000000000001E-4</v>
      </c>
    </row>
    <row r="27" spans="1:13" s="28" customFormat="1" x14ac:dyDescent="0.35">
      <c r="A27" s="28" t="s">
        <v>87</v>
      </c>
      <c r="B27" s="45" t="s">
        <v>156</v>
      </c>
      <c r="C27" s="28" t="s">
        <v>15</v>
      </c>
      <c r="D27" s="28" t="s">
        <v>16</v>
      </c>
      <c r="E27" s="28" t="s">
        <v>17</v>
      </c>
      <c r="F27" s="28" t="s">
        <v>18</v>
      </c>
      <c r="G27" s="28" t="s">
        <v>19</v>
      </c>
      <c r="H27" s="40">
        <v>-5468998.1453999998</v>
      </c>
      <c r="I27" s="40">
        <v>-2517810.8794</v>
      </c>
      <c r="J27" s="40">
        <v>2101172.6932000001</v>
      </c>
      <c r="K27" s="28">
        <v>2.0000000000000001E-4</v>
      </c>
      <c r="L27" s="28">
        <v>5.0000000000000001E-4</v>
      </c>
      <c r="M27" s="28">
        <v>5.9999999999999995E-4</v>
      </c>
    </row>
    <row r="28" spans="1:13" s="28" customFormat="1" x14ac:dyDescent="0.35">
      <c r="A28" s="28" t="s">
        <v>52</v>
      </c>
      <c r="B28" s="45" t="s">
        <v>157</v>
      </c>
      <c r="C28" s="28" t="s">
        <v>15</v>
      </c>
      <c r="D28" s="28" t="s">
        <v>16</v>
      </c>
      <c r="E28" s="28" t="s">
        <v>17</v>
      </c>
      <c r="F28" s="28" t="s">
        <v>18</v>
      </c>
      <c r="G28" s="28" t="s">
        <v>19</v>
      </c>
      <c r="H28" s="40">
        <v>-5468988.0202000001</v>
      </c>
      <c r="I28" s="40">
        <v>-2517792.9923999999</v>
      </c>
      <c r="J28" s="40">
        <v>2101226.0381999998</v>
      </c>
      <c r="K28" s="28">
        <v>1E-4</v>
      </c>
      <c r="L28" s="28">
        <v>2.0000000000000001E-4</v>
      </c>
      <c r="M28" s="28">
        <v>2.9999999999999997E-4</v>
      </c>
    </row>
    <row r="29" spans="1:13" s="28" customFormat="1" x14ac:dyDescent="0.35">
      <c r="A29" s="28" t="s">
        <v>21</v>
      </c>
      <c r="B29" s="45" t="s">
        <v>158</v>
      </c>
      <c r="C29" s="28" t="s">
        <v>15</v>
      </c>
      <c r="D29" s="28" t="s">
        <v>16</v>
      </c>
      <c r="E29" s="28" t="s">
        <v>17</v>
      </c>
      <c r="F29" s="28" t="s">
        <v>18</v>
      </c>
      <c r="G29" s="28" t="s">
        <v>19</v>
      </c>
      <c r="H29" s="40">
        <v>-5468955.9524999997</v>
      </c>
      <c r="I29" s="40">
        <v>-2517712.7116999999</v>
      </c>
      <c r="J29" s="40">
        <v>2101354.0581999999</v>
      </c>
      <c r="K29" s="28">
        <v>1E-4</v>
      </c>
      <c r="L29" s="28">
        <v>2.9999999999999997E-4</v>
      </c>
      <c r="M29" s="28">
        <v>2.9999999999999997E-4</v>
      </c>
    </row>
    <row r="30" spans="1:13" s="28" customFormat="1" x14ac:dyDescent="0.35">
      <c r="A30" s="28" t="s">
        <v>22</v>
      </c>
      <c r="B30" s="45" t="s">
        <v>159</v>
      </c>
      <c r="C30" s="28" t="s">
        <v>15</v>
      </c>
      <c r="D30" s="28" t="s">
        <v>16</v>
      </c>
      <c r="E30" s="28" t="s">
        <v>17</v>
      </c>
      <c r="F30" s="28" t="s">
        <v>18</v>
      </c>
      <c r="G30" s="28" t="s">
        <v>19</v>
      </c>
      <c r="H30" s="40">
        <v>-5468932.1003999999</v>
      </c>
      <c r="I30" s="40">
        <v>-2517684.9432000001</v>
      </c>
      <c r="J30" s="40">
        <v>2101458.3528999998</v>
      </c>
      <c r="K30" s="28">
        <v>2.9999999999999997E-4</v>
      </c>
      <c r="L30" s="28">
        <v>5.9999999999999995E-4</v>
      </c>
      <c r="M30" s="28">
        <v>6.9999999999999999E-4</v>
      </c>
    </row>
    <row r="31" spans="1:13" s="28" customFormat="1" x14ac:dyDescent="0.35">
      <c r="A31" s="28" t="s">
        <v>23</v>
      </c>
      <c r="B31" s="45" t="s">
        <v>160</v>
      </c>
      <c r="C31" s="28" t="s">
        <v>15</v>
      </c>
      <c r="D31" s="28" t="s">
        <v>16</v>
      </c>
      <c r="E31" s="28" t="s">
        <v>17</v>
      </c>
      <c r="F31" s="28" t="s">
        <v>18</v>
      </c>
      <c r="G31" s="28" t="s">
        <v>19</v>
      </c>
      <c r="H31" s="40">
        <v>-5468913.3881999999</v>
      </c>
      <c r="I31" s="40">
        <v>-2517646.5011999998</v>
      </c>
      <c r="J31" s="40">
        <v>2101558.5018000002</v>
      </c>
      <c r="K31" s="28">
        <v>2.0000000000000001E-4</v>
      </c>
      <c r="L31" s="28">
        <v>2.9999999999999997E-4</v>
      </c>
      <c r="M31" s="28">
        <v>2.9999999999999997E-4</v>
      </c>
    </row>
    <row r="32" spans="1:13" s="28" customFormat="1" x14ac:dyDescent="0.35">
      <c r="A32" s="28" t="s">
        <v>24</v>
      </c>
      <c r="B32" s="45" t="s">
        <v>161</v>
      </c>
      <c r="C32" s="28" t="s">
        <v>15</v>
      </c>
      <c r="D32" s="28" t="s">
        <v>16</v>
      </c>
      <c r="E32" s="28" t="s">
        <v>17</v>
      </c>
      <c r="F32" s="28" t="s">
        <v>18</v>
      </c>
      <c r="G32" s="28" t="s">
        <v>19</v>
      </c>
      <c r="H32" s="40">
        <v>-5468913.7074999996</v>
      </c>
      <c r="I32" s="40">
        <v>-2517604.5251000002</v>
      </c>
      <c r="J32" s="40">
        <v>2101614.0759000001</v>
      </c>
      <c r="K32" s="28">
        <v>2.0000000000000001E-4</v>
      </c>
      <c r="L32" s="28">
        <v>5.0000000000000001E-4</v>
      </c>
      <c r="M32" s="28">
        <v>5.0000000000000001E-4</v>
      </c>
    </row>
    <row r="33" spans="1:13" s="28" customFormat="1" x14ac:dyDescent="0.35">
      <c r="A33" s="28" t="s">
        <v>25</v>
      </c>
      <c r="B33" s="45" t="s">
        <v>162</v>
      </c>
      <c r="C33" s="28" t="s">
        <v>15</v>
      </c>
      <c r="D33" s="28" t="s">
        <v>16</v>
      </c>
      <c r="E33" s="28" t="s">
        <v>17</v>
      </c>
      <c r="F33" s="28" t="s">
        <v>18</v>
      </c>
      <c r="G33" s="28" t="s">
        <v>19</v>
      </c>
      <c r="H33" s="40">
        <v>-5468888.8471999997</v>
      </c>
      <c r="I33" s="40">
        <v>-2517621.0843000002</v>
      </c>
      <c r="J33" s="40">
        <v>2101677.1036999999</v>
      </c>
      <c r="K33" s="28">
        <v>1E-4</v>
      </c>
      <c r="L33" s="28">
        <v>2.0000000000000001E-4</v>
      </c>
      <c r="M33" s="28">
        <v>2.0000000000000001E-4</v>
      </c>
    </row>
    <row r="34" spans="1:13" s="28" customFormat="1" x14ac:dyDescent="0.35">
      <c r="A34" s="28" t="s">
        <v>26</v>
      </c>
      <c r="B34" s="45" t="s">
        <v>163</v>
      </c>
      <c r="C34" s="28" t="s">
        <v>15</v>
      </c>
      <c r="D34" s="28" t="s">
        <v>16</v>
      </c>
      <c r="E34" s="28" t="s">
        <v>17</v>
      </c>
      <c r="F34" s="28" t="s">
        <v>18</v>
      </c>
      <c r="G34" s="28" t="s">
        <v>19</v>
      </c>
      <c r="H34" s="40">
        <v>-5468891.1206999999</v>
      </c>
      <c r="I34" s="40">
        <v>-2517581.5388000002</v>
      </c>
      <c r="J34" s="40">
        <v>2101734.6321999999</v>
      </c>
      <c r="K34" s="28">
        <v>2.9999999999999997E-4</v>
      </c>
      <c r="L34" s="28">
        <v>5.0000000000000001E-4</v>
      </c>
      <c r="M34" s="28">
        <v>5.0000000000000001E-4</v>
      </c>
    </row>
    <row r="35" spans="1:13" s="28" customFormat="1" x14ac:dyDescent="0.35">
      <c r="A35" s="28" t="s">
        <v>27</v>
      </c>
      <c r="B35" s="45" t="s">
        <v>164</v>
      </c>
      <c r="C35" s="28" t="s">
        <v>15</v>
      </c>
      <c r="D35" s="28" t="s">
        <v>16</v>
      </c>
      <c r="E35" s="28" t="s">
        <v>17</v>
      </c>
      <c r="F35" s="28" t="s">
        <v>18</v>
      </c>
      <c r="G35" s="28" t="s">
        <v>19</v>
      </c>
      <c r="H35" s="40">
        <v>-5468867.9478000002</v>
      </c>
      <c r="I35" s="40">
        <v>-2517570.3278000001</v>
      </c>
      <c r="J35" s="40">
        <v>2101806.7140000002</v>
      </c>
      <c r="K35" s="28">
        <v>1E-4</v>
      </c>
      <c r="L35" s="28">
        <v>2.9999999999999997E-4</v>
      </c>
      <c r="M35" s="28">
        <v>2.9999999999999997E-4</v>
      </c>
    </row>
    <row r="36" spans="1:13" s="28" customFormat="1" x14ac:dyDescent="0.35">
      <c r="A36" s="28" t="s">
        <v>165</v>
      </c>
      <c r="B36" s="45" t="s">
        <v>166</v>
      </c>
      <c r="C36" s="28" t="s">
        <v>15</v>
      </c>
      <c r="D36" s="28" t="s">
        <v>16</v>
      </c>
      <c r="E36" s="28" t="s">
        <v>17</v>
      </c>
      <c r="F36" s="28" t="s">
        <v>18</v>
      </c>
      <c r="G36" s="28" t="s">
        <v>19</v>
      </c>
      <c r="H36" s="40">
        <v>-5468852.2218000004</v>
      </c>
      <c r="I36" s="40">
        <v>-2517501.6649000002</v>
      </c>
      <c r="J36" s="40">
        <v>2101910.9117000001</v>
      </c>
      <c r="K36" s="28">
        <v>1E-4</v>
      </c>
      <c r="L36" s="28">
        <v>2.9999999999999997E-4</v>
      </c>
      <c r="M36" s="28">
        <v>2.9999999999999997E-4</v>
      </c>
    </row>
    <row r="37" spans="1:13" s="28" customFormat="1" x14ac:dyDescent="0.35">
      <c r="A37" s="28" t="s">
        <v>167</v>
      </c>
      <c r="B37" s="45" t="s">
        <v>168</v>
      </c>
      <c r="C37" s="28" t="s">
        <v>15</v>
      </c>
      <c r="D37" s="28" t="s">
        <v>16</v>
      </c>
      <c r="E37" s="28" t="s">
        <v>17</v>
      </c>
      <c r="F37" s="28" t="s">
        <v>18</v>
      </c>
      <c r="G37" s="28" t="s">
        <v>19</v>
      </c>
      <c r="H37" s="40">
        <v>-5468829.5199999996</v>
      </c>
      <c r="I37" s="40">
        <v>-2517470.7280000001</v>
      </c>
      <c r="J37" s="40">
        <v>2102010.8150999998</v>
      </c>
      <c r="K37" s="28">
        <v>1E-4</v>
      </c>
      <c r="L37" s="28">
        <v>2.9999999999999997E-4</v>
      </c>
      <c r="M37" s="28">
        <v>2.9999999999999997E-4</v>
      </c>
    </row>
    <row r="38" spans="1:13" s="28" customFormat="1" x14ac:dyDescent="0.35">
      <c r="A38" s="28" t="s">
        <v>169</v>
      </c>
      <c r="B38" s="45" t="s">
        <v>170</v>
      </c>
      <c r="C38" s="28" t="s">
        <v>15</v>
      </c>
      <c r="D38" s="28" t="s">
        <v>16</v>
      </c>
      <c r="E38" s="28" t="s">
        <v>17</v>
      </c>
      <c r="F38" s="28" t="s">
        <v>18</v>
      </c>
      <c r="G38" s="28" t="s">
        <v>19</v>
      </c>
      <c r="H38" s="40">
        <v>-5468819.0546000004</v>
      </c>
      <c r="I38" s="40">
        <v>-2517421.4717999999</v>
      </c>
      <c r="J38" s="40">
        <v>2102103.0728000002</v>
      </c>
      <c r="K38" s="28">
        <v>2.9999999999999997E-4</v>
      </c>
      <c r="L38" s="28">
        <v>4.0000000000000002E-4</v>
      </c>
      <c r="M38" s="28">
        <v>5.0000000000000001E-4</v>
      </c>
    </row>
    <row r="39" spans="1:13" s="28" customFormat="1" x14ac:dyDescent="0.35">
      <c r="A39" s="28" t="s">
        <v>171</v>
      </c>
      <c r="B39" s="45" t="s">
        <v>172</v>
      </c>
      <c r="C39" s="28" t="s">
        <v>15</v>
      </c>
      <c r="D39" s="28" t="s">
        <v>16</v>
      </c>
      <c r="E39" s="28" t="s">
        <v>17</v>
      </c>
      <c r="F39" s="28" t="s">
        <v>18</v>
      </c>
      <c r="G39" s="28" t="s">
        <v>19</v>
      </c>
      <c r="H39" s="40">
        <v>-5468799.1627000002</v>
      </c>
      <c r="I39" s="40">
        <v>-2517391.0172999999</v>
      </c>
      <c r="J39" s="40">
        <v>2102205.6642999998</v>
      </c>
      <c r="K39" s="28">
        <v>2.0000000000000001E-4</v>
      </c>
      <c r="L39" s="28">
        <v>4.0000000000000002E-4</v>
      </c>
      <c r="M39" s="28">
        <v>5.0000000000000001E-4</v>
      </c>
    </row>
    <row r="40" spans="1:13" s="28" customFormat="1" x14ac:dyDescent="0.35">
      <c r="A40" s="28" t="s">
        <v>173</v>
      </c>
      <c r="B40" s="45" t="s">
        <v>174</v>
      </c>
      <c r="C40" s="28" t="s">
        <v>15</v>
      </c>
      <c r="D40" s="28" t="s">
        <v>16</v>
      </c>
      <c r="E40" s="28" t="s">
        <v>17</v>
      </c>
      <c r="F40" s="28" t="s">
        <v>18</v>
      </c>
      <c r="G40" s="28" t="s">
        <v>19</v>
      </c>
      <c r="H40" s="40">
        <v>-5468800.6607999997</v>
      </c>
      <c r="I40" s="40">
        <v>-2517325.3324000002</v>
      </c>
      <c r="J40" s="40">
        <v>2102282.4128999999</v>
      </c>
      <c r="K40" s="28">
        <v>2.0000000000000001E-4</v>
      </c>
      <c r="L40" s="28">
        <v>4.0000000000000002E-4</v>
      </c>
      <c r="M40" s="28">
        <v>4.0000000000000002E-4</v>
      </c>
    </row>
    <row r="41" spans="1:13" s="28" customFormat="1" x14ac:dyDescent="0.35">
      <c r="A41" s="28" t="s">
        <v>175</v>
      </c>
      <c r="B41" s="45" t="s">
        <v>176</v>
      </c>
      <c r="C41" s="28" t="s">
        <v>15</v>
      </c>
      <c r="D41" s="28" t="s">
        <v>16</v>
      </c>
      <c r="E41" s="28" t="s">
        <v>17</v>
      </c>
      <c r="F41" s="28" t="s">
        <v>18</v>
      </c>
      <c r="G41" s="28" t="s">
        <v>19</v>
      </c>
      <c r="H41" s="40">
        <v>-5468769.1325000003</v>
      </c>
      <c r="I41" s="40">
        <v>-2517327.0022</v>
      </c>
      <c r="J41" s="40">
        <v>2102369.3021</v>
      </c>
      <c r="K41" s="28">
        <v>2.9999999999999997E-4</v>
      </c>
      <c r="L41" s="28">
        <v>5.9999999999999995E-4</v>
      </c>
      <c r="M41" s="28">
        <v>6.9999999999999999E-4</v>
      </c>
    </row>
    <row r="42" spans="1:13" s="28" customFormat="1" x14ac:dyDescent="0.35">
      <c r="A42" s="28" t="s">
        <v>177</v>
      </c>
      <c r="B42" s="45" t="s">
        <v>178</v>
      </c>
      <c r="C42" s="28" t="s">
        <v>15</v>
      </c>
      <c r="D42" s="28" t="s">
        <v>16</v>
      </c>
      <c r="E42" s="28" t="s">
        <v>17</v>
      </c>
      <c r="F42" s="28" t="s">
        <v>18</v>
      </c>
      <c r="G42" s="28" t="s">
        <v>19</v>
      </c>
      <c r="H42" s="40">
        <v>-5468780.8606000002</v>
      </c>
      <c r="I42" s="40">
        <v>-2517254.5570999999</v>
      </c>
      <c r="J42" s="40">
        <v>2102425.0025999998</v>
      </c>
      <c r="K42" s="28">
        <v>2.9999999999999997E-4</v>
      </c>
      <c r="L42" s="28">
        <v>5.0000000000000001E-4</v>
      </c>
      <c r="M42" s="28">
        <v>5.9999999999999995E-4</v>
      </c>
    </row>
    <row r="43" spans="1:13" s="28" customFormat="1" x14ac:dyDescent="0.35">
      <c r="A43" s="28" t="s">
        <v>179</v>
      </c>
      <c r="B43" s="45" t="s">
        <v>180</v>
      </c>
      <c r="C43" s="28" t="s">
        <v>15</v>
      </c>
      <c r="D43" s="28" t="s">
        <v>16</v>
      </c>
      <c r="E43" s="28" t="s">
        <v>17</v>
      </c>
      <c r="F43" s="28" t="s">
        <v>18</v>
      </c>
      <c r="G43" s="28" t="s">
        <v>19</v>
      </c>
      <c r="H43" s="40">
        <v>-5468742.5517999995</v>
      </c>
      <c r="I43" s="40">
        <v>-2517123.3838</v>
      </c>
      <c r="J43" s="40">
        <v>2102684.5099999998</v>
      </c>
      <c r="K43" s="28">
        <v>1E-4</v>
      </c>
      <c r="L43" s="28">
        <v>2.0000000000000001E-4</v>
      </c>
      <c r="M43" s="28">
        <v>2.0000000000000001E-4</v>
      </c>
    </row>
    <row r="44" spans="1:13" s="28" customFormat="1" x14ac:dyDescent="0.35">
      <c r="A44" s="28" t="s">
        <v>181</v>
      </c>
      <c r="B44" s="45" t="s">
        <v>182</v>
      </c>
      <c r="C44" s="28" t="s">
        <v>15</v>
      </c>
      <c r="D44" s="28" t="s">
        <v>16</v>
      </c>
      <c r="E44" s="28" t="s">
        <v>17</v>
      </c>
      <c r="F44" s="28" t="s">
        <v>18</v>
      </c>
      <c r="G44" s="28" t="s">
        <v>19</v>
      </c>
      <c r="H44" s="40">
        <v>-5468636.591</v>
      </c>
      <c r="I44" s="40">
        <v>-2517277.0932999998</v>
      </c>
      <c r="J44" s="40">
        <v>2102790.4622</v>
      </c>
      <c r="K44" s="28">
        <v>1E-4</v>
      </c>
      <c r="L44" s="28">
        <v>2.0000000000000001E-4</v>
      </c>
      <c r="M44" s="28">
        <v>2.0000000000000001E-4</v>
      </c>
    </row>
    <row r="45" spans="1:13" s="28" customFormat="1" x14ac:dyDescent="0.35">
      <c r="A45" s="28" t="s">
        <v>183</v>
      </c>
      <c r="B45" s="45" t="s">
        <v>184</v>
      </c>
      <c r="C45" s="28" t="s">
        <v>15</v>
      </c>
      <c r="D45" s="28" t="s">
        <v>16</v>
      </c>
      <c r="E45" s="28" t="s">
        <v>17</v>
      </c>
      <c r="F45" s="28" t="s">
        <v>18</v>
      </c>
      <c r="G45" s="28" t="s">
        <v>19</v>
      </c>
      <c r="H45" s="40">
        <v>-5468608.8735999996</v>
      </c>
      <c r="I45" s="40">
        <v>-2517222.4182000002</v>
      </c>
      <c r="J45" s="40">
        <v>2102934.0471000001</v>
      </c>
      <c r="K45" s="28">
        <v>2.9999999999999997E-4</v>
      </c>
      <c r="L45" s="28">
        <v>5.9999999999999995E-4</v>
      </c>
      <c r="M45" s="28">
        <v>6.9999999999999999E-4</v>
      </c>
    </row>
    <row r="46" spans="1:13" s="28" customFormat="1" x14ac:dyDescent="0.35">
      <c r="A46" s="28" t="s">
        <v>68</v>
      </c>
      <c r="B46" s="45" t="s">
        <v>185</v>
      </c>
      <c r="C46" s="28" t="s">
        <v>15</v>
      </c>
      <c r="D46" s="28" t="s">
        <v>16</v>
      </c>
      <c r="E46" s="28" t="s">
        <v>17</v>
      </c>
      <c r="F46" s="28" t="s">
        <v>18</v>
      </c>
      <c r="G46" s="28" t="s">
        <v>19</v>
      </c>
      <c r="H46" s="40">
        <v>-5469403.1412000004</v>
      </c>
      <c r="I46" s="40">
        <v>-2518445.3668</v>
      </c>
      <c r="J46" s="40">
        <v>2099193.6351000001</v>
      </c>
      <c r="K46" s="28">
        <v>1E-4</v>
      </c>
      <c r="L46" s="28">
        <v>2.9999999999999997E-4</v>
      </c>
      <c r="M46" s="28">
        <v>2.9999999999999997E-4</v>
      </c>
    </row>
    <row r="47" spans="1:13" s="28" customFormat="1" x14ac:dyDescent="0.35">
      <c r="A47" s="28" t="s">
        <v>69</v>
      </c>
      <c r="B47" s="45" t="s">
        <v>186</v>
      </c>
      <c r="C47" s="28" t="s">
        <v>15</v>
      </c>
      <c r="D47" s="28" t="s">
        <v>16</v>
      </c>
      <c r="E47" s="28" t="s">
        <v>17</v>
      </c>
      <c r="F47" s="28" t="s">
        <v>18</v>
      </c>
      <c r="G47" s="28" t="s">
        <v>19</v>
      </c>
      <c r="H47" s="40">
        <v>-5469456.2017000001</v>
      </c>
      <c r="I47" s="40">
        <v>-2518361.3014000002</v>
      </c>
      <c r="J47" s="40">
        <v>2099146.4383</v>
      </c>
      <c r="K47" s="28">
        <v>1E-4</v>
      </c>
      <c r="L47" s="28">
        <v>2.9999999999999997E-4</v>
      </c>
      <c r="M47" s="28">
        <v>2.9999999999999997E-4</v>
      </c>
    </row>
    <row r="48" spans="1:13" s="28" customFormat="1" x14ac:dyDescent="0.35">
      <c r="A48" s="28" t="s">
        <v>70</v>
      </c>
      <c r="B48" s="45" t="s">
        <v>187</v>
      </c>
      <c r="C48" s="28" t="s">
        <v>15</v>
      </c>
      <c r="D48" s="28" t="s">
        <v>16</v>
      </c>
      <c r="E48" s="28" t="s">
        <v>17</v>
      </c>
      <c r="F48" s="28" t="s">
        <v>18</v>
      </c>
      <c r="G48" s="28" t="s">
        <v>19</v>
      </c>
      <c r="H48" s="40">
        <v>-5469515.3278999999</v>
      </c>
      <c r="I48" s="40">
        <v>-2518279.4119000002</v>
      </c>
      <c r="J48" s="40">
        <v>2099068.4846999999</v>
      </c>
      <c r="K48" s="28">
        <v>4.0000000000000002E-4</v>
      </c>
      <c r="L48" s="28">
        <v>8.9999999999999998E-4</v>
      </c>
      <c r="M48" s="28">
        <v>1E-3</v>
      </c>
    </row>
    <row r="49" spans="1:13" s="28" customFormat="1" x14ac:dyDescent="0.35">
      <c r="A49" s="28" t="s">
        <v>46</v>
      </c>
      <c r="B49" s="45" t="s">
        <v>188</v>
      </c>
      <c r="C49" s="28" t="s">
        <v>15</v>
      </c>
      <c r="D49" s="28" t="s">
        <v>16</v>
      </c>
      <c r="E49" s="28" t="s">
        <v>17</v>
      </c>
      <c r="F49" s="28" t="s">
        <v>18</v>
      </c>
      <c r="G49" s="28" t="s">
        <v>19</v>
      </c>
      <c r="H49" s="40">
        <v>-5469583.2451999998</v>
      </c>
      <c r="I49" s="40">
        <v>-2518210.7433000002</v>
      </c>
      <c r="J49" s="40">
        <v>2098964.0677</v>
      </c>
      <c r="K49" s="28">
        <v>4.0000000000000002E-4</v>
      </c>
      <c r="L49" s="28">
        <v>8.9999999999999998E-4</v>
      </c>
      <c r="M49" s="28">
        <v>1E-3</v>
      </c>
    </row>
    <row r="50" spans="1:13" s="28" customFormat="1" x14ac:dyDescent="0.35">
      <c r="A50" s="28" t="s">
        <v>71</v>
      </c>
      <c r="B50" s="45" t="s">
        <v>189</v>
      </c>
      <c r="C50" s="28" t="s">
        <v>15</v>
      </c>
      <c r="D50" s="28" t="s">
        <v>16</v>
      </c>
      <c r="E50" s="28" t="s">
        <v>17</v>
      </c>
      <c r="F50" s="28" t="s">
        <v>18</v>
      </c>
      <c r="G50" s="28" t="s">
        <v>19</v>
      </c>
      <c r="H50" s="40">
        <v>-5469620.9046</v>
      </c>
      <c r="I50" s="40">
        <v>-2518190.2691000002</v>
      </c>
      <c r="J50" s="40">
        <v>2098872.1523000002</v>
      </c>
      <c r="K50" s="28">
        <v>4.0000000000000002E-4</v>
      </c>
      <c r="L50" s="28">
        <v>1E-3</v>
      </c>
      <c r="M50" s="28">
        <v>1E-3</v>
      </c>
    </row>
    <row r="51" spans="1:13" s="28" customFormat="1" x14ac:dyDescent="0.35">
      <c r="A51" s="28" t="s">
        <v>72</v>
      </c>
      <c r="B51" s="45" t="s">
        <v>190</v>
      </c>
      <c r="C51" s="28" t="s">
        <v>15</v>
      </c>
      <c r="D51" s="28" t="s">
        <v>16</v>
      </c>
      <c r="E51" s="28" t="s">
        <v>17</v>
      </c>
      <c r="F51" s="28" t="s">
        <v>18</v>
      </c>
      <c r="G51" s="28" t="s">
        <v>19</v>
      </c>
      <c r="H51" s="40">
        <v>-5469661.7210999997</v>
      </c>
      <c r="I51" s="40">
        <v>-2518141.7895999998</v>
      </c>
      <c r="J51" s="40">
        <v>2098787.6190999998</v>
      </c>
      <c r="K51" s="28">
        <v>5.0000000000000001E-4</v>
      </c>
      <c r="L51" s="28">
        <v>8.0000000000000004E-4</v>
      </c>
      <c r="M51" s="28">
        <v>8.9999999999999998E-4</v>
      </c>
    </row>
    <row r="52" spans="1:13" s="28" customFormat="1" x14ac:dyDescent="0.35">
      <c r="A52" s="28" t="s">
        <v>191</v>
      </c>
      <c r="B52" s="45" t="s">
        <v>192</v>
      </c>
      <c r="C52" s="28" t="s">
        <v>15</v>
      </c>
      <c r="D52" s="28" t="s">
        <v>16</v>
      </c>
      <c r="E52" s="28" t="s">
        <v>17</v>
      </c>
      <c r="F52" s="28" t="s">
        <v>18</v>
      </c>
      <c r="G52" s="28" t="s">
        <v>19</v>
      </c>
      <c r="H52" s="40">
        <v>-5469692.7796999998</v>
      </c>
      <c r="I52" s="40">
        <v>-2518137.8887999998</v>
      </c>
      <c r="J52" s="40">
        <v>2098693.585</v>
      </c>
      <c r="K52" s="28">
        <v>5.0000000000000001E-4</v>
      </c>
      <c r="L52" s="28">
        <v>8.9999999999999998E-4</v>
      </c>
      <c r="M52" s="28">
        <v>1E-3</v>
      </c>
    </row>
    <row r="53" spans="1:13" s="28" customFormat="1" x14ac:dyDescent="0.35">
      <c r="A53" s="28" t="s">
        <v>193</v>
      </c>
      <c r="B53" s="45" t="s">
        <v>194</v>
      </c>
      <c r="C53" s="28" t="s">
        <v>15</v>
      </c>
      <c r="D53" s="28" t="s">
        <v>16</v>
      </c>
      <c r="E53" s="28" t="s">
        <v>17</v>
      </c>
      <c r="F53" s="28" t="s">
        <v>18</v>
      </c>
      <c r="G53" s="28" t="s">
        <v>19</v>
      </c>
      <c r="H53" s="40">
        <v>-5469734.4636000004</v>
      </c>
      <c r="I53" s="40">
        <v>-2518059.1828999999</v>
      </c>
      <c r="J53" s="40">
        <v>2098645.7777999998</v>
      </c>
      <c r="K53" s="28">
        <v>5.0000000000000001E-4</v>
      </c>
      <c r="L53" s="28">
        <v>8.9999999999999998E-4</v>
      </c>
      <c r="M53" s="28">
        <v>1E-3</v>
      </c>
    </row>
    <row r="54" spans="1:13" s="28" customFormat="1" x14ac:dyDescent="0.35">
      <c r="A54" s="28" t="s">
        <v>195</v>
      </c>
      <c r="B54" s="45" t="s">
        <v>196</v>
      </c>
      <c r="C54" s="28" t="s">
        <v>15</v>
      </c>
      <c r="D54" s="28" t="s">
        <v>16</v>
      </c>
      <c r="E54" s="28" t="s">
        <v>17</v>
      </c>
      <c r="F54" s="28" t="s">
        <v>18</v>
      </c>
      <c r="G54" s="28" t="s">
        <v>19</v>
      </c>
      <c r="H54" s="40">
        <v>-5469774.9780000001</v>
      </c>
      <c r="I54" s="40">
        <v>-2518052.6521000001</v>
      </c>
      <c r="J54" s="40">
        <v>2098549.2346000001</v>
      </c>
      <c r="K54" s="28">
        <v>2.9999999999999997E-4</v>
      </c>
      <c r="L54" s="28">
        <v>5.9999999999999995E-4</v>
      </c>
      <c r="M54" s="28">
        <v>6.9999999999999999E-4</v>
      </c>
    </row>
    <row r="55" spans="1:13" s="28" customFormat="1" x14ac:dyDescent="0.35">
      <c r="A55" s="28" t="s">
        <v>197</v>
      </c>
      <c r="B55" s="45" t="s">
        <v>198</v>
      </c>
      <c r="C55" s="28" t="s">
        <v>15</v>
      </c>
      <c r="D55" s="28" t="s">
        <v>16</v>
      </c>
      <c r="E55" s="28" t="s">
        <v>17</v>
      </c>
      <c r="F55" s="28" t="s">
        <v>18</v>
      </c>
      <c r="G55" s="28" t="s">
        <v>19</v>
      </c>
      <c r="H55" s="40">
        <v>-5469804.1655000001</v>
      </c>
      <c r="I55" s="40">
        <v>-2518073.7878999999</v>
      </c>
      <c r="J55" s="40">
        <v>2098441.7368000001</v>
      </c>
      <c r="K55" s="28">
        <v>6.9999999999999999E-4</v>
      </c>
      <c r="L55" s="28">
        <v>1.1999999999999999E-3</v>
      </c>
      <c r="M55" s="28">
        <v>1.4E-3</v>
      </c>
    </row>
    <row r="56" spans="1:13" s="28" customFormat="1" x14ac:dyDescent="0.35">
      <c r="A56" s="28" t="s">
        <v>199</v>
      </c>
      <c r="B56" s="45" t="s">
        <v>200</v>
      </c>
      <c r="C56" s="28" t="s">
        <v>15</v>
      </c>
      <c r="D56" s="28" t="s">
        <v>16</v>
      </c>
      <c r="E56" s="28" t="s">
        <v>17</v>
      </c>
      <c r="F56" s="28" t="s">
        <v>18</v>
      </c>
      <c r="G56" s="28" t="s">
        <v>19</v>
      </c>
      <c r="H56" s="40">
        <v>-5469814.7034999998</v>
      </c>
      <c r="I56" s="40">
        <v>-2518118.7270999998</v>
      </c>
      <c r="J56" s="40">
        <v>2098344.8916000002</v>
      </c>
      <c r="K56" s="28">
        <v>4.0000000000000002E-4</v>
      </c>
      <c r="L56" s="28">
        <v>8.0000000000000004E-4</v>
      </c>
      <c r="M56" s="28">
        <v>8.9999999999999998E-4</v>
      </c>
    </row>
    <row r="57" spans="1:13" s="28" customFormat="1" x14ac:dyDescent="0.35">
      <c r="A57" s="28" t="s">
        <v>201</v>
      </c>
      <c r="B57" s="45" t="s">
        <v>202</v>
      </c>
      <c r="C57" s="28" t="s">
        <v>15</v>
      </c>
      <c r="D57" s="28" t="s">
        <v>16</v>
      </c>
      <c r="E57" s="28" t="s">
        <v>17</v>
      </c>
      <c r="F57" s="28" t="s">
        <v>18</v>
      </c>
      <c r="G57" s="28" t="s">
        <v>19</v>
      </c>
      <c r="H57" s="40">
        <v>-5469843.8507000003</v>
      </c>
      <c r="I57" s="40">
        <v>-2518150.5155000002</v>
      </c>
      <c r="J57" s="40">
        <v>2098220.8034000001</v>
      </c>
      <c r="K57" s="28">
        <v>2.9999999999999997E-4</v>
      </c>
      <c r="L57" s="28">
        <v>5.9999999999999995E-4</v>
      </c>
      <c r="M57" s="28">
        <v>6.9999999999999999E-4</v>
      </c>
    </row>
    <row r="58" spans="1:13" s="28" customFormat="1" x14ac:dyDescent="0.35">
      <c r="A58" s="28" t="s">
        <v>203</v>
      </c>
      <c r="B58" s="45" t="s">
        <v>204</v>
      </c>
      <c r="C58" s="28" t="s">
        <v>15</v>
      </c>
      <c r="D58" s="28" t="s">
        <v>16</v>
      </c>
      <c r="E58" s="28" t="s">
        <v>17</v>
      </c>
      <c r="F58" s="28" t="s">
        <v>18</v>
      </c>
      <c r="G58" s="28" t="s">
        <v>19</v>
      </c>
      <c r="H58" s="40">
        <v>-5469870.3830000004</v>
      </c>
      <c r="I58" s="40">
        <v>-2518175.0068000001</v>
      </c>
      <c r="J58" s="40">
        <v>2098124.4860999999</v>
      </c>
      <c r="K58" s="28">
        <v>2.9999999999999997E-4</v>
      </c>
      <c r="L58" s="28">
        <v>6.9999999999999999E-4</v>
      </c>
      <c r="M58" s="28">
        <v>6.9999999999999999E-4</v>
      </c>
    </row>
    <row r="59" spans="1:13" s="28" customFormat="1" x14ac:dyDescent="0.35">
      <c r="A59" s="28" t="s">
        <v>205</v>
      </c>
      <c r="B59" s="45" t="s">
        <v>206</v>
      </c>
      <c r="C59" s="28" t="s">
        <v>15</v>
      </c>
      <c r="D59" s="28" t="s">
        <v>16</v>
      </c>
      <c r="E59" s="28" t="s">
        <v>17</v>
      </c>
      <c r="F59" s="28" t="s">
        <v>18</v>
      </c>
      <c r="G59" s="28" t="s">
        <v>19</v>
      </c>
      <c r="H59" s="40">
        <v>-5469912.4713000003</v>
      </c>
      <c r="I59" s="40">
        <v>-2518147.7686999999</v>
      </c>
      <c r="J59" s="40">
        <v>2098033.0081000002</v>
      </c>
      <c r="K59" s="28">
        <v>4.0000000000000002E-4</v>
      </c>
      <c r="L59" s="28">
        <v>6.9999999999999999E-4</v>
      </c>
      <c r="M59" s="28">
        <v>8.0000000000000004E-4</v>
      </c>
    </row>
    <row r="60" spans="1:13" s="28" customFormat="1" x14ac:dyDescent="0.35">
      <c r="A60" s="28" t="s">
        <v>207</v>
      </c>
      <c r="B60" s="45" t="s">
        <v>208</v>
      </c>
      <c r="C60" s="28" t="s">
        <v>15</v>
      </c>
      <c r="D60" s="28" t="s">
        <v>16</v>
      </c>
      <c r="E60" s="28" t="s">
        <v>17</v>
      </c>
      <c r="F60" s="28" t="s">
        <v>18</v>
      </c>
      <c r="G60" s="28" t="s">
        <v>19</v>
      </c>
      <c r="H60" s="40">
        <v>-5469931.0182999996</v>
      </c>
      <c r="I60" s="40">
        <v>-2518180.8684999999</v>
      </c>
      <c r="J60" s="40">
        <v>2097936.352</v>
      </c>
      <c r="K60" s="28">
        <v>4.0000000000000002E-4</v>
      </c>
      <c r="L60" s="28">
        <v>6.9999999999999999E-4</v>
      </c>
      <c r="M60" s="28">
        <v>8.0000000000000004E-4</v>
      </c>
    </row>
    <row r="61" spans="1:13" s="28" customFormat="1" x14ac:dyDescent="0.35">
      <c r="A61" s="28" t="s">
        <v>209</v>
      </c>
      <c r="B61" s="45" t="s">
        <v>210</v>
      </c>
      <c r="C61" s="28" t="s">
        <v>15</v>
      </c>
      <c r="D61" s="28" t="s">
        <v>16</v>
      </c>
      <c r="E61" s="28" t="s">
        <v>17</v>
      </c>
      <c r="F61" s="28" t="s">
        <v>18</v>
      </c>
      <c r="G61" s="28" t="s">
        <v>19</v>
      </c>
      <c r="H61" s="40">
        <v>-5469964.6397000002</v>
      </c>
      <c r="I61" s="40">
        <v>-2518179.2124000001</v>
      </c>
      <c r="J61" s="40">
        <v>2097841.3182000001</v>
      </c>
      <c r="K61" s="28">
        <v>5.0000000000000001E-4</v>
      </c>
      <c r="L61" s="28">
        <v>1.1000000000000001E-3</v>
      </c>
      <c r="M61" s="28">
        <v>1.1999999999999999E-3</v>
      </c>
    </row>
    <row r="62" spans="1:13" s="28" customFormat="1" x14ac:dyDescent="0.35">
      <c r="A62" s="28" t="s">
        <v>211</v>
      </c>
      <c r="B62" s="45" t="s">
        <v>212</v>
      </c>
      <c r="C62" s="28" t="s">
        <v>15</v>
      </c>
      <c r="D62" s="28" t="s">
        <v>16</v>
      </c>
      <c r="E62" s="28" t="s">
        <v>17</v>
      </c>
      <c r="F62" s="28" t="s">
        <v>18</v>
      </c>
      <c r="G62" s="28" t="s">
        <v>19</v>
      </c>
      <c r="H62" s="40">
        <v>-5469993.2616999997</v>
      </c>
      <c r="I62" s="40">
        <v>-2518185.3220000002</v>
      </c>
      <c r="J62" s="40">
        <v>2097751.7486999999</v>
      </c>
      <c r="K62" s="28">
        <v>4.0000000000000002E-4</v>
      </c>
      <c r="L62" s="28">
        <v>6.9999999999999999E-4</v>
      </c>
      <c r="M62" s="28">
        <v>8.0000000000000004E-4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I7" sqref="I7"/>
    </sheetView>
  </sheetViews>
  <sheetFormatPr baseColWidth="10" defaultRowHeight="14.5" x14ac:dyDescent="0.35"/>
  <cols>
    <col min="1" max="4" width="10.90625" style="5"/>
    <col min="5" max="6" width="13" style="34" bestFit="1" customWidth="1"/>
    <col min="7" max="7" width="12.36328125" style="34" bestFit="1" customWidth="1"/>
    <col min="8" max="16384" width="10.90625" style="5"/>
  </cols>
  <sheetData>
    <row r="1" spans="1:12" x14ac:dyDescent="0.35">
      <c r="A1" s="5">
        <v>1</v>
      </c>
      <c r="B1" s="5">
        <v>2017</v>
      </c>
      <c r="C1" s="5">
        <v>7</v>
      </c>
      <c r="D1" s="5">
        <v>10</v>
      </c>
      <c r="E1" s="34">
        <v>-5469242.9417000003</v>
      </c>
      <c r="F1" s="34">
        <v>-2518481.1146</v>
      </c>
      <c r="G1" s="34">
        <v>2099557.5964000002</v>
      </c>
      <c r="H1" s="5">
        <v>19.343183794442101</v>
      </c>
      <c r="I1" s="5">
        <v>-155.27483940127399</v>
      </c>
      <c r="J1" s="5">
        <v>986.10515740048095</v>
      </c>
      <c r="K1" s="5">
        <v>261019.16704063301</v>
      </c>
      <c r="L1" s="5">
        <v>2140372.6646569301</v>
      </c>
    </row>
    <row r="2" spans="1:12" x14ac:dyDescent="0.35">
      <c r="A2" s="5">
        <v>2</v>
      </c>
      <c r="B2" s="5">
        <v>2017</v>
      </c>
      <c r="C2" s="5">
        <v>7</v>
      </c>
      <c r="D2" s="5">
        <v>9</v>
      </c>
      <c r="E2" s="34">
        <v>-5469283.6491999999</v>
      </c>
      <c r="F2" s="34">
        <v>-2518480.9008999998</v>
      </c>
      <c r="G2" s="34">
        <v>2099461.0588000002</v>
      </c>
      <c r="H2" s="5">
        <v>19.342250670211701</v>
      </c>
      <c r="I2" s="5">
        <v>-155.275003243383</v>
      </c>
      <c r="J2" s="5">
        <v>988.93717101216305</v>
      </c>
      <c r="K2" s="5">
        <v>261000.58819188</v>
      </c>
      <c r="L2" s="5">
        <v>2140269.57525397</v>
      </c>
    </row>
    <row r="3" spans="1:12" x14ac:dyDescent="0.35">
      <c r="A3" s="5">
        <v>3</v>
      </c>
      <c r="B3" s="5">
        <v>2017</v>
      </c>
      <c r="C3" s="5">
        <v>7</v>
      </c>
      <c r="D3" s="5">
        <v>9</v>
      </c>
      <c r="E3" s="34">
        <v>-5469324.2227999996</v>
      </c>
      <c r="F3" s="34">
        <v>-2518495.1560999998</v>
      </c>
      <c r="G3" s="34">
        <v>2099347.0323999999</v>
      </c>
      <c r="H3" s="5">
        <v>19.341150762348001</v>
      </c>
      <c r="I3" s="5">
        <v>-155.275041459649</v>
      </c>
      <c r="J3" s="5">
        <v>991.56902630627201</v>
      </c>
      <c r="K3" s="5">
        <v>260994.96932631999</v>
      </c>
      <c r="L3" s="5">
        <v>2140147.8457647702</v>
      </c>
    </row>
    <row r="4" spans="1:12" x14ac:dyDescent="0.35">
      <c r="A4" s="5">
        <v>4</v>
      </c>
      <c r="B4" s="5">
        <v>2017</v>
      </c>
      <c r="C4" s="5">
        <v>7</v>
      </c>
      <c r="D4" s="5">
        <v>9</v>
      </c>
      <c r="E4" s="34">
        <v>-5469345.5700000003</v>
      </c>
      <c r="F4" s="34">
        <v>-2518520.3565000002</v>
      </c>
      <c r="G4" s="34">
        <v>2099255.1013000002</v>
      </c>
      <c r="H4" s="5">
        <v>19.3402777396104</v>
      </c>
      <c r="I4" s="5">
        <v>-155.27490862508799</v>
      </c>
      <c r="J4" s="5">
        <v>989.36694836616505</v>
      </c>
      <c r="K4" s="5">
        <v>261007.65832112101</v>
      </c>
      <c r="L4" s="5">
        <v>2140051.00058915</v>
      </c>
    </row>
    <row r="5" spans="1:12" x14ac:dyDescent="0.35">
      <c r="A5" s="5">
        <v>5</v>
      </c>
      <c r="B5" s="5">
        <v>2017</v>
      </c>
      <c r="C5" s="5">
        <v>7</v>
      </c>
      <c r="D5" s="5">
        <v>10</v>
      </c>
      <c r="E5" s="34">
        <v>-5469211.4401000002</v>
      </c>
      <c r="F5" s="34">
        <v>-2518467.0419000001</v>
      </c>
      <c r="G5" s="34">
        <v>2099657.3223000001</v>
      </c>
      <c r="H5" s="5">
        <v>19.344136861569002</v>
      </c>
      <c r="I5" s="5">
        <v>-155.27483564019201</v>
      </c>
      <c r="J5" s="5">
        <v>986.58594298362698</v>
      </c>
      <c r="K5" s="5">
        <v>261020.95081782699</v>
      </c>
      <c r="L5" s="5">
        <v>2140478.1835234398</v>
      </c>
    </row>
    <row r="6" spans="1:12" x14ac:dyDescent="0.35">
      <c r="A6" s="5">
        <v>6</v>
      </c>
      <c r="B6" s="5">
        <v>2017</v>
      </c>
      <c r="C6" s="5">
        <v>7</v>
      </c>
      <c r="D6" s="5">
        <v>10</v>
      </c>
      <c r="E6" s="34">
        <v>-5469178.5229000002</v>
      </c>
      <c r="F6" s="34">
        <v>-2518470.0112000001</v>
      </c>
      <c r="G6" s="34">
        <v>2099754.9317999999</v>
      </c>
      <c r="H6" s="5">
        <v>19.345054480495399</v>
      </c>
      <c r="I6" s="5">
        <v>-155.274678944648</v>
      </c>
      <c r="J6" s="5">
        <v>991.87740832101599</v>
      </c>
      <c r="K6" s="5">
        <v>261038.75582858201</v>
      </c>
      <c r="L6" s="5">
        <v>2140579.56606072</v>
      </c>
    </row>
    <row r="7" spans="1:12" x14ac:dyDescent="0.35">
      <c r="A7" s="5">
        <v>7</v>
      </c>
      <c r="B7" s="5">
        <v>2017</v>
      </c>
      <c r="C7" s="5">
        <v>7</v>
      </c>
      <c r="D7" s="5">
        <v>10</v>
      </c>
      <c r="E7" s="34">
        <v>-5469170.3267000001</v>
      </c>
      <c r="F7" s="34">
        <v>-2518420.1674000002</v>
      </c>
      <c r="G7" s="34">
        <v>2099832.1041000001</v>
      </c>
      <c r="H7" s="5">
        <v>19.3457967819031</v>
      </c>
      <c r="I7" s="5">
        <v>-155.27507713335501</v>
      </c>
      <c r="J7" s="5">
        <v>990.75245290901501</v>
      </c>
      <c r="K7" s="5">
        <v>260997.989384691</v>
      </c>
      <c r="L7" s="5">
        <v>2140662.30475727</v>
      </c>
    </row>
    <row r="8" spans="1:12" x14ac:dyDescent="0.35">
      <c r="A8" s="5">
        <v>8</v>
      </c>
      <c r="B8" s="5">
        <v>2017</v>
      </c>
      <c r="C8" s="5">
        <v>7</v>
      </c>
      <c r="D8" s="5">
        <v>10</v>
      </c>
      <c r="E8" s="34">
        <v>-5469158.4713000003</v>
      </c>
      <c r="F8" s="34">
        <v>-2518378.5825</v>
      </c>
      <c r="G8" s="34">
        <v>2099928.4241999998</v>
      </c>
      <c r="H8" s="5">
        <v>19.346701933999601</v>
      </c>
      <c r="I8" s="5">
        <v>-155.275389410391</v>
      </c>
      <c r="J8" s="5">
        <v>996.08333158958703</v>
      </c>
      <c r="K8" s="5">
        <v>260966.48960195901</v>
      </c>
      <c r="L8" s="5">
        <v>2140762.9556600102</v>
      </c>
    </row>
    <row r="9" spans="1:12" x14ac:dyDescent="0.35">
      <c r="A9" s="5">
        <v>9</v>
      </c>
      <c r="B9" s="5">
        <v>2017</v>
      </c>
      <c r="C9" s="5">
        <v>7</v>
      </c>
      <c r="D9" s="5">
        <v>10</v>
      </c>
      <c r="E9" s="34">
        <v>-5469158.4056000002</v>
      </c>
      <c r="F9" s="34">
        <v>-2518324.4297000002</v>
      </c>
      <c r="G9" s="34">
        <v>2100028.9478000002</v>
      </c>
      <c r="H9" s="5">
        <v>19.347626608811101</v>
      </c>
      <c r="I9" s="5">
        <v>-155.275857217229</v>
      </c>
      <c r="J9" s="5">
        <v>1007.96717184503</v>
      </c>
      <c r="K9" s="5">
        <v>260918.673362845</v>
      </c>
      <c r="L9" s="5">
        <v>2140865.9834366599</v>
      </c>
    </row>
    <row r="10" spans="1:12" x14ac:dyDescent="0.35">
      <c r="A10" s="5">
        <v>10</v>
      </c>
      <c r="B10" s="5">
        <v>2017</v>
      </c>
      <c r="C10" s="5">
        <v>7</v>
      </c>
      <c r="D10" s="5">
        <v>10</v>
      </c>
      <c r="E10" s="34">
        <v>-5469129.0515000001</v>
      </c>
      <c r="F10" s="34">
        <v>-2518299.3111999999</v>
      </c>
      <c r="G10" s="34">
        <v>2100135.4139</v>
      </c>
      <c r="H10" s="5">
        <v>19.348645124632501</v>
      </c>
      <c r="I10" s="5">
        <v>-155.27595749077801</v>
      </c>
      <c r="J10" s="5">
        <v>1008.16261781752</v>
      </c>
      <c r="K10" s="5">
        <v>260909.62007275</v>
      </c>
      <c r="L10" s="5">
        <v>2140978.8928873902</v>
      </c>
    </row>
    <row r="11" spans="1:12" x14ac:dyDescent="0.35">
      <c r="A11" s="5">
        <v>11</v>
      </c>
      <c r="B11" s="5">
        <v>2017</v>
      </c>
      <c r="C11" s="5">
        <v>7</v>
      </c>
      <c r="D11" s="5">
        <v>10</v>
      </c>
      <c r="E11" s="34">
        <v>-5469115.8475000001</v>
      </c>
      <c r="F11" s="34">
        <v>-2518271.8278000001</v>
      </c>
      <c r="G11" s="34">
        <v>2100234.2168999999</v>
      </c>
      <c r="H11" s="5">
        <v>19.3495574716178</v>
      </c>
      <c r="I11" s="5">
        <v>-155.276142481428</v>
      </c>
      <c r="J11" s="5">
        <v>1018.74363468308</v>
      </c>
      <c r="K11" s="5">
        <v>260891.50898432999</v>
      </c>
      <c r="L11" s="5">
        <v>2141080.1645352901</v>
      </c>
    </row>
    <row r="12" spans="1:12" x14ac:dyDescent="0.35">
      <c r="A12" s="5">
        <v>12</v>
      </c>
      <c r="B12" s="5">
        <v>2017</v>
      </c>
      <c r="C12" s="5">
        <v>7</v>
      </c>
      <c r="D12" s="5">
        <v>10</v>
      </c>
      <c r="E12" s="34">
        <v>-5469116.8838</v>
      </c>
      <c r="F12" s="34">
        <v>-2518210.0299</v>
      </c>
      <c r="G12" s="34">
        <v>2100318.8144999999</v>
      </c>
      <c r="H12" s="5">
        <v>19.350352906769899</v>
      </c>
      <c r="I12" s="5">
        <v>-155.27668076009499</v>
      </c>
      <c r="J12" s="5">
        <v>1023.2669347170699</v>
      </c>
      <c r="K12" s="5">
        <v>260836.09964114201</v>
      </c>
      <c r="L12" s="5">
        <v>2141168.9807340899</v>
      </c>
    </row>
    <row r="13" spans="1:12" x14ac:dyDescent="0.35">
      <c r="A13" s="5">
        <v>13</v>
      </c>
      <c r="B13" s="5">
        <v>2017</v>
      </c>
      <c r="C13" s="5">
        <v>7</v>
      </c>
      <c r="D13" s="5">
        <v>12</v>
      </c>
      <c r="E13" s="34">
        <v>-5469110.5829999996</v>
      </c>
      <c r="F13" s="34">
        <v>-2518159.8154000002</v>
      </c>
      <c r="G13" s="34">
        <v>2100404.8344000001</v>
      </c>
      <c r="H13" s="5">
        <v>19.3511659453176</v>
      </c>
      <c r="I13" s="5">
        <v>-155.27708968928101</v>
      </c>
      <c r="J13" s="5">
        <v>1026.5572375711099</v>
      </c>
      <c r="K13" s="5">
        <v>260794.31019895</v>
      </c>
      <c r="L13" s="5">
        <v>2141259.5671122801</v>
      </c>
    </row>
    <row r="14" spans="1:12" x14ac:dyDescent="0.35">
      <c r="A14" s="5">
        <v>14</v>
      </c>
      <c r="B14" s="5">
        <v>2017</v>
      </c>
      <c r="C14" s="5">
        <v>7</v>
      </c>
      <c r="D14" s="5">
        <v>11</v>
      </c>
      <c r="E14" s="34">
        <v>-5469109.7395000001</v>
      </c>
      <c r="F14" s="34">
        <v>-2518145.5177000002</v>
      </c>
      <c r="G14" s="34">
        <v>2100420.3338000001</v>
      </c>
      <c r="H14" s="5">
        <v>19.351318219397399</v>
      </c>
      <c r="I14" s="5">
        <v>-155.277209952389</v>
      </c>
      <c r="J14" s="5">
        <v>1025.33058986627</v>
      </c>
      <c r="K14" s="5">
        <v>260781.89362771899</v>
      </c>
      <c r="L14" s="5">
        <v>2141276.5935412501</v>
      </c>
    </row>
    <row r="15" spans="1:12" x14ac:dyDescent="0.35">
      <c r="A15" s="5">
        <v>15</v>
      </c>
      <c r="B15" s="5">
        <v>2017</v>
      </c>
      <c r="C15" s="5">
        <v>7</v>
      </c>
      <c r="D15" s="5">
        <v>11</v>
      </c>
      <c r="E15" s="34">
        <v>-5469127.2582</v>
      </c>
      <c r="F15" s="34">
        <v>-2518101.2370000002</v>
      </c>
      <c r="G15" s="34">
        <v>2100423.5786000001</v>
      </c>
      <c r="H15" s="5">
        <v>19.3513537118776</v>
      </c>
      <c r="I15" s="5">
        <v>-155.277662427346</v>
      </c>
      <c r="J15" s="5">
        <v>1023.94985379651</v>
      </c>
      <c r="K15" s="5">
        <v>260734.393805614</v>
      </c>
      <c r="L15" s="5">
        <v>2141281.1499392102</v>
      </c>
    </row>
    <row r="16" spans="1:12" x14ac:dyDescent="0.35">
      <c r="A16" s="5">
        <v>16</v>
      </c>
      <c r="B16" s="5">
        <v>2017</v>
      </c>
      <c r="C16" s="5">
        <v>7</v>
      </c>
      <c r="D16" s="5">
        <v>12</v>
      </c>
      <c r="E16" s="34">
        <v>-5469096.3501000004</v>
      </c>
      <c r="F16" s="34">
        <v>-2518107.9323</v>
      </c>
      <c r="G16" s="34">
        <v>2100494.4361</v>
      </c>
      <c r="H16" s="5">
        <v>19.352033238054702</v>
      </c>
      <c r="I16" s="5">
        <v>-155.277481583613</v>
      </c>
      <c r="J16" s="5">
        <v>1023.57961737551</v>
      </c>
      <c r="K16" s="5">
        <v>260754.39061285401</v>
      </c>
      <c r="L16" s="5">
        <v>2141356.13711023</v>
      </c>
    </row>
    <row r="17" spans="1:12" x14ac:dyDescent="0.35">
      <c r="A17" s="5">
        <v>17</v>
      </c>
      <c r="B17" s="5">
        <v>2017</v>
      </c>
      <c r="C17" s="5">
        <v>7</v>
      </c>
      <c r="D17" s="5">
        <v>12</v>
      </c>
      <c r="E17" s="34">
        <v>-5469082.6025999999</v>
      </c>
      <c r="F17" s="34">
        <v>-2518111.2409999999</v>
      </c>
      <c r="G17" s="34">
        <v>2100514.3561999998</v>
      </c>
      <c r="H17" s="5">
        <v>19.352236234220801</v>
      </c>
      <c r="I17" s="5">
        <v>-155.27739824938701</v>
      </c>
      <c r="J17" s="5">
        <v>1019.70262533706</v>
      </c>
      <c r="K17" s="5">
        <v>260763.44455489199</v>
      </c>
      <c r="L17" s="5">
        <v>2141378.4975804701</v>
      </c>
    </row>
    <row r="18" spans="1:12" x14ac:dyDescent="0.35">
      <c r="A18" s="5">
        <v>18</v>
      </c>
      <c r="B18" s="5">
        <v>2017</v>
      </c>
      <c r="C18" s="5">
        <v>7</v>
      </c>
      <c r="D18" s="5">
        <v>19</v>
      </c>
      <c r="E18" s="34">
        <v>-5469068.8517000005</v>
      </c>
      <c r="F18" s="34">
        <v>-2518069.8402</v>
      </c>
      <c r="G18" s="34">
        <v>2100602.9881000002</v>
      </c>
      <c r="H18" s="5">
        <v>19.353080739598902</v>
      </c>
      <c r="I18" s="5">
        <v>-155.277701383872</v>
      </c>
      <c r="J18" s="5">
        <v>1020.95284536667</v>
      </c>
      <c r="K18" s="5">
        <v>260732.820087111</v>
      </c>
      <c r="L18" s="5">
        <v>2141472.4217171399</v>
      </c>
    </row>
    <row r="19" spans="1:12" x14ac:dyDescent="0.35">
      <c r="A19" s="5">
        <v>19</v>
      </c>
      <c r="B19" s="5">
        <v>2017</v>
      </c>
      <c r="C19" s="5">
        <v>7</v>
      </c>
      <c r="D19" s="5">
        <v>13</v>
      </c>
      <c r="E19" s="34">
        <v>-5469048.8646999998</v>
      </c>
      <c r="F19" s="34">
        <v>-2518034.4366000001</v>
      </c>
      <c r="G19" s="34">
        <v>2100707.3986999998</v>
      </c>
      <c r="H19" s="5">
        <v>19.354069174039001</v>
      </c>
      <c r="I19" s="5">
        <v>-155.277927823293</v>
      </c>
      <c r="J19" s="5">
        <v>1024.45386994723</v>
      </c>
      <c r="K19" s="5">
        <v>260710.46600599599</v>
      </c>
      <c r="L19" s="5">
        <v>2141582.1756338002</v>
      </c>
    </row>
    <row r="20" spans="1:12" x14ac:dyDescent="0.35">
      <c r="A20" s="5">
        <v>20</v>
      </c>
      <c r="B20" s="5">
        <v>2017</v>
      </c>
      <c r="C20" s="5">
        <v>7</v>
      </c>
      <c r="D20" s="5">
        <v>13</v>
      </c>
      <c r="E20" s="34">
        <v>-5469049.0427000001</v>
      </c>
      <c r="F20" s="34">
        <v>-2517966.8832</v>
      </c>
      <c r="G20" s="34">
        <v>2100793.1861</v>
      </c>
      <c r="H20" s="5">
        <v>19.3548843478452</v>
      </c>
      <c r="I20" s="5">
        <v>-155.27851253072299</v>
      </c>
      <c r="J20" s="5">
        <v>1026.38226826955</v>
      </c>
      <c r="K20" s="5">
        <v>260650.20895884099</v>
      </c>
      <c r="L20" s="5">
        <v>2141673.2425077199</v>
      </c>
    </row>
    <row r="21" spans="1:12" x14ac:dyDescent="0.35">
      <c r="A21" s="5">
        <v>21</v>
      </c>
      <c r="B21" s="5">
        <v>2017</v>
      </c>
      <c r="C21" s="5">
        <v>7</v>
      </c>
      <c r="D21" s="5">
        <v>13</v>
      </c>
      <c r="E21" s="34">
        <v>-5469032.0411</v>
      </c>
      <c r="F21" s="34">
        <v>-2517935.0668000001</v>
      </c>
      <c r="G21" s="34">
        <v>2100879.6756000002</v>
      </c>
      <c r="H21" s="5">
        <v>19.355707444693799</v>
      </c>
      <c r="I21" s="5">
        <v>-155.27871984387701</v>
      </c>
      <c r="J21" s="5">
        <v>1027.9267318882</v>
      </c>
      <c r="K21" s="5">
        <v>260629.62430820899</v>
      </c>
      <c r="L21" s="5">
        <v>2141764.66379902</v>
      </c>
    </row>
    <row r="22" spans="1:12" x14ac:dyDescent="0.35">
      <c r="A22" s="5">
        <v>22</v>
      </c>
      <c r="B22" s="5">
        <v>2017</v>
      </c>
      <c r="C22" s="5">
        <v>7</v>
      </c>
      <c r="D22" s="5">
        <v>13</v>
      </c>
      <c r="E22" s="34">
        <v>-5469070.7825999996</v>
      </c>
      <c r="F22" s="34">
        <v>-2518100.0016999999</v>
      </c>
      <c r="G22" s="34">
        <v>2100551.3714999999</v>
      </c>
      <c r="H22" s="5">
        <v>19.352597836792501</v>
      </c>
      <c r="I22" s="5">
        <v>-155.27744836456799</v>
      </c>
      <c r="J22" s="5">
        <v>1017.40168975387</v>
      </c>
      <c r="K22" s="5">
        <v>260758.70551249001</v>
      </c>
      <c r="L22" s="5">
        <v>2141418.60389505</v>
      </c>
    </row>
    <row r="23" spans="1:12" x14ac:dyDescent="0.35">
      <c r="A23" s="5">
        <v>23</v>
      </c>
      <c r="B23" s="5">
        <v>2017</v>
      </c>
      <c r="C23" s="5">
        <v>7</v>
      </c>
      <c r="D23" s="5">
        <v>13</v>
      </c>
      <c r="E23" s="34">
        <v>-5469030.233</v>
      </c>
      <c r="F23" s="34">
        <v>-2517883.5570999999</v>
      </c>
      <c r="G23" s="34">
        <v>2100974.341</v>
      </c>
      <c r="H23" s="5">
        <v>19.356583519917798</v>
      </c>
      <c r="I23" s="5">
        <v>-155.279157901465</v>
      </c>
      <c r="J23" s="5">
        <v>1037.4256322318699</v>
      </c>
      <c r="K23" s="5">
        <v>260584.86860093701</v>
      </c>
      <c r="L23" s="5">
        <v>2141862.2708193799</v>
      </c>
    </row>
    <row r="24" spans="1:12" x14ac:dyDescent="0.35">
      <c r="A24" s="5">
        <v>24</v>
      </c>
      <c r="B24" s="5">
        <v>2017</v>
      </c>
      <c r="C24" s="5">
        <v>7</v>
      </c>
      <c r="D24" s="5">
        <v>14</v>
      </c>
      <c r="E24" s="34">
        <v>-5469021.8975</v>
      </c>
      <c r="F24" s="34">
        <v>-2517837.1290000002</v>
      </c>
      <c r="G24" s="34">
        <v>2101073.6548000001</v>
      </c>
      <c r="H24" s="5">
        <v>19.357510587797201</v>
      </c>
      <c r="I24" s="5">
        <v>-155.27952610225699</v>
      </c>
      <c r="J24" s="5">
        <v>1044.88426228613</v>
      </c>
      <c r="K24" s="5">
        <v>260547.529067405</v>
      </c>
      <c r="L24" s="5">
        <v>2141965.4271019599</v>
      </c>
    </row>
    <row r="25" spans="1:12" x14ac:dyDescent="0.35">
      <c r="A25" s="5">
        <v>25</v>
      </c>
      <c r="B25" s="5">
        <v>2017</v>
      </c>
      <c r="C25" s="5">
        <v>7</v>
      </c>
      <c r="D25" s="5">
        <v>14</v>
      </c>
      <c r="E25" s="34">
        <v>-5468998.1453999998</v>
      </c>
      <c r="F25" s="34">
        <v>-2517810.8794</v>
      </c>
      <c r="G25" s="34">
        <v>2101172.6932000001</v>
      </c>
      <c r="H25" s="5">
        <v>19.358452021958499</v>
      </c>
      <c r="I25" s="5">
        <v>-155.27965849791201</v>
      </c>
      <c r="J25" s="5">
        <v>1047.00218644552</v>
      </c>
      <c r="K25" s="5">
        <v>260534.99126407201</v>
      </c>
      <c r="L25" s="5">
        <v>2142069.8471551901</v>
      </c>
    </row>
    <row r="26" spans="1:12" x14ac:dyDescent="0.35">
      <c r="A26" s="5">
        <v>26</v>
      </c>
      <c r="B26" s="5">
        <v>2017</v>
      </c>
      <c r="C26" s="5">
        <v>7</v>
      </c>
      <c r="D26" s="5">
        <v>14</v>
      </c>
      <c r="E26" s="34">
        <v>-5468988.0202000001</v>
      </c>
      <c r="F26" s="34">
        <v>-2517792.9923999999</v>
      </c>
      <c r="G26" s="34">
        <v>2101226.0381999998</v>
      </c>
      <c r="H26" s="5">
        <v>19.358956596562098</v>
      </c>
      <c r="I26" s="5">
        <v>-155.279772831088</v>
      </c>
      <c r="J26" s="5">
        <v>1048.9468566691501</v>
      </c>
      <c r="K26" s="5">
        <v>260523.71349373701</v>
      </c>
      <c r="L26" s="5">
        <v>2142125.8726858799</v>
      </c>
    </row>
    <row r="27" spans="1:12" x14ac:dyDescent="0.35">
      <c r="A27" s="5">
        <v>27</v>
      </c>
      <c r="B27" s="34" t="s">
        <v>214</v>
      </c>
      <c r="C27" s="34" t="s">
        <v>214</v>
      </c>
      <c r="D27" s="34" t="s">
        <v>214</v>
      </c>
      <c r="E27" s="34" t="s">
        <v>214</v>
      </c>
      <c r="F27" s="34" t="s">
        <v>214</v>
      </c>
      <c r="G27" s="34" t="s">
        <v>214</v>
      </c>
      <c r="H27" s="5" t="s">
        <v>659</v>
      </c>
      <c r="I27" s="5" t="s">
        <v>659</v>
      </c>
      <c r="J27" s="5" t="s">
        <v>659</v>
      </c>
      <c r="K27" s="5" t="s">
        <v>659</v>
      </c>
      <c r="L27" s="5" t="s">
        <v>659</v>
      </c>
    </row>
    <row r="28" spans="1:12" x14ac:dyDescent="0.35">
      <c r="A28" s="5">
        <v>28</v>
      </c>
      <c r="B28" s="5">
        <v>2017</v>
      </c>
      <c r="C28" s="5">
        <v>7</v>
      </c>
      <c r="D28" s="5">
        <v>15</v>
      </c>
      <c r="E28" s="34">
        <v>-5468955.9524999997</v>
      </c>
      <c r="F28" s="34">
        <v>-2517712.7116999999</v>
      </c>
      <c r="G28" s="34">
        <v>2101354.0581999999</v>
      </c>
      <c r="H28" s="5">
        <v>19.360235263841101</v>
      </c>
      <c r="I28" s="5">
        <v>-155.28033917774201</v>
      </c>
      <c r="J28" s="5">
        <v>1032.2274510897701</v>
      </c>
      <c r="K28" s="5">
        <v>260466.066394252</v>
      </c>
      <c r="L28" s="5">
        <v>2142268.23351121</v>
      </c>
    </row>
    <row r="29" spans="1:12" x14ac:dyDescent="0.35">
      <c r="A29" s="5">
        <v>29</v>
      </c>
      <c r="B29" s="5">
        <v>2017</v>
      </c>
      <c r="C29" s="5">
        <v>7</v>
      </c>
      <c r="D29" s="5">
        <v>16</v>
      </c>
      <c r="E29" s="34">
        <v>-5468932.1003999999</v>
      </c>
      <c r="F29" s="34">
        <v>-2517684.9432000001</v>
      </c>
      <c r="G29" s="34">
        <v>2101458.3528999998</v>
      </c>
      <c r="H29" s="5">
        <v>19.361223611002099</v>
      </c>
      <c r="I29" s="5">
        <v>-155.28048432198599</v>
      </c>
      <c r="J29" s="5">
        <v>1035.4056288246099</v>
      </c>
      <c r="K29" s="5">
        <v>260452.25837159299</v>
      </c>
      <c r="L29" s="5">
        <v>2142377.8656665399</v>
      </c>
    </row>
    <row r="30" spans="1:12" x14ac:dyDescent="0.35">
      <c r="A30" s="5">
        <v>30</v>
      </c>
      <c r="B30" s="5">
        <v>2017</v>
      </c>
      <c r="C30" s="5">
        <v>7</v>
      </c>
      <c r="D30" s="5">
        <v>16</v>
      </c>
      <c r="E30" s="34">
        <v>-5468913.3881999999</v>
      </c>
      <c r="F30" s="34">
        <v>-2517646.5011999998</v>
      </c>
      <c r="G30" s="34">
        <v>2101558.5018000002</v>
      </c>
      <c r="H30" s="5">
        <v>19.3621760582399</v>
      </c>
      <c r="I30" s="5">
        <v>-155.280742160834</v>
      </c>
      <c r="J30" s="5">
        <v>1037.4085458396</v>
      </c>
      <c r="K30" s="5">
        <v>260426.555554413</v>
      </c>
      <c r="L30" s="5">
        <v>2142483.6793560502</v>
      </c>
    </row>
    <row r="31" spans="1:12" x14ac:dyDescent="0.35">
      <c r="A31" s="5">
        <v>31</v>
      </c>
      <c r="B31" s="5">
        <v>2017</v>
      </c>
      <c r="C31" s="5">
        <v>7</v>
      </c>
      <c r="D31" s="5">
        <v>17</v>
      </c>
      <c r="E31" s="34">
        <v>-5468913.7074999996</v>
      </c>
      <c r="F31" s="34">
        <v>-2517604.5251000002</v>
      </c>
      <c r="G31" s="34">
        <v>2101614.0759000001</v>
      </c>
      <c r="H31" s="5">
        <v>19.3627013622175</v>
      </c>
      <c r="I31" s="5">
        <v>-155.28110624923201</v>
      </c>
      <c r="J31" s="5">
        <v>1039.55200913269</v>
      </c>
      <c r="K31" s="5">
        <v>260389.063282811</v>
      </c>
      <c r="L31" s="5">
        <v>2142542.3468223</v>
      </c>
    </row>
    <row r="32" spans="1:12" x14ac:dyDescent="0.35">
      <c r="A32" s="5">
        <v>32</v>
      </c>
      <c r="B32" s="5">
        <v>2017</v>
      </c>
      <c r="C32" s="5">
        <v>7</v>
      </c>
      <c r="D32" s="5">
        <v>17</v>
      </c>
      <c r="E32" s="34">
        <v>-5468888.8471999997</v>
      </c>
      <c r="F32" s="34">
        <v>-2517621.0843000002</v>
      </c>
      <c r="G32" s="34">
        <v>2101677.1036999999</v>
      </c>
      <c r="H32" s="5">
        <v>19.363285277378999</v>
      </c>
      <c r="I32" s="5">
        <v>-155.28086424803999</v>
      </c>
      <c r="J32" s="5">
        <v>1045.6708859168</v>
      </c>
      <c r="K32" s="5">
        <v>260415.347784969</v>
      </c>
      <c r="L32" s="5">
        <v>2142606.6626844499</v>
      </c>
    </row>
    <row r="33" spans="1:12" x14ac:dyDescent="0.35">
      <c r="A33" s="5">
        <v>33</v>
      </c>
      <c r="B33" s="5">
        <v>2017</v>
      </c>
      <c r="C33" s="5">
        <v>7</v>
      </c>
      <c r="D33" s="5">
        <v>18</v>
      </c>
      <c r="E33" s="34">
        <v>-5468891.1206999999</v>
      </c>
      <c r="F33" s="34">
        <v>-2517581.5388000002</v>
      </c>
      <c r="G33" s="34">
        <v>2101734.6321999999</v>
      </c>
      <c r="H33" s="5">
        <v>19.363818848680602</v>
      </c>
      <c r="I33" s="5">
        <v>-155.281215092276</v>
      </c>
      <c r="J33" s="5">
        <v>1051.0918882060801</v>
      </c>
      <c r="K33" s="5">
        <v>260379.25969978201</v>
      </c>
      <c r="L33" s="5">
        <v>2142666.2271964401</v>
      </c>
    </row>
    <row r="34" spans="1:12" x14ac:dyDescent="0.35">
      <c r="A34" s="5">
        <v>34</v>
      </c>
      <c r="B34" s="5">
        <v>2017</v>
      </c>
      <c r="C34" s="5">
        <v>7</v>
      </c>
      <c r="D34" s="5">
        <v>18</v>
      </c>
      <c r="E34" s="34">
        <v>-5468867.9478000002</v>
      </c>
      <c r="F34" s="34">
        <v>-2517570.3278000001</v>
      </c>
      <c r="G34" s="34">
        <v>2101806.7140000002</v>
      </c>
      <c r="H34" s="5">
        <v>19.364510132021302</v>
      </c>
      <c r="I34" s="5">
        <v>-155.28121979316199</v>
      </c>
      <c r="J34" s="5">
        <v>1050.7127475068</v>
      </c>
      <c r="K34" s="5">
        <v>260379.77668601301</v>
      </c>
      <c r="L34" s="5">
        <v>2142742.7733686902</v>
      </c>
    </row>
    <row r="35" spans="1:12" x14ac:dyDescent="0.35">
      <c r="A35" s="5">
        <v>35</v>
      </c>
      <c r="B35" s="5">
        <v>2017</v>
      </c>
      <c r="C35" s="5">
        <v>7</v>
      </c>
      <c r="D35" s="5">
        <v>18</v>
      </c>
      <c r="E35" s="34">
        <v>-5468852.2218000004</v>
      </c>
      <c r="F35" s="34">
        <v>-2517501.6649000002</v>
      </c>
      <c r="G35" s="34">
        <v>2101910.9117000001</v>
      </c>
      <c r="H35" s="5">
        <v>19.365526837859601</v>
      </c>
      <c r="I35" s="5">
        <v>-155.281750832542</v>
      </c>
      <c r="J35" s="5">
        <v>1044.6930531514799</v>
      </c>
      <c r="K35" s="5">
        <v>260325.46024075299</v>
      </c>
      <c r="L35" s="5">
        <v>2142856.08137654</v>
      </c>
    </row>
    <row r="36" spans="1:12" x14ac:dyDescent="0.35">
      <c r="A36" s="5">
        <v>36</v>
      </c>
      <c r="B36" s="5">
        <v>2017</v>
      </c>
      <c r="C36" s="5">
        <v>7</v>
      </c>
      <c r="D36" s="5">
        <v>18</v>
      </c>
      <c r="E36" s="34">
        <v>-5468829.5199999996</v>
      </c>
      <c r="F36" s="34">
        <v>-2517470.7280000001</v>
      </c>
      <c r="G36" s="34">
        <v>2102010.8150999998</v>
      </c>
      <c r="H36" s="5">
        <v>19.3664786849642</v>
      </c>
      <c r="I36" s="5">
        <v>-155.28192788330301</v>
      </c>
      <c r="J36" s="5">
        <v>1046.16816647071</v>
      </c>
      <c r="K36" s="5">
        <v>260308.247749459</v>
      </c>
      <c r="L36" s="5">
        <v>2142961.7168169199</v>
      </c>
    </row>
    <row r="37" spans="1:12" x14ac:dyDescent="0.35">
      <c r="A37" s="5">
        <v>37</v>
      </c>
      <c r="B37" s="5">
        <v>2017</v>
      </c>
      <c r="C37" s="5">
        <v>7</v>
      </c>
      <c r="D37" s="5">
        <v>18</v>
      </c>
      <c r="E37" s="34">
        <v>-5468819.0546000004</v>
      </c>
      <c r="F37" s="34">
        <v>-2517421.4717999999</v>
      </c>
      <c r="G37" s="34">
        <v>2102103.0728000002</v>
      </c>
      <c r="H37" s="5">
        <v>19.367354941546999</v>
      </c>
      <c r="I37" s="5">
        <v>-155.28231206739201</v>
      </c>
      <c r="J37" s="5">
        <v>1048.3547005448499</v>
      </c>
      <c r="K37" s="5">
        <v>260269.158898339</v>
      </c>
      <c r="L37" s="5">
        <v>2143059.2705018399</v>
      </c>
    </row>
    <row r="38" spans="1:12" x14ac:dyDescent="0.35">
      <c r="A38" s="5">
        <v>38</v>
      </c>
      <c r="B38" s="5">
        <v>2017</v>
      </c>
      <c r="C38" s="5">
        <v>7</v>
      </c>
      <c r="D38" s="5">
        <v>18</v>
      </c>
      <c r="E38" s="34">
        <v>-5468799.1627000002</v>
      </c>
      <c r="F38" s="34">
        <v>-2517391.0172999999</v>
      </c>
      <c r="G38" s="34">
        <v>2102205.6642999998</v>
      </c>
      <c r="H38" s="5">
        <v>19.368321376123401</v>
      </c>
      <c r="I38" s="5">
        <v>-155.282496155849</v>
      </c>
      <c r="J38" s="5">
        <v>1053.3195831002699</v>
      </c>
      <c r="K38" s="5">
        <v>260251.22889688</v>
      </c>
      <c r="L38" s="5">
        <v>2143166.5309906602</v>
      </c>
    </row>
    <row r="39" spans="1:12" x14ac:dyDescent="0.35">
      <c r="A39" s="5">
        <v>39</v>
      </c>
      <c r="B39" s="5">
        <v>2017</v>
      </c>
      <c r="C39" s="5">
        <v>7</v>
      </c>
      <c r="D39" s="5">
        <v>16</v>
      </c>
      <c r="E39" s="34">
        <v>-5468800.6607999997</v>
      </c>
      <c r="F39" s="34">
        <v>-2517325.3324000002</v>
      </c>
      <c r="G39" s="34">
        <v>2102282.4128999999</v>
      </c>
      <c r="H39" s="5">
        <v>19.369053561955599</v>
      </c>
      <c r="I39" s="5">
        <v>-155.28307001921499</v>
      </c>
      <c r="J39" s="5">
        <v>1054.1457769768299</v>
      </c>
      <c r="K39" s="5">
        <v>260191.99829964901</v>
      </c>
      <c r="L39" s="5">
        <v>2143248.3967408398</v>
      </c>
    </row>
    <row r="40" spans="1:12" x14ac:dyDescent="0.35">
      <c r="A40" s="5">
        <v>40</v>
      </c>
      <c r="B40" s="5">
        <v>2017</v>
      </c>
      <c r="C40" s="5">
        <v>7</v>
      </c>
      <c r="D40" s="5">
        <v>16</v>
      </c>
      <c r="E40" s="34">
        <v>-5468769.1325000003</v>
      </c>
      <c r="F40" s="34">
        <v>-2517327.0022</v>
      </c>
      <c r="G40" s="34">
        <v>2102369.3021</v>
      </c>
      <c r="H40" s="5">
        <v>19.369877656125599</v>
      </c>
      <c r="I40" s="5">
        <v>-155.28293011082499</v>
      </c>
      <c r="J40" s="5">
        <v>1056.60210286081</v>
      </c>
      <c r="K40" s="5">
        <v>260207.90646939899</v>
      </c>
      <c r="L40" s="5">
        <v>2143339.4470912302</v>
      </c>
    </row>
    <row r="41" spans="1:12" x14ac:dyDescent="0.35">
      <c r="A41" s="5">
        <v>41</v>
      </c>
      <c r="B41" s="5">
        <v>2017</v>
      </c>
      <c r="C41" s="5">
        <v>7</v>
      </c>
      <c r="D41" s="5">
        <v>16</v>
      </c>
      <c r="E41" s="34">
        <v>-5468780.8606000002</v>
      </c>
      <c r="F41" s="34">
        <v>-2517254.5570999999</v>
      </c>
      <c r="G41" s="34">
        <v>2102425.0025999998</v>
      </c>
      <c r="H41" s="5">
        <v>19.370411090604801</v>
      </c>
      <c r="I41" s="5">
        <v>-155.28360304522201</v>
      </c>
      <c r="J41" s="5">
        <v>1056.5533364601399</v>
      </c>
      <c r="K41" s="5">
        <v>260137.97525135099</v>
      </c>
      <c r="L41" s="5">
        <v>2143399.44476052</v>
      </c>
    </row>
    <row r="42" spans="1:12" x14ac:dyDescent="0.35">
      <c r="A42" s="5">
        <v>42</v>
      </c>
      <c r="B42" s="34" t="s">
        <v>214</v>
      </c>
      <c r="C42" s="34" t="s">
        <v>214</v>
      </c>
      <c r="D42" s="34" t="s">
        <v>214</v>
      </c>
      <c r="E42" s="34" t="s">
        <v>214</v>
      </c>
      <c r="F42" s="34" t="s">
        <v>214</v>
      </c>
      <c r="G42" s="34" t="s">
        <v>214</v>
      </c>
      <c r="H42" s="5" t="s">
        <v>659</v>
      </c>
      <c r="I42" s="5" t="s">
        <v>659</v>
      </c>
      <c r="J42" s="5" t="s">
        <v>659</v>
      </c>
      <c r="K42" s="5" t="s">
        <v>659</v>
      </c>
      <c r="L42" s="5" t="s">
        <v>659</v>
      </c>
    </row>
    <row r="43" spans="1:12" x14ac:dyDescent="0.35">
      <c r="A43" s="5">
        <v>43</v>
      </c>
      <c r="B43" s="34" t="s">
        <v>214</v>
      </c>
      <c r="C43" s="34" t="s">
        <v>214</v>
      </c>
      <c r="D43" s="34" t="s">
        <v>214</v>
      </c>
      <c r="E43" s="34" t="s">
        <v>214</v>
      </c>
      <c r="F43" s="34" t="s">
        <v>214</v>
      </c>
      <c r="G43" s="34" t="s">
        <v>214</v>
      </c>
      <c r="H43" s="5" t="s">
        <v>659</v>
      </c>
      <c r="I43" s="5" t="s">
        <v>659</v>
      </c>
      <c r="J43" s="5" t="s">
        <v>659</v>
      </c>
      <c r="K43" s="5" t="s">
        <v>659</v>
      </c>
      <c r="L43" s="5" t="s">
        <v>659</v>
      </c>
    </row>
    <row r="44" spans="1:12" x14ac:dyDescent="0.35">
      <c r="A44" s="5">
        <v>44</v>
      </c>
      <c r="B44" s="5">
        <v>2017</v>
      </c>
      <c r="C44" s="5">
        <v>7</v>
      </c>
      <c r="D44" s="5">
        <v>14</v>
      </c>
      <c r="E44" s="34">
        <v>-5468742.5517999995</v>
      </c>
      <c r="F44" s="34">
        <v>-2517123.3838</v>
      </c>
      <c r="G44" s="34">
        <v>2102684.5099999998</v>
      </c>
      <c r="H44" s="5">
        <v>19.372890921933699</v>
      </c>
      <c r="I44" s="5">
        <v>-155.28458468929099</v>
      </c>
      <c r="J44" s="5">
        <v>1058.0572920720999</v>
      </c>
      <c r="K44" s="5">
        <v>260038.45710348699</v>
      </c>
      <c r="L44" s="5">
        <v>2143675.3797131898</v>
      </c>
    </row>
    <row r="45" spans="1:12" x14ac:dyDescent="0.35">
      <c r="A45" s="5">
        <v>45</v>
      </c>
      <c r="B45" s="5">
        <v>2017</v>
      </c>
      <c r="C45" s="5">
        <v>7</v>
      </c>
      <c r="D45" s="5">
        <v>14</v>
      </c>
      <c r="E45" s="34">
        <v>-5468636.591</v>
      </c>
      <c r="F45" s="34">
        <v>-2517277.0932999998</v>
      </c>
      <c r="G45" s="34">
        <v>2102790.4622</v>
      </c>
      <c r="H45" s="5">
        <v>19.373889523325801</v>
      </c>
      <c r="I45" s="5">
        <v>-155.28283415247799</v>
      </c>
      <c r="J45" s="5">
        <v>1063.0314371045699</v>
      </c>
      <c r="K45" s="5">
        <v>260223.863457628</v>
      </c>
      <c r="L45" s="5">
        <v>2143783.5128017799</v>
      </c>
    </row>
    <row r="46" spans="1:12" x14ac:dyDescent="0.35">
      <c r="A46" s="5">
        <v>46</v>
      </c>
      <c r="B46" s="5">
        <v>2017</v>
      </c>
      <c r="C46" s="5">
        <v>7</v>
      </c>
      <c r="D46" s="5">
        <v>14</v>
      </c>
      <c r="E46" s="34">
        <v>-5468608.8735999996</v>
      </c>
      <c r="F46" s="34">
        <v>-2517222.4182000002</v>
      </c>
      <c r="G46" s="34">
        <v>2102934.0471000001</v>
      </c>
      <c r="H46" s="5">
        <v>19.3752569546951</v>
      </c>
      <c r="I46" s="5">
        <v>-155.28319648249001</v>
      </c>
      <c r="J46" s="5">
        <v>1065.34691997804</v>
      </c>
      <c r="K46" s="5">
        <v>260187.79310882199</v>
      </c>
      <c r="L46" s="5">
        <v>2143935.4201341802</v>
      </c>
    </row>
    <row r="47" spans="1:12" x14ac:dyDescent="0.35">
      <c r="A47" s="5">
        <v>47</v>
      </c>
      <c r="B47" s="5">
        <v>2017</v>
      </c>
      <c r="C47" s="5">
        <v>7</v>
      </c>
      <c r="D47" s="5">
        <v>19</v>
      </c>
      <c r="E47" s="34">
        <v>-5469403.1412000004</v>
      </c>
      <c r="F47" s="34">
        <v>-2518445.3668</v>
      </c>
      <c r="G47" s="34">
        <v>2099193.6351000001</v>
      </c>
      <c r="H47" s="5">
        <v>19.3396913394518</v>
      </c>
      <c r="I47" s="5">
        <v>-155.27578589561699</v>
      </c>
      <c r="J47" s="5">
        <v>988.75942973978795</v>
      </c>
      <c r="K47" s="5">
        <v>260914.60335712001</v>
      </c>
      <c r="L47" s="5">
        <v>2139987.2873125901</v>
      </c>
    </row>
    <row r="48" spans="1:12" x14ac:dyDescent="0.35">
      <c r="A48" s="5">
        <v>48</v>
      </c>
      <c r="B48" s="5">
        <v>2017</v>
      </c>
      <c r="C48" s="5">
        <v>7</v>
      </c>
      <c r="D48" s="5">
        <v>19</v>
      </c>
      <c r="E48" s="34">
        <v>-5469456.2017000001</v>
      </c>
      <c r="F48" s="34">
        <v>-2518361.3014000002</v>
      </c>
      <c r="G48" s="34">
        <v>2099146.4383</v>
      </c>
      <c r="H48" s="5">
        <v>19.3392500810128</v>
      </c>
      <c r="I48" s="5">
        <v>-155.27672369174601</v>
      </c>
      <c r="J48" s="5">
        <v>985.42748304829001</v>
      </c>
      <c r="K48" s="5">
        <v>260815.39805147899</v>
      </c>
      <c r="L48" s="5">
        <v>2139939.7283711601</v>
      </c>
    </row>
    <row r="49" spans="1:12" x14ac:dyDescent="0.35">
      <c r="A49" s="5">
        <v>49</v>
      </c>
      <c r="B49" s="5">
        <v>2017</v>
      </c>
      <c r="C49" s="5">
        <v>7</v>
      </c>
      <c r="D49" s="5">
        <v>20</v>
      </c>
      <c r="E49" s="34">
        <v>-5469515.3278999999</v>
      </c>
      <c r="F49" s="34">
        <v>-2518279.4119000002</v>
      </c>
      <c r="G49" s="34">
        <v>2099068.4846999999</v>
      </c>
      <c r="H49" s="5">
        <v>19.3385274397383</v>
      </c>
      <c r="I49" s="5">
        <v>-155.277666797286</v>
      </c>
      <c r="J49" s="5">
        <v>977.97406438551798</v>
      </c>
      <c r="K49" s="5">
        <v>260715.223809527</v>
      </c>
      <c r="L49" s="5">
        <v>2139861.0223858198</v>
      </c>
    </row>
    <row r="50" spans="1:12" x14ac:dyDescent="0.35">
      <c r="A50" s="5">
        <v>50</v>
      </c>
      <c r="B50" s="5">
        <v>2017</v>
      </c>
      <c r="C50" s="5">
        <v>7</v>
      </c>
      <c r="D50" s="5">
        <v>20</v>
      </c>
      <c r="E50" s="34">
        <v>-5469583.2451999998</v>
      </c>
      <c r="F50" s="34">
        <v>-2518210.7433000002</v>
      </c>
      <c r="G50" s="34">
        <v>2098964.0677</v>
      </c>
      <c r="H50" s="5">
        <v>19.337538947588001</v>
      </c>
      <c r="I50" s="5">
        <v>-155.278530611636</v>
      </c>
      <c r="J50" s="5">
        <v>974.515420852229</v>
      </c>
      <c r="K50" s="5">
        <v>260622.994437024</v>
      </c>
      <c r="L50" s="5">
        <v>2139752.77187831</v>
      </c>
    </row>
    <row r="51" spans="1:12" x14ac:dyDescent="0.35">
      <c r="A51" s="5">
        <v>51</v>
      </c>
      <c r="B51" s="5">
        <v>2017</v>
      </c>
      <c r="C51" s="5">
        <v>7</v>
      </c>
      <c r="D51" s="5">
        <v>20</v>
      </c>
      <c r="E51" s="34">
        <v>-5469620.9046</v>
      </c>
      <c r="F51" s="34">
        <v>-2518190.2691000002</v>
      </c>
      <c r="G51" s="34">
        <v>2098872.1523000002</v>
      </c>
      <c r="H51" s="5">
        <v>19.336678849063599</v>
      </c>
      <c r="I51" s="5">
        <v>-155.278857360476</v>
      </c>
      <c r="J51" s="5">
        <v>968.27081107161905</v>
      </c>
      <c r="K51" s="5">
        <v>260587.39788547999</v>
      </c>
      <c r="L51" s="5">
        <v>2139657.9936908199</v>
      </c>
    </row>
    <row r="52" spans="1:12" x14ac:dyDescent="0.35">
      <c r="A52" s="5">
        <v>52</v>
      </c>
      <c r="B52" s="5">
        <v>2017</v>
      </c>
      <c r="C52" s="5">
        <v>7</v>
      </c>
      <c r="D52" s="5">
        <v>20</v>
      </c>
      <c r="E52" s="34">
        <v>-5469661.7210999997</v>
      </c>
      <c r="F52" s="34">
        <v>-2518141.7895999998</v>
      </c>
      <c r="G52" s="34">
        <v>2098787.6190999998</v>
      </c>
      <c r="H52" s="5">
        <v>19.335908152355699</v>
      </c>
      <c r="I52" s="5">
        <v>-155.27943881729601</v>
      </c>
      <c r="J52" s="5">
        <v>956.13883018307399</v>
      </c>
      <c r="K52" s="5">
        <v>260525.161083449</v>
      </c>
      <c r="L52" s="5">
        <v>2139573.4669774799</v>
      </c>
    </row>
    <row r="53" spans="1:12" x14ac:dyDescent="0.35">
      <c r="A53" s="5">
        <v>53</v>
      </c>
      <c r="B53" s="5">
        <v>2017</v>
      </c>
      <c r="C53" s="5">
        <v>7</v>
      </c>
      <c r="D53" s="5">
        <v>20</v>
      </c>
      <c r="E53" s="34">
        <v>-5469692.7796999998</v>
      </c>
      <c r="F53" s="34">
        <v>-2518137.8887999998</v>
      </c>
      <c r="G53" s="34">
        <v>2098693.585</v>
      </c>
      <c r="H53" s="5">
        <v>19.335027243534999</v>
      </c>
      <c r="I53" s="5">
        <v>-155.27959611927901</v>
      </c>
      <c r="J53" s="5">
        <v>950.08894146326895</v>
      </c>
      <c r="K53" s="5">
        <v>260507.342749212</v>
      </c>
      <c r="L53" s="5">
        <v>2139476.1500386898</v>
      </c>
    </row>
    <row r="54" spans="1:12" x14ac:dyDescent="0.35">
      <c r="A54" s="5">
        <v>54</v>
      </c>
      <c r="B54" s="5">
        <v>2017</v>
      </c>
      <c r="C54" s="5">
        <v>7</v>
      </c>
      <c r="D54" s="5">
        <v>20</v>
      </c>
      <c r="E54" s="34">
        <v>-5469734.4636000004</v>
      </c>
      <c r="F54" s="34">
        <v>-2518059.1828999999</v>
      </c>
      <c r="G54" s="34">
        <v>2098645.7777999998</v>
      </c>
      <c r="H54" s="5">
        <v>19.334604971411299</v>
      </c>
      <c r="I54" s="5">
        <v>-155.28044227708</v>
      </c>
      <c r="J54" s="5">
        <v>938.92600930295896</v>
      </c>
      <c r="K54" s="5">
        <v>260417.79269793001</v>
      </c>
      <c r="L54" s="5">
        <v>2139430.5681180698</v>
      </c>
    </row>
    <row r="55" spans="1:12" x14ac:dyDescent="0.35">
      <c r="A55" s="5">
        <v>55</v>
      </c>
      <c r="B55" s="5">
        <v>2017</v>
      </c>
      <c r="C55" s="5">
        <v>7</v>
      </c>
      <c r="D55" s="5">
        <v>20</v>
      </c>
      <c r="E55" s="34">
        <v>-5469774.9780000001</v>
      </c>
      <c r="F55" s="34">
        <v>-2518052.6521000001</v>
      </c>
      <c r="G55" s="34">
        <v>2098549.2346000001</v>
      </c>
      <c r="H55" s="5">
        <v>19.3336801721203</v>
      </c>
      <c r="I55" s="5">
        <v>-155.28065994668199</v>
      </c>
      <c r="J55" s="5">
        <v>939.11509194411303</v>
      </c>
      <c r="K55" s="5">
        <v>260393.56480209099</v>
      </c>
      <c r="L55" s="5">
        <v>2139328.4752934901</v>
      </c>
    </row>
    <row r="56" spans="1:12" x14ac:dyDescent="0.35">
      <c r="A56" s="5">
        <v>56</v>
      </c>
      <c r="B56" s="5">
        <v>2017</v>
      </c>
      <c r="C56" s="5">
        <v>7</v>
      </c>
      <c r="D56" s="5">
        <v>20</v>
      </c>
      <c r="E56" s="34">
        <v>-5469804.1655000001</v>
      </c>
      <c r="F56" s="34">
        <v>-2518073.7878999999</v>
      </c>
      <c r="G56" s="34">
        <v>2098441.7368000001</v>
      </c>
      <c r="H56" s="5">
        <v>19.332658305371801</v>
      </c>
      <c r="I56" s="5">
        <v>-155.280593375546</v>
      </c>
      <c r="J56" s="5">
        <v>936.89109492488205</v>
      </c>
      <c r="K56" s="5">
        <v>260399.069952219</v>
      </c>
      <c r="L56" s="5">
        <v>2139215.24119722</v>
      </c>
    </row>
    <row r="57" spans="1:12" x14ac:dyDescent="0.35">
      <c r="A57" s="5">
        <v>57</v>
      </c>
      <c r="B57" s="5">
        <v>2017</v>
      </c>
      <c r="C57" s="5">
        <v>7</v>
      </c>
      <c r="D57" s="5">
        <v>22</v>
      </c>
      <c r="E57" s="34">
        <v>-5469814.7034999998</v>
      </c>
      <c r="F57" s="34">
        <v>-2518118.7270999998</v>
      </c>
      <c r="G57" s="34">
        <v>2098344.8916000002</v>
      </c>
      <c r="H57" s="5">
        <v>19.331748046885199</v>
      </c>
      <c r="I57" s="5">
        <v>-155.28024685149899</v>
      </c>
      <c r="J57" s="5">
        <v>931.588426113129</v>
      </c>
      <c r="K57" s="5">
        <v>260434.162621914</v>
      </c>
      <c r="L57" s="5">
        <v>2139113.9765835302</v>
      </c>
    </row>
    <row r="58" spans="1:12" x14ac:dyDescent="0.35">
      <c r="A58" s="5">
        <v>58</v>
      </c>
      <c r="B58" s="5">
        <v>2017</v>
      </c>
      <c r="C58" s="5">
        <v>7</v>
      </c>
      <c r="D58" s="5">
        <v>22</v>
      </c>
      <c r="E58" s="34">
        <v>-5469843.8507000003</v>
      </c>
      <c r="F58" s="34">
        <v>-2518150.5155000002</v>
      </c>
      <c r="G58" s="34">
        <v>2098220.8034000001</v>
      </c>
      <c r="H58" s="5">
        <v>19.330571485246001</v>
      </c>
      <c r="I58" s="5">
        <v>-155.28008807589799</v>
      </c>
      <c r="J58" s="5">
        <v>928.04164737928704</v>
      </c>
      <c r="K58" s="5">
        <v>260449.13372967299</v>
      </c>
      <c r="L58" s="5">
        <v>2138983.4869003701</v>
      </c>
    </row>
    <row r="59" spans="1:12" x14ac:dyDescent="0.35">
      <c r="A59" s="5">
        <v>59</v>
      </c>
      <c r="B59" s="5">
        <v>2017</v>
      </c>
      <c r="C59" s="5">
        <v>7</v>
      </c>
      <c r="D59" s="5">
        <v>22</v>
      </c>
      <c r="E59" s="34">
        <v>-5469870.3830000004</v>
      </c>
      <c r="F59" s="34">
        <v>-2518175.0068000001</v>
      </c>
      <c r="G59" s="34">
        <v>2098124.4860999999</v>
      </c>
      <c r="H59" s="5">
        <v>19.329647940793901</v>
      </c>
      <c r="I59" s="5">
        <v>-155.27998197117299</v>
      </c>
      <c r="J59" s="5">
        <v>928.56636304035806</v>
      </c>
      <c r="K59" s="5">
        <v>260458.93831584699</v>
      </c>
      <c r="L59" s="5">
        <v>2138881.0844568</v>
      </c>
    </row>
    <row r="60" spans="1:12" x14ac:dyDescent="0.35">
      <c r="A60" s="5">
        <v>60</v>
      </c>
      <c r="B60" s="5">
        <v>2017</v>
      </c>
      <c r="C60" s="5">
        <v>7</v>
      </c>
      <c r="D60" s="5">
        <v>22</v>
      </c>
      <c r="E60" s="34">
        <v>-5469912.4713000003</v>
      </c>
      <c r="F60" s="34">
        <v>-2518147.7686999999</v>
      </c>
      <c r="G60" s="34">
        <v>2098033.0081000002</v>
      </c>
      <c r="H60" s="5">
        <v>19.328787981448802</v>
      </c>
      <c r="I60" s="5">
        <v>-155.28038487978</v>
      </c>
      <c r="J60" s="5">
        <v>923.61563881579798</v>
      </c>
      <c r="K60" s="5">
        <v>260415.33506279101</v>
      </c>
      <c r="L60" s="5">
        <v>2138786.4273131099</v>
      </c>
    </row>
    <row r="61" spans="1:12" x14ac:dyDescent="0.35">
      <c r="A61" s="5">
        <v>61</v>
      </c>
      <c r="B61" s="5">
        <v>2017</v>
      </c>
      <c r="C61" s="5">
        <v>7</v>
      </c>
      <c r="D61" s="5">
        <v>22</v>
      </c>
      <c r="E61" s="34">
        <v>-5469931.0182999996</v>
      </c>
      <c r="F61" s="34">
        <v>-2518180.8684999999</v>
      </c>
      <c r="G61" s="34">
        <v>2097936.352</v>
      </c>
      <c r="H61" s="5">
        <v>19.3278723596198</v>
      </c>
      <c r="I61" s="5">
        <v>-155.28017260723999</v>
      </c>
      <c r="J61" s="5">
        <v>920.58504579775001</v>
      </c>
      <c r="K61" s="5">
        <v>260436.310306792</v>
      </c>
      <c r="L61" s="5">
        <v>2138684.7549956399</v>
      </c>
    </row>
    <row r="62" spans="1:12" x14ac:dyDescent="0.35">
      <c r="A62" s="5">
        <v>62</v>
      </c>
      <c r="B62" s="5">
        <v>2017</v>
      </c>
      <c r="C62" s="5">
        <v>7</v>
      </c>
      <c r="D62" s="5">
        <v>22</v>
      </c>
      <c r="E62" s="34">
        <v>-5469964.6397000002</v>
      </c>
      <c r="F62" s="34">
        <v>-2518179.2124000001</v>
      </c>
      <c r="G62" s="34">
        <v>2097841.3182000001</v>
      </c>
      <c r="H62" s="5">
        <v>19.326973161657001</v>
      </c>
      <c r="I62" s="5">
        <v>-155.280320725037</v>
      </c>
      <c r="J62" s="5">
        <v>917.29637401830405</v>
      </c>
      <c r="K62" s="5">
        <v>260419.42989976201</v>
      </c>
      <c r="L62" s="5">
        <v>2138585.4003759301</v>
      </c>
    </row>
    <row r="63" spans="1:12" x14ac:dyDescent="0.35">
      <c r="A63" s="5">
        <v>63</v>
      </c>
      <c r="B63" s="5">
        <v>2017</v>
      </c>
      <c r="C63" s="5">
        <v>7</v>
      </c>
      <c r="D63" s="5">
        <v>22</v>
      </c>
      <c r="E63" s="34">
        <v>-5469993.2616999997</v>
      </c>
      <c r="F63" s="34">
        <v>-2518185.3220000002</v>
      </c>
      <c r="G63" s="34">
        <v>2097751.7486999999</v>
      </c>
      <c r="H63" s="5">
        <v>19.3261243645657</v>
      </c>
      <c r="I63" s="5">
        <v>-155.28038179223699</v>
      </c>
      <c r="J63" s="5">
        <v>914.59650713112205</v>
      </c>
      <c r="K63" s="5">
        <v>260411.772690977</v>
      </c>
      <c r="L63" s="5">
        <v>2138491.5055948701</v>
      </c>
    </row>
    <row r="64" spans="1:12" x14ac:dyDescent="0.35">
      <c r="A64" s="5">
        <v>64</v>
      </c>
      <c r="B64" s="34" t="s">
        <v>214</v>
      </c>
      <c r="C64" s="34" t="s">
        <v>214</v>
      </c>
      <c r="D64" s="34" t="s">
        <v>214</v>
      </c>
      <c r="E64" s="34" t="s">
        <v>214</v>
      </c>
      <c r="F64" s="34" t="s">
        <v>214</v>
      </c>
      <c r="G64" s="34" t="s">
        <v>214</v>
      </c>
      <c r="H64" s="5" t="s">
        <v>659</v>
      </c>
      <c r="I64" s="5" t="s">
        <v>659</v>
      </c>
      <c r="J64" s="5" t="s">
        <v>659</v>
      </c>
      <c r="K64" s="5" t="s">
        <v>659</v>
      </c>
      <c r="L64" s="5" t="s">
        <v>659</v>
      </c>
    </row>
    <row r="65" spans="1:12" x14ac:dyDescent="0.35">
      <c r="A65" s="5">
        <v>65</v>
      </c>
      <c r="B65" s="34" t="s">
        <v>214</v>
      </c>
      <c r="C65" s="34" t="s">
        <v>214</v>
      </c>
      <c r="D65" s="34" t="s">
        <v>214</v>
      </c>
      <c r="E65" s="34" t="s">
        <v>214</v>
      </c>
      <c r="F65" s="34" t="s">
        <v>214</v>
      </c>
      <c r="G65" s="34" t="s">
        <v>214</v>
      </c>
      <c r="H65" s="5" t="s">
        <v>659</v>
      </c>
      <c r="I65" s="5" t="s">
        <v>659</v>
      </c>
      <c r="J65" s="5" t="s">
        <v>659</v>
      </c>
      <c r="K65" s="5" t="s">
        <v>659</v>
      </c>
      <c r="L65" s="5" t="s">
        <v>659</v>
      </c>
    </row>
    <row r="66" spans="1:12" x14ac:dyDescent="0.35">
      <c r="A66" s="5">
        <v>66</v>
      </c>
      <c r="B66" s="34" t="s">
        <v>214</v>
      </c>
      <c r="C66" s="34" t="s">
        <v>214</v>
      </c>
      <c r="D66" s="34" t="s">
        <v>214</v>
      </c>
      <c r="E66" s="34" t="s">
        <v>214</v>
      </c>
      <c r="F66" s="34" t="s">
        <v>214</v>
      </c>
      <c r="G66" s="34" t="s">
        <v>214</v>
      </c>
      <c r="H66" s="5" t="s">
        <v>659</v>
      </c>
      <c r="I66" s="5" t="s">
        <v>659</v>
      </c>
      <c r="J66" s="5" t="s">
        <v>659</v>
      </c>
      <c r="K66" s="5" t="s">
        <v>659</v>
      </c>
      <c r="L66" s="5" t="s">
        <v>659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D4" sqref="D4"/>
    </sheetView>
  </sheetViews>
  <sheetFormatPr baseColWidth="10" defaultRowHeight="14.5" x14ac:dyDescent="0.35"/>
  <cols>
    <col min="1" max="1" width="8.36328125" bestFit="1" customWidth="1"/>
    <col min="2" max="3" width="13" bestFit="1" customWidth="1"/>
    <col min="4" max="4" width="12.36328125" bestFit="1" customWidth="1"/>
    <col min="5" max="5" width="5.08984375" bestFit="1" customWidth="1"/>
    <col min="6" max="6" width="6.7265625" bestFit="1" customWidth="1"/>
    <col min="7" max="7" width="4.54296875" bestFit="1" customWidth="1"/>
  </cols>
  <sheetData>
    <row r="1" spans="1:19" x14ac:dyDescent="0.35">
      <c r="A1" t="s">
        <v>383</v>
      </c>
    </row>
    <row r="2" spans="1:19" s="1" customFormat="1" ht="13.5" x14ac:dyDescent="0.3">
      <c r="A2" s="18" t="s">
        <v>0</v>
      </c>
      <c r="B2" s="20" t="s">
        <v>7</v>
      </c>
      <c r="C2" s="20" t="s">
        <v>8</v>
      </c>
      <c r="D2" s="20" t="s">
        <v>9</v>
      </c>
      <c r="E2" s="18" t="s">
        <v>377</v>
      </c>
      <c r="F2" s="18" t="s">
        <v>378</v>
      </c>
      <c r="G2" s="18" t="s">
        <v>379</v>
      </c>
      <c r="H2" s="39"/>
      <c r="I2" s="39"/>
      <c r="J2" s="39"/>
      <c r="K2" s="29"/>
      <c r="L2" s="29"/>
      <c r="M2" s="29"/>
      <c r="N2" s="29"/>
      <c r="O2" s="29"/>
      <c r="P2" s="29"/>
      <c r="Q2" s="15"/>
      <c r="R2" s="15"/>
      <c r="S2" s="15"/>
    </row>
    <row r="3" spans="1:19" x14ac:dyDescent="0.35">
      <c r="A3" t="s">
        <v>14</v>
      </c>
      <c r="B3" t="s">
        <v>224</v>
      </c>
      <c r="C3" t="s">
        <v>225</v>
      </c>
      <c r="D3" t="s">
        <v>226</v>
      </c>
      <c r="E3">
        <v>2003</v>
      </c>
      <c r="F3">
        <v>6</v>
      </c>
      <c r="G3">
        <v>4</v>
      </c>
    </row>
    <row r="4" spans="1:19" x14ac:dyDescent="0.35">
      <c r="A4" t="s">
        <v>43</v>
      </c>
      <c r="B4" t="s">
        <v>227</v>
      </c>
      <c r="C4" t="s">
        <v>228</v>
      </c>
      <c r="D4" t="s">
        <v>229</v>
      </c>
      <c r="E4">
        <v>2003</v>
      </c>
      <c r="F4">
        <v>6</v>
      </c>
      <c r="G4">
        <v>12</v>
      </c>
    </row>
    <row r="5" spans="1:19" x14ac:dyDescent="0.35">
      <c r="A5" t="s">
        <v>44</v>
      </c>
      <c r="B5" t="s">
        <v>230</v>
      </c>
      <c r="C5" t="s">
        <v>231</v>
      </c>
      <c r="D5" t="s">
        <v>232</v>
      </c>
      <c r="E5">
        <v>2003</v>
      </c>
      <c r="F5">
        <v>6</v>
      </c>
      <c r="G5">
        <v>12</v>
      </c>
    </row>
    <row r="6" spans="1:19" x14ac:dyDescent="0.35">
      <c r="A6" t="s">
        <v>45</v>
      </c>
      <c r="B6" t="s">
        <v>233</v>
      </c>
      <c r="C6" t="s">
        <v>234</v>
      </c>
      <c r="D6" t="s">
        <v>235</v>
      </c>
      <c r="E6">
        <v>2003</v>
      </c>
      <c r="F6">
        <v>6</v>
      </c>
      <c r="G6">
        <v>4</v>
      </c>
    </row>
    <row r="7" spans="1:19" x14ac:dyDescent="0.35">
      <c r="A7" t="s">
        <v>67</v>
      </c>
      <c r="B7" t="s">
        <v>236</v>
      </c>
      <c r="C7" t="s">
        <v>237</v>
      </c>
      <c r="D7" t="s">
        <v>238</v>
      </c>
      <c r="E7">
        <v>2003</v>
      </c>
      <c r="F7">
        <v>6</v>
      </c>
      <c r="G7">
        <v>5</v>
      </c>
    </row>
    <row r="8" spans="1:19" x14ac:dyDescent="0.35">
      <c r="A8" t="s">
        <v>73</v>
      </c>
      <c r="B8" t="s">
        <v>239</v>
      </c>
      <c r="C8" t="s">
        <v>240</v>
      </c>
      <c r="D8" t="s">
        <v>241</v>
      </c>
      <c r="E8">
        <v>2003</v>
      </c>
      <c r="F8">
        <v>6</v>
      </c>
      <c r="G8">
        <v>5</v>
      </c>
    </row>
    <row r="9" spans="1:19" x14ac:dyDescent="0.35">
      <c r="A9" t="s">
        <v>31</v>
      </c>
      <c r="B9" t="s">
        <v>242</v>
      </c>
      <c r="C9" t="s">
        <v>243</v>
      </c>
      <c r="D9" t="s">
        <v>244</v>
      </c>
      <c r="E9">
        <v>2003</v>
      </c>
      <c r="F9">
        <v>6</v>
      </c>
      <c r="G9">
        <v>5</v>
      </c>
    </row>
    <row r="10" spans="1:19" x14ac:dyDescent="0.35">
      <c r="A10" t="s">
        <v>74</v>
      </c>
      <c r="B10" t="s">
        <v>245</v>
      </c>
      <c r="C10" t="s">
        <v>246</v>
      </c>
      <c r="D10" t="s">
        <v>247</v>
      </c>
      <c r="E10">
        <v>2003</v>
      </c>
      <c r="F10">
        <v>6</v>
      </c>
      <c r="G10">
        <v>6</v>
      </c>
    </row>
    <row r="11" spans="1:19" x14ac:dyDescent="0.35">
      <c r="A11" t="s">
        <v>75</v>
      </c>
      <c r="B11" t="s">
        <v>248</v>
      </c>
      <c r="C11" t="s">
        <v>249</v>
      </c>
      <c r="D11" t="s">
        <v>250</v>
      </c>
      <c r="E11">
        <v>2003</v>
      </c>
      <c r="F11">
        <v>6</v>
      </c>
      <c r="G11">
        <v>6</v>
      </c>
    </row>
    <row r="12" spans="1:19" x14ac:dyDescent="0.35">
      <c r="A12" t="s">
        <v>76</v>
      </c>
      <c r="B12" t="s">
        <v>251</v>
      </c>
      <c r="C12" t="s">
        <v>252</v>
      </c>
      <c r="D12" t="s">
        <v>253</v>
      </c>
      <c r="E12">
        <v>2003</v>
      </c>
      <c r="F12">
        <v>6</v>
      </c>
      <c r="G12">
        <v>7</v>
      </c>
    </row>
    <row r="13" spans="1:19" x14ac:dyDescent="0.35">
      <c r="A13" t="s">
        <v>77</v>
      </c>
      <c r="B13" t="s">
        <v>254</v>
      </c>
      <c r="C13" t="s">
        <v>255</v>
      </c>
      <c r="D13" t="s">
        <v>256</v>
      </c>
      <c r="E13">
        <v>2003</v>
      </c>
      <c r="F13">
        <v>6</v>
      </c>
      <c r="G13">
        <v>7</v>
      </c>
    </row>
    <row r="14" spans="1:19" x14ac:dyDescent="0.35">
      <c r="A14" t="s">
        <v>78</v>
      </c>
      <c r="B14" t="s">
        <v>257</v>
      </c>
      <c r="C14" t="s">
        <v>258</v>
      </c>
      <c r="D14" t="s">
        <v>259</v>
      </c>
      <c r="E14">
        <v>2003</v>
      </c>
      <c r="F14">
        <v>6</v>
      </c>
      <c r="G14">
        <v>7</v>
      </c>
    </row>
    <row r="15" spans="1:19" x14ac:dyDescent="0.35">
      <c r="A15" t="s">
        <v>79</v>
      </c>
      <c r="B15" t="s">
        <v>260</v>
      </c>
      <c r="C15" t="s">
        <v>261</v>
      </c>
      <c r="D15" t="s">
        <v>262</v>
      </c>
      <c r="E15">
        <v>2003</v>
      </c>
      <c r="F15">
        <v>6</v>
      </c>
      <c r="G15">
        <v>8</v>
      </c>
    </row>
    <row r="16" spans="1:19" x14ac:dyDescent="0.35">
      <c r="A16" t="s">
        <v>80</v>
      </c>
      <c r="B16" t="s">
        <v>263</v>
      </c>
      <c r="C16" t="s">
        <v>264</v>
      </c>
      <c r="D16" t="s">
        <v>265</v>
      </c>
      <c r="E16">
        <v>2003</v>
      </c>
      <c r="F16">
        <v>6</v>
      </c>
      <c r="G16">
        <v>9</v>
      </c>
    </row>
    <row r="17" spans="1:7" x14ac:dyDescent="0.35">
      <c r="A17" t="s">
        <v>81</v>
      </c>
      <c r="B17" t="s">
        <v>266</v>
      </c>
      <c r="C17" t="s">
        <v>267</v>
      </c>
      <c r="D17" t="s">
        <v>268</v>
      </c>
      <c r="E17">
        <v>2003</v>
      </c>
      <c r="F17">
        <v>6</v>
      </c>
      <c r="G17">
        <v>9</v>
      </c>
    </row>
    <row r="18" spans="1:7" x14ac:dyDescent="0.35">
      <c r="A18" t="s">
        <v>83</v>
      </c>
      <c r="B18" t="s">
        <v>269</v>
      </c>
      <c r="C18" t="s">
        <v>270</v>
      </c>
      <c r="D18" t="s">
        <v>271</v>
      </c>
      <c r="E18">
        <v>2003</v>
      </c>
      <c r="F18">
        <v>6</v>
      </c>
      <c r="G18">
        <v>9</v>
      </c>
    </row>
    <row r="19" spans="1:7" x14ac:dyDescent="0.35">
      <c r="A19" t="s">
        <v>47</v>
      </c>
      <c r="B19" t="s">
        <v>272</v>
      </c>
      <c r="C19" t="s">
        <v>273</v>
      </c>
      <c r="D19" t="s">
        <v>274</v>
      </c>
      <c r="E19">
        <v>2003</v>
      </c>
      <c r="F19">
        <v>6</v>
      </c>
      <c r="G19">
        <v>10</v>
      </c>
    </row>
    <row r="20" spans="1:7" x14ac:dyDescent="0.35">
      <c r="A20" t="s">
        <v>48</v>
      </c>
      <c r="B20" t="s">
        <v>275</v>
      </c>
      <c r="C20" t="s">
        <v>276</v>
      </c>
      <c r="D20" t="s">
        <v>277</v>
      </c>
      <c r="E20">
        <v>2003</v>
      </c>
      <c r="F20">
        <v>6</v>
      </c>
      <c r="G20">
        <v>10</v>
      </c>
    </row>
    <row r="21" spans="1:7" x14ac:dyDescent="0.35">
      <c r="A21" t="s">
        <v>49</v>
      </c>
      <c r="B21" t="s">
        <v>278</v>
      </c>
      <c r="C21" t="s">
        <v>279</v>
      </c>
      <c r="D21" t="s">
        <v>280</v>
      </c>
      <c r="E21">
        <v>2003</v>
      </c>
      <c r="F21">
        <v>6</v>
      </c>
      <c r="G21">
        <v>11</v>
      </c>
    </row>
    <row r="22" spans="1:7" x14ac:dyDescent="0.35">
      <c r="A22" t="s">
        <v>50</v>
      </c>
      <c r="B22" t="s">
        <v>281</v>
      </c>
      <c r="C22" t="s">
        <v>282</v>
      </c>
      <c r="D22" t="s">
        <v>283</v>
      </c>
      <c r="E22">
        <v>2003</v>
      </c>
      <c r="F22">
        <v>6</v>
      </c>
      <c r="G22">
        <v>14</v>
      </c>
    </row>
    <row r="23" spans="1:7" x14ac:dyDescent="0.35">
      <c r="A23" t="s">
        <v>82</v>
      </c>
      <c r="B23" t="s">
        <v>284</v>
      </c>
      <c r="C23" t="s">
        <v>285</v>
      </c>
      <c r="D23" t="s">
        <v>286</v>
      </c>
      <c r="E23">
        <v>2003</v>
      </c>
      <c r="F23">
        <v>6</v>
      </c>
      <c r="G23">
        <v>14</v>
      </c>
    </row>
    <row r="24" spans="1:7" x14ac:dyDescent="0.35">
      <c r="A24" t="s">
        <v>56</v>
      </c>
      <c r="B24" t="s">
        <v>287</v>
      </c>
      <c r="C24" t="s">
        <v>288</v>
      </c>
      <c r="D24" t="s">
        <v>289</v>
      </c>
      <c r="E24">
        <v>2003</v>
      </c>
      <c r="F24">
        <v>6</v>
      </c>
      <c r="G24">
        <v>10</v>
      </c>
    </row>
    <row r="25" spans="1:7" x14ac:dyDescent="0.35">
      <c r="A25" t="s">
        <v>86</v>
      </c>
      <c r="B25" t="s">
        <v>290</v>
      </c>
      <c r="C25" t="s">
        <v>291</v>
      </c>
      <c r="D25" t="s">
        <v>292</v>
      </c>
      <c r="E25">
        <v>2003</v>
      </c>
      <c r="F25">
        <v>6</v>
      </c>
      <c r="G25">
        <v>14</v>
      </c>
    </row>
    <row r="26" spans="1:7" x14ac:dyDescent="0.35">
      <c r="A26" t="s">
        <v>51</v>
      </c>
      <c r="B26" t="s">
        <v>293</v>
      </c>
      <c r="C26" t="s">
        <v>294</v>
      </c>
      <c r="D26" t="s">
        <v>295</v>
      </c>
      <c r="E26">
        <v>2003</v>
      </c>
      <c r="F26">
        <v>6</v>
      </c>
      <c r="G26">
        <v>15</v>
      </c>
    </row>
    <row r="27" spans="1:7" x14ac:dyDescent="0.35">
      <c r="A27" t="s">
        <v>87</v>
      </c>
      <c r="B27" t="s">
        <v>296</v>
      </c>
      <c r="C27" t="s">
        <v>297</v>
      </c>
      <c r="D27" t="s">
        <v>298</v>
      </c>
      <c r="E27">
        <v>2003</v>
      </c>
      <c r="F27">
        <v>6</v>
      </c>
      <c r="G27">
        <v>15</v>
      </c>
    </row>
    <row r="28" spans="1:7" x14ac:dyDescent="0.35">
      <c r="A28" t="s">
        <v>52</v>
      </c>
      <c r="B28" t="s">
        <v>299</v>
      </c>
      <c r="C28" t="s">
        <v>300</v>
      </c>
      <c r="D28" t="s">
        <v>301</v>
      </c>
      <c r="E28">
        <v>2003</v>
      </c>
      <c r="F28">
        <v>6</v>
      </c>
      <c r="G28">
        <v>15</v>
      </c>
    </row>
    <row r="29" spans="1:7" x14ac:dyDescent="0.35">
      <c r="A29" t="s">
        <v>20</v>
      </c>
      <c r="B29" t="s">
        <v>302</v>
      </c>
      <c r="C29" t="s">
        <v>303</v>
      </c>
      <c r="D29" t="s">
        <v>304</v>
      </c>
      <c r="E29">
        <v>2003</v>
      </c>
      <c r="F29">
        <v>6</v>
      </c>
      <c r="G29">
        <v>16</v>
      </c>
    </row>
    <row r="30" spans="1:7" x14ac:dyDescent="0.35">
      <c r="A30" t="s">
        <v>21</v>
      </c>
      <c r="B30" t="s">
        <v>305</v>
      </c>
      <c r="C30" t="s">
        <v>306</v>
      </c>
      <c r="D30" t="s">
        <v>307</v>
      </c>
      <c r="E30">
        <v>2003</v>
      </c>
      <c r="F30">
        <v>6</v>
      </c>
      <c r="G30">
        <v>16</v>
      </c>
    </row>
    <row r="31" spans="1:7" x14ac:dyDescent="0.35">
      <c r="A31" t="s">
        <v>22</v>
      </c>
      <c r="B31" t="s">
        <v>308</v>
      </c>
      <c r="C31" t="s">
        <v>309</v>
      </c>
      <c r="D31" t="s">
        <v>310</v>
      </c>
      <c r="E31">
        <v>2003</v>
      </c>
      <c r="F31">
        <v>6</v>
      </c>
      <c r="G31">
        <v>16</v>
      </c>
    </row>
    <row r="32" spans="1:7" x14ac:dyDescent="0.35">
      <c r="A32" t="s">
        <v>23</v>
      </c>
      <c r="B32" t="s">
        <v>311</v>
      </c>
      <c r="C32" t="s">
        <v>312</v>
      </c>
      <c r="D32" t="s">
        <v>313</v>
      </c>
      <c r="E32">
        <v>2003</v>
      </c>
      <c r="F32">
        <v>6</v>
      </c>
      <c r="G32">
        <v>16</v>
      </c>
    </row>
    <row r="33" spans="1:7" x14ac:dyDescent="0.35">
      <c r="A33" t="s">
        <v>24</v>
      </c>
      <c r="B33" t="s">
        <v>314</v>
      </c>
      <c r="C33" t="s">
        <v>315</v>
      </c>
      <c r="D33" t="s">
        <v>316</v>
      </c>
      <c r="E33">
        <v>2003</v>
      </c>
      <c r="F33">
        <v>6</v>
      </c>
      <c r="G33">
        <v>16</v>
      </c>
    </row>
    <row r="34" spans="1:7" x14ac:dyDescent="0.35">
      <c r="A34" t="s">
        <v>25</v>
      </c>
      <c r="B34" t="s">
        <v>317</v>
      </c>
      <c r="C34" t="s">
        <v>318</v>
      </c>
      <c r="D34" t="s">
        <v>319</v>
      </c>
      <c r="E34">
        <v>2003</v>
      </c>
      <c r="F34">
        <v>6</v>
      </c>
      <c r="G34">
        <v>17</v>
      </c>
    </row>
    <row r="35" spans="1:7" x14ac:dyDescent="0.35">
      <c r="A35" t="s">
        <v>26</v>
      </c>
      <c r="B35" t="s">
        <v>320</v>
      </c>
      <c r="C35" t="s">
        <v>321</v>
      </c>
      <c r="D35" t="s">
        <v>322</v>
      </c>
      <c r="E35">
        <v>2003</v>
      </c>
      <c r="F35">
        <v>6</v>
      </c>
      <c r="G35">
        <v>17</v>
      </c>
    </row>
    <row r="36" spans="1:7" x14ac:dyDescent="0.35">
      <c r="A36" t="s">
        <v>27</v>
      </c>
      <c r="B36" t="s">
        <v>323</v>
      </c>
      <c r="C36" t="s">
        <v>324</v>
      </c>
      <c r="D36" t="s">
        <v>325</v>
      </c>
      <c r="E36">
        <v>2003</v>
      </c>
      <c r="F36">
        <v>6</v>
      </c>
      <c r="G36">
        <v>17</v>
      </c>
    </row>
    <row r="37" spans="1:7" x14ac:dyDescent="0.35">
      <c r="A37" t="s">
        <v>165</v>
      </c>
      <c r="B37" t="s">
        <v>326</v>
      </c>
      <c r="C37" t="s">
        <v>327</v>
      </c>
      <c r="D37" t="s">
        <v>328</v>
      </c>
      <c r="E37">
        <v>2003</v>
      </c>
      <c r="F37">
        <v>6</v>
      </c>
      <c r="G37">
        <v>17</v>
      </c>
    </row>
    <row r="38" spans="1:7" x14ac:dyDescent="0.35">
      <c r="A38" t="s">
        <v>167</v>
      </c>
      <c r="B38" t="s">
        <v>329</v>
      </c>
      <c r="C38" t="s">
        <v>330</v>
      </c>
      <c r="D38" t="s">
        <v>331</v>
      </c>
      <c r="E38">
        <v>2003</v>
      </c>
      <c r="F38">
        <v>6</v>
      </c>
      <c r="G38">
        <v>18</v>
      </c>
    </row>
    <row r="39" spans="1:7" x14ac:dyDescent="0.35">
      <c r="A39" t="s">
        <v>169</v>
      </c>
      <c r="B39" t="s">
        <v>332</v>
      </c>
      <c r="C39" t="s">
        <v>333</v>
      </c>
      <c r="D39" t="s">
        <v>334</v>
      </c>
      <c r="E39">
        <v>2003</v>
      </c>
      <c r="F39">
        <v>6</v>
      </c>
      <c r="G39">
        <v>18</v>
      </c>
    </row>
    <row r="40" spans="1:7" x14ac:dyDescent="0.35">
      <c r="A40" t="s">
        <v>171</v>
      </c>
      <c r="B40" t="s">
        <v>335</v>
      </c>
      <c r="C40" t="s">
        <v>336</v>
      </c>
      <c r="D40" t="s">
        <v>337</v>
      </c>
      <c r="E40">
        <v>2003</v>
      </c>
      <c r="F40">
        <v>6</v>
      </c>
      <c r="G40">
        <v>18</v>
      </c>
    </row>
    <row r="41" spans="1:7" x14ac:dyDescent="0.35">
      <c r="A41" t="s">
        <v>173</v>
      </c>
      <c r="B41" t="s">
        <v>338</v>
      </c>
      <c r="C41" t="s">
        <v>339</v>
      </c>
      <c r="D41" t="s">
        <v>340</v>
      </c>
      <c r="E41">
        <v>2003</v>
      </c>
      <c r="F41">
        <v>6</v>
      </c>
      <c r="G41">
        <v>18</v>
      </c>
    </row>
    <row r="42" spans="1:7" x14ac:dyDescent="0.35">
      <c r="A42" t="s">
        <v>175</v>
      </c>
      <c r="B42" t="s">
        <v>341</v>
      </c>
      <c r="C42" t="s">
        <v>342</v>
      </c>
      <c r="D42" t="s">
        <v>343</v>
      </c>
      <c r="E42">
        <v>2003</v>
      </c>
      <c r="F42">
        <v>6</v>
      </c>
      <c r="G42">
        <v>18</v>
      </c>
    </row>
    <row r="43" spans="1:7" x14ac:dyDescent="0.35">
      <c r="A43" t="s">
        <v>177</v>
      </c>
      <c r="B43" t="s">
        <v>344</v>
      </c>
      <c r="C43" t="s">
        <v>345</v>
      </c>
      <c r="D43" t="s">
        <v>346</v>
      </c>
      <c r="E43">
        <v>2003</v>
      </c>
      <c r="F43">
        <v>6</v>
      </c>
      <c r="G43">
        <v>19</v>
      </c>
    </row>
    <row r="44" spans="1:7" x14ac:dyDescent="0.35">
      <c r="A44" t="s">
        <v>347</v>
      </c>
      <c r="B44" t="s">
        <v>348</v>
      </c>
      <c r="C44" t="s">
        <v>349</v>
      </c>
      <c r="D44" t="s">
        <v>350</v>
      </c>
      <c r="E44">
        <v>2003</v>
      </c>
      <c r="F44">
        <v>6</v>
      </c>
      <c r="G44">
        <v>19</v>
      </c>
    </row>
    <row r="45" spans="1:7" x14ac:dyDescent="0.35">
      <c r="A45" t="s">
        <v>351</v>
      </c>
      <c r="B45" t="s">
        <v>352</v>
      </c>
      <c r="C45" t="s">
        <v>353</v>
      </c>
      <c r="D45" t="s">
        <v>354</v>
      </c>
      <c r="E45">
        <v>2003</v>
      </c>
      <c r="F45">
        <v>6</v>
      </c>
      <c r="G45">
        <v>19</v>
      </c>
    </row>
    <row r="46" spans="1:7" x14ac:dyDescent="0.35">
      <c r="A46" t="s">
        <v>179</v>
      </c>
      <c r="B46" t="s">
        <v>355</v>
      </c>
      <c r="C46" t="s">
        <v>356</v>
      </c>
      <c r="D46" t="s">
        <v>357</v>
      </c>
      <c r="E46">
        <v>2003</v>
      </c>
      <c r="F46">
        <v>6</v>
      </c>
      <c r="G46">
        <v>19</v>
      </c>
    </row>
    <row r="47" spans="1:7" x14ac:dyDescent="0.35">
      <c r="A47" t="s">
        <v>181</v>
      </c>
      <c r="B47" t="s">
        <v>358</v>
      </c>
      <c r="C47" t="s">
        <v>359</v>
      </c>
      <c r="D47" t="s">
        <v>360</v>
      </c>
      <c r="E47">
        <v>2003</v>
      </c>
      <c r="F47">
        <v>6</v>
      </c>
      <c r="G47">
        <v>19</v>
      </c>
    </row>
    <row r="48" spans="1:7" x14ac:dyDescent="0.35">
      <c r="A48" t="s">
        <v>183</v>
      </c>
      <c r="B48" t="s">
        <v>361</v>
      </c>
      <c r="C48" t="s">
        <v>362</v>
      </c>
      <c r="D48" t="s">
        <v>363</v>
      </c>
      <c r="E48">
        <v>2003</v>
      </c>
      <c r="F48">
        <v>6</v>
      </c>
      <c r="G48">
        <v>19</v>
      </c>
    </row>
    <row r="49" spans="1:7" x14ac:dyDescent="0.35">
      <c r="A49" t="s">
        <v>203</v>
      </c>
      <c r="B49" t="s">
        <v>364</v>
      </c>
      <c r="C49" t="s">
        <v>365</v>
      </c>
      <c r="D49" t="s">
        <v>366</v>
      </c>
      <c r="E49">
        <v>2003</v>
      </c>
      <c r="F49">
        <v>6</v>
      </c>
      <c r="G49">
        <v>22</v>
      </c>
    </row>
    <row r="50" spans="1:7" x14ac:dyDescent="0.35">
      <c r="A50" t="s">
        <v>205</v>
      </c>
      <c r="B50" t="s">
        <v>367</v>
      </c>
      <c r="C50" t="s">
        <v>368</v>
      </c>
      <c r="D50" t="s">
        <v>369</v>
      </c>
      <c r="E50">
        <v>2003</v>
      </c>
      <c r="F50">
        <v>6</v>
      </c>
      <c r="G50">
        <v>22</v>
      </c>
    </row>
    <row r="51" spans="1:7" x14ac:dyDescent="0.35">
      <c r="A51" t="s">
        <v>211</v>
      </c>
      <c r="B51" t="s">
        <v>370</v>
      </c>
      <c r="C51" t="s">
        <v>371</v>
      </c>
      <c r="D51" t="s">
        <v>372</v>
      </c>
      <c r="E51">
        <v>2003</v>
      </c>
      <c r="F51">
        <v>6</v>
      </c>
      <c r="G51">
        <v>22</v>
      </c>
    </row>
    <row r="52" spans="1:7" x14ac:dyDescent="0.35">
      <c r="A52" t="s">
        <v>373</v>
      </c>
      <c r="B52" t="s">
        <v>374</v>
      </c>
      <c r="C52" t="s">
        <v>375</v>
      </c>
      <c r="D52" t="s">
        <v>376</v>
      </c>
      <c r="E52">
        <v>2003</v>
      </c>
      <c r="F52">
        <v>6</v>
      </c>
      <c r="G5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L17" sqref="L17"/>
    </sheetView>
  </sheetViews>
  <sheetFormatPr baseColWidth="10" defaultRowHeight="14.5" x14ac:dyDescent="0.35"/>
  <cols>
    <col min="1" max="1" width="8.36328125" bestFit="1" customWidth="1"/>
    <col min="2" max="2" width="5.08984375" bestFit="1" customWidth="1"/>
    <col min="3" max="3" width="6.7265625" bestFit="1" customWidth="1"/>
    <col min="4" max="4" width="4.54296875" bestFit="1" customWidth="1"/>
    <col min="5" max="6" width="13" bestFit="1" customWidth="1"/>
    <col min="7" max="7" width="12.36328125" bestFit="1" customWidth="1"/>
  </cols>
  <sheetData>
    <row r="1" spans="1:12" x14ac:dyDescent="0.35">
      <c r="A1">
        <v>1</v>
      </c>
      <c r="B1">
        <v>2003</v>
      </c>
      <c r="C1">
        <v>6</v>
      </c>
      <c r="D1">
        <v>4</v>
      </c>
      <c r="E1" t="s">
        <v>224</v>
      </c>
      <c r="F1" t="s">
        <v>225</v>
      </c>
      <c r="G1" t="s">
        <v>226</v>
      </c>
      <c r="H1">
        <v>19.343183180890001</v>
      </c>
      <c r="I1">
        <v>-155.274838916536</v>
      </c>
      <c r="J1">
        <v>985.96837449446298</v>
      </c>
      <c r="K1">
        <v>261019.21709145699</v>
      </c>
      <c r="L1">
        <v>2140372.5960538099</v>
      </c>
    </row>
    <row r="2" spans="1:12" x14ac:dyDescent="0.35">
      <c r="A2">
        <v>2</v>
      </c>
      <c r="B2">
        <v>2003</v>
      </c>
      <c r="C2">
        <v>6</v>
      </c>
      <c r="D2">
        <v>12</v>
      </c>
      <c r="E2" t="s">
        <v>227</v>
      </c>
      <c r="F2" t="s">
        <v>228</v>
      </c>
      <c r="G2" t="s">
        <v>229</v>
      </c>
      <c r="H2">
        <v>19.342250155118499</v>
      </c>
      <c r="I2">
        <v>-155.275002811523</v>
      </c>
      <c r="J2">
        <v>988.79952105786697</v>
      </c>
      <c r="K2">
        <v>261000.63282904401</v>
      </c>
      <c r="L2">
        <v>2140269.5176253901</v>
      </c>
    </row>
    <row r="3" spans="1:12" x14ac:dyDescent="0.35">
      <c r="A3">
        <v>3</v>
      </c>
      <c r="B3">
        <v>2003</v>
      </c>
      <c r="C3">
        <v>6</v>
      </c>
      <c r="D3">
        <v>12</v>
      </c>
      <c r="E3" t="s">
        <v>230</v>
      </c>
      <c r="F3" t="s">
        <v>231</v>
      </c>
      <c r="G3" t="s">
        <v>232</v>
      </c>
      <c r="H3">
        <v>19.3411502801839</v>
      </c>
      <c r="I3">
        <v>-155.275041172621</v>
      </c>
      <c r="J3">
        <v>991.43094743229506</v>
      </c>
      <c r="K3">
        <v>260994.99879020199</v>
      </c>
      <c r="L3">
        <v>2140147.79198241</v>
      </c>
    </row>
    <row r="4" spans="1:12" x14ac:dyDescent="0.35">
      <c r="A4">
        <v>4</v>
      </c>
      <c r="B4">
        <v>2003</v>
      </c>
      <c r="C4">
        <v>6</v>
      </c>
      <c r="D4">
        <v>4</v>
      </c>
      <c r="E4" t="s">
        <v>233</v>
      </c>
      <c r="F4" t="s">
        <v>234</v>
      </c>
      <c r="G4" t="s">
        <v>235</v>
      </c>
      <c r="H4">
        <v>19.340277292539501</v>
      </c>
      <c r="I4">
        <v>-155.274908248598</v>
      </c>
      <c r="J4">
        <v>989.21417112927895</v>
      </c>
      <c r="K4">
        <v>261007.69723866999</v>
      </c>
      <c r="L4">
        <v>2140050.9505686699</v>
      </c>
    </row>
    <row r="5" spans="1:12" x14ac:dyDescent="0.35">
      <c r="A5">
        <v>5</v>
      </c>
      <c r="B5">
        <v>2003</v>
      </c>
      <c r="C5">
        <v>6</v>
      </c>
      <c r="D5">
        <v>5</v>
      </c>
      <c r="E5" t="s">
        <v>236</v>
      </c>
      <c r="F5" t="s">
        <v>237</v>
      </c>
      <c r="G5" t="s">
        <v>238</v>
      </c>
      <c r="H5">
        <v>19.3441362654244</v>
      </c>
      <c r="I5">
        <v>-155.274835121965</v>
      </c>
      <c r="J5">
        <v>986.43159988522495</v>
      </c>
      <c r="K5">
        <v>261021.00441325299</v>
      </c>
      <c r="L5">
        <v>2140478.1168013499</v>
      </c>
    </row>
    <row r="6" spans="1:12" x14ac:dyDescent="0.35">
      <c r="A6">
        <v>6</v>
      </c>
      <c r="B6">
        <v>2003</v>
      </c>
      <c r="C6">
        <v>6</v>
      </c>
      <c r="D6">
        <v>5</v>
      </c>
      <c r="E6" t="s">
        <v>239</v>
      </c>
      <c r="F6" t="s">
        <v>240</v>
      </c>
      <c r="G6" t="s">
        <v>241</v>
      </c>
      <c r="H6">
        <v>19.3450539406236</v>
      </c>
      <c r="I6">
        <v>-155.27467832269301</v>
      </c>
      <c r="J6">
        <v>991.73943813890196</v>
      </c>
      <c r="K6">
        <v>261038.820407163</v>
      </c>
      <c r="L6">
        <v>2140579.5054257601</v>
      </c>
    </row>
    <row r="7" spans="1:12" x14ac:dyDescent="0.35">
      <c r="A7">
        <v>7</v>
      </c>
      <c r="B7">
        <v>2003</v>
      </c>
      <c r="C7">
        <v>6</v>
      </c>
      <c r="D7">
        <v>5</v>
      </c>
      <c r="E7" t="s">
        <v>242</v>
      </c>
      <c r="F7" t="s">
        <v>243</v>
      </c>
      <c r="G7" t="s">
        <v>244</v>
      </c>
      <c r="H7">
        <v>19.345795999274898</v>
      </c>
      <c r="I7">
        <v>-155.27507660245601</v>
      </c>
      <c r="J7">
        <v>990.63036196399503</v>
      </c>
      <c r="K7">
        <v>260998.04403949701</v>
      </c>
      <c r="L7">
        <v>2140662.2173699499</v>
      </c>
    </row>
    <row r="8" spans="1:12" x14ac:dyDescent="0.35">
      <c r="A8">
        <v>8</v>
      </c>
      <c r="B8">
        <v>2003</v>
      </c>
      <c r="C8">
        <v>6</v>
      </c>
      <c r="D8">
        <v>6</v>
      </c>
      <c r="E8" t="s">
        <v>245</v>
      </c>
      <c r="F8" t="s">
        <v>246</v>
      </c>
      <c r="G8" t="s">
        <v>247</v>
      </c>
      <c r="H8">
        <v>19.3467012114168</v>
      </c>
      <c r="I8">
        <v>-155.27538883981799</v>
      </c>
      <c r="J8">
        <v>995.954989205115</v>
      </c>
      <c r="K8">
        <v>260966.548513293</v>
      </c>
      <c r="L8">
        <v>2140762.87486591</v>
      </c>
    </row>
    <row r="9" spans="1:12" x14ac:dyDescent="0.35">
      <c r="A9">
        <v>9</v>
      </c>
      <c r="B9">
        <v>2003</v>
      </c>
      <c r="C9">
        <v>6</v>
      </c>
      <c r="D9">
        <v>6</v>
      </c>
      <c r="E9" t="s">
        <v>248</v>
      </c>
      <c r="F9" t="s">
        <v>249</v>
      </c>
      <c r="G9" t="s">
        <v>250</v>
      </c>
      <c r="H9">
        <v>19.347625885849201</v>
      </c>
      <c r="I9">
        <v>-155.27585650645</v>
      </c>
      <c r="J9">
        <v>1007.8525369837899</v>
      </c>
      <c r="K9">
        <v>260918.74700785</v>
      </c>
      <c r="L9">
        <v>2140865.9024063498</v>
      </c>
    </row>
    <row r="10" spans="1:12" x14ac:dyDescent="0.35">
      <c r="A10">
        <v>10</v>
      </c>
      <c r="B10">
        <v>2003</v>
      </c>
      <c r="C10">
        <v>6</v>
      </c>
      <c r="D10">
        <v>7</v>
      </c>
      <c r="E10" t="s">
        <v>251</v>
      </c>
      <c r="F10" t="s">
        <v>252</v>
      </c>
      <c r="G10" t="s">
        <v>253</v>
      </c>
      <c r="H10">
        <v>19.348644545286099</v>
      </c>
      <c r="I10">
        <v>-155.275956922619</v>
      </c>
      <c r="J10">
        <v>1008.06246845797</v>
      </c>
      <c r="K10">
        <v>260909.67893815701</v>
      </c>
      <c r="L10">
        <v>2140978.82795555</v>
      </c>
    </row>
    <row r="11" spans="1:12" x14ac:dyDescent="0.35">
      <c r="A11">
        <v>11</v>
      </c>
      <c r="B11">
        <v>2003</v>
      </c>
      <c r="C11">
        <v>6</v>
      </c>
      <c r="D11">
        <v>7</v>
      </c>
      <c r="E11" t="s">
        <v>254</v>
      </c>
      <c r="F11" t="s">
        <v>255</v>
      </c>
      <c r="G11" t="s">
        <v>256</v>
      </c>
      <c r="H11">
        <v>19.349557009485</v>
      </c>
      <c r="I11">
        <v>-155.27614190729599</v>
      </c>
      <c r="J11">
        <v>1018.63037784956</v>
      </c>
      <c r="K11">
        <v>260891.56864789201</v>
      </c>
      <c r="L11">
        <v>2141080.1125730402</v>
      </c>
    </row>
    <row r="12" spans="1:12" x14ac:dyDescent="0.35">
      <c r="A12">
        <v>12</v>
      </c>
      <c r="B12">
        <v>2003</v>
      </c>
      <c r="C12">
        <v>6</v>
      </c>
      <c r="D12">
        <v>7</v>
      </c>
      <c r="E12" t="s">
        <v>257</v>
      </c>
      <c r="F12" t="s">
        <v>258</v>
      </c>
      <c r="G12" t="s">
        <v>259</v>
      </c>
      <c r="H12">
        <v>19.3503524736612</v>
      </c>
      <c r="I12">
        <v>-155.27668029392399</v>
      </c>
      <c r="J12">
        <v>1023.18497302104</v>
      </c>
      <c r="K12">
        <v>260836.14800059301</v>
      </c>
      <c r="L12">
        <v>2141168.9321346199</v>
      </c>
    </row>
    <row r="13" spans="1:12" x14ac:dyDescent="0.35">
      <c r="A13">
        <v>13</v>
      </c>
      <c r="B13">
        <v>2003</v>
      </c>
      <c r="C13">
        <v>6</v>
      </c>
      <c r="D13">
        <v>8</v>
      </c>
      <c r="E13" t="s">
        <v>260</v>
      </c>
      <c r="F13" t="s">
        <v>261</v>
      </c>
      <c r="G13" t="s">
        <v>262</v>
      </c>
      <c r="H13">
        <v>19.351165538354302</v>
      </c>
      <c r="I13">
        <v>-155.27708931975499</v>
      </c>
      <c r="J13">
        <v>1026.4350466467399</v>
      </c>
      <c r="K13">
        <v>260794.34843961499</v>
      </c>
      <c r="L13">
        <v>2141259.5215413198</v>
      </c>
    </row>
    <row r="14" spans="1:12" x14ac:dyDescent="0.35">
      <c r="A14">
        <v>14</v>
      </c>
      <c r="B14">
        <v>2003</v>
      </c>
      <c r="C14">
        <v>6</v>
      </c>
      <c r="D14">
        <v>9</v>
      </c>
      <c r="E14" t="s">
        <v>263</v>
      </c>
      <c r="F14" t="s">
        <v>264</v>
      </c>
      <c r="G14" t="s">
        <v>265</v>
      </c>
      <c r="H14">
        <v>19.351317740779798</v>
      </c>
      <c r="I14">
        <v>-155.27720955754799</v>
      </c>
      <c r="J14">
        <v>1025.22102935985</v>
      </c>
      <c r="K14">
        <v>260781.934424106</v>
      </c>
      <c r="L14">
        <v>2141276.5400016</v>
      </c>
    </row>
    <row r="15" spans="1:12" x14ac:dyDescent="0.35">
      <c r="A15">
        <v>15</v>
      </c>
      <c r="B15">
        <v>2003</v>
      </c>
      <c r="C15">
        <v>6</v>
      </c>
      <c r="D15">
        <v>9</v>
      </c>
      <c r="E15" t="s">
        <v>266</v>
      </c>
      <c r="F15" t="s">
        <v>267</v>
      </c>
      <c r="G15" t="s">
        <v>268</v>
      </c>
      <c r="H15">
        <v>19.351353110489601</v>
      </c>
      <c r="I15">
        <v>-155.27766201030499</v>
      </c>
      <c r="J15">
        <v>1023.84459241387</v>
      </c>
      <c r="K15">
        <v>260734.436755854</v>
      </c>
      <c r="L15">
        <v>2141281.0827754498</v>
      </c>
    </row>
    <row r="16" spans="1:12" x14ac:dyDescent="0.35">
      <c r="A16">
        <v>16</v>
      </c>
      <c r="B16">
        <v>2003</v>
      </c>
      <c r="C16">
        <v>6</v>
      </c>
      <c r="D16">
        <v>9</v>
      </c>
      <c r="E16" t="s">
        <v>269</v>
      </c>
      <c r="F16" t="s">
        <v>270</v>
      </c>
      <c r="G16" t="s">
        <v>271</v>
      </c>
      <c r="H16">
        <v>19.352032590335501</v>
      </c>
      <c r="I16">
        <v>-155.277481212895</v>
      </c>
      <c r="J16">
        <v>1023.48021232151</v>
      </c>
      <c r="K16">
        <v>260754.428627065</v>
      </c>
      <c r="L16">
        <v>2141356.06488084</v>
      </c>
    </row>
    <row r="17" spans="1:12" x14ac:dyDescent="0.35">
      <c r="A17">
        <v>17</v>
      </c>
      <c r="B17">
        <v>2003</v>
      </c>
      <c r="C17">
        <v>6</v>
      </c>
      <c r="D17">
        <v>10</v>
      </c>
      <c r="E17" t="s">
        <v>272</v>
      </c>
      <c r="F17" t="s">
        <v>273</v>
      </c>
      <c r="G17" t="s">
        <v>274</v>
      </c>
      <c r="H17">
        <v>19.352235604510899</v>
      </c>
      <c r="I17">
        <v>-155.277397871511</v>
      </c>
      <c r="J17">
        <v>1019.59331907518</v>
      </c>
      <c r="K17">
        <v>260763.48334769599</v>
      </c>
      <c r="L17">
        <v>2141378.4273351799</v>
      </c>
    </row>
    <row r="18" spans="1:12" x14ac:dyDescent="0.35">
      <c r="A18">
        <v>18</v>
      </c>
      <c r="B18">
        <v>2003</v>
      </c>
      <c r="C18">
        <v>6</v>
      </c>
      <c r="D18">
        <v>10</v>
      </c>
      <c r="E18" t="s">
        <v>275</v>
      </c>
      <c r="F18" t="s">
        <v>276</v>
      </c>
      <c r="G18" t="s">
        <v>277</v>
      </c>
      <c r="H18">
        <v>19.353080119818198</v>
      </c>
      <c r="I18">
        <v>-155.27770099199799</v>
      </c>
      <c r="J18">
        <v>1020.8570097414801</v>
      </c>
      <c r="K18">
        <v>260732.86036501301</v>
      </c>
      <c r="L18">
        <v>2141472.3525517099</v>
      </c>
    </row>
    <row r="19" spans="1:12" x14ac:dyDescent="0.35">
      <c r="A19">
        <v>19</v>
      </c>
      <c r="B19">
        <v>2003</v>
      </c>
      <c r="C19">
        <v>6</v>
      </c>
      <c r="D19">
        <v>11</v>
      </c>
      <c r="E19" t="s">
        <v>278</v>
      </c>
      <c r="F19" t="s">
        <v>279</v>
      </c>
      <c r="G19" t="s">
        <v>280</v>
      </c>
      <c r="H19">
        <v>19.354068464476899</v>
      </c>
      <c r="I19">
        <v>-155.277927387923</v>
      </c>
      <c r="J19">
        <v>1024.3341347109499</v>
      </c>
      <c r="K19">
        <v>260710.510723568</v>
      </c>
      <c r="L19">
        <v>2141582.0964673599</v>
      </c>
    </row>
    <row r="20" spans="1:12" x14ac:dyDescent="0.35">
      <c r="A20">
        <v>20</v>
      </c>
      <c r="B20">
        <v>2003</v>
      </c>
      <c r="C20">
        <v>6</v>
      </c>
      <c r="D20">
        <v>14</v>
      </c>
      <c r="E20" t="s">
        <v>281</v>
      </c>
      <c r="F20" t="s">
        <v>282</v>
      </c>
      <c r="G20" t="s">
        <v>283</v>
      </c>
      <c r="H20">
        <v>19.3548836080383</v>
      </c>
      <c r="I20">
        <v>-155.27851208108501</v>
      </c>
      <c r="J20">
        <v>1026.27538855281</v>
      </c>
      <c r="K20">
        <v>260650.255131207</v>
      </c>
      <c r="L20">
        <v>2141673.1599725699</v>
      </c>
    </row>
    <row r="21" spans="1:12" x14ac:dyDescent="0.35">
      <c r="A21">
        <v>21</v>
      </c>
      <c r="B21">
        <v>2003</v>
      </c>
      <c r="C21">
        <v>6</v>
      </c>
      <c r="D21">
        <v>14</v>
      </c>
      <c r="E21" t="s">
        <v>284</v>
      </c>
      <c r="F21" t="s">
        <v>285</v>
      </c>
      <c r="G21" t="s">
        <v>286</v>
      </c>
      <c r="H21">
        <v>19.3557067801258</v>
      </c>
      <c r="I21">
        <v>-155.27871942048799</v>
      </c>
      <c r="J21">
        <v>1027.82329743728</v>
      </c>
      <c r="K21">
        <v>260629.66783152</v>
      </c>
      <c r="L21">
        <v>2141764.5896306802</v>
      </c>
    </row>
    <row r="22" spans="1:12" x14ac:dyDescent="0.35">
      <c r="A22">
        <v>22</v>
      </c>
      <c r="B22">
        <v>2003</v>
      </c>
      <c r="C22">
        <v>6</v>
      </c>
      <c r="D22">
        <v>10</v>
      </c>
      <c r="E22" t="s">
        <v>287</v>
      </c>
      <c r="F22" t="s">
        <v>288</v>
      </c>
      <c r="G22" t="s">
        <v>289</v>
      </c>
      <c r="H22">
        <v>19.3525972167118</v>
      </c>
      <c r="I22">
        <v>-155.277447912696</v>
      </c>
      <c r="J22">
        <v>1017.2953849677</v>
      </c>
      <c r="K22">
        <v>260758.75209553901</v>
      </c>
      <c r="L22">
        <v>2141418.5346134002</v>
      </c>
    </row>
    <row r="23" spans="1:12" x14ac:dyDescent="0.35">
      <c r="A23">
        <v>23</v>
      </c>
      <c r="B23">
        <v>2003</v>
      </c>
      <c r="C23">
        <v>6</v>
      </c>
      <c r="D23">
        <v>14</v>
      </c>
      <c r="E23" t="s">
        <v>290</v>
      </c>
      <c r="F23" t="s">
        <v>291</v>
      </c>
      <c r="G23" t="s">
        <v>292</v>
      </c>
      <c r="H23">
        <v>19.356582980903202</v>
      </c>
      <c r="I23">
        <v>-155.279157459777</v>
      </c>
      <c r="J23">
        <v>1037.33000117913</v>
      </c>
      <c r="K23">
        <v>260584.91423019601</v>
      </c>
      <c r="L23">
        <v>2141862.2105268901</v>
      </c>
    </row>
    <row r="24" spans="1:12" x14ac:dyDescent="0.35">
      <c r="A24">
        <v>24</v>
      </c>
      <c r="B24">
        <v>2003</v>
      </c>
      <c r="C24">
        <v>6</v>
      </c>
      <c r="D24">
        <v>15</v>
      </c>
      <c r="E24" t="s">
        <v>293</v>
      </c>
      <c r="F24" t="s">
        <v>294</v>
      </c>
      <c r="G24" t="s">
        <v>295</v>
      </c>
      <c r="H24">
        <v>19.357510104511999</v>
      </c>
      <c r="I24">
        <v>-155.27952561611201</v>
      </c>
      <c r="J24">
        <v>1044.7590047316601</v>
      </c>
      <c r="K24">
        <v>260547.579449504</v>
      </c>
      <c r="L24">
        <v>2141965.3729181001</v>
      </c>
    </row>
    <row r="25" spans="1:12" x14ac:dyDescent="0.35">
      <c r="A25">
        <v>25</v>
      </c>
      <c r="B25">
        <v>2003</v>
      </c>
      <c r="C25">
        <v>6</v>
      </c>
      <c r="D25">
        <v>15</v>
      </c>
      <c r="E25" t="s">
        <v>296</v>
      </c>
      <c r="F25" t="s">
        <v>297</v>
      </c>
      <c r="G25" t="s">
        <v>298</v>
      </c>
      <c r="H25">
        <v>19.358451567095301</v>
      </c>
      <c r="I25">
        <v>-155.27965798101999</v>
      </c>
      <c r="J25">
        <v>1046.8827598728201</v>
      </c>
      <c r="K25">
        <v>260535.04491857701</v>
      </c>
      <c r="L25">
        <v>2142069.7960755299</v>
      </c>
    </row>
    <row r="26" spans="1:12" x14ac:dyDescent="0.35">
      <c r="A26">
        <v>26</v>
      </c>
      <c r="B26">
        <v>2003</v>
      </c>
      <c r="C26">
        <v>6</v>
      </c>
      <c r="D26">
        <v>15</v>
      </c>
      <c r="E26" t="s">
        <v>299</v>
      </c>
      <c r="F26" t="s">
        <v>300</v>
      </c>
      <c r="G26" t="s">
        <v>301</v>
      </c>
      <c r="H26">
        <v>19.358956057735899</v>
      </c>
      <c r="I26">
        <v>-155.279772163367</v>
      </c>
      <c r="J26">
        <v>1048.81859477796</v>
      </c>
      <c r="K26">
        <v>260523.78287555699</v>
      </c>
      <c r="L26">
        <v>2142125.8121005301</v>
      </c>
    </row>
    <row r="27" spans="1:12" x14ac:dyDescent="0.35">
      <c r="A27">
        <v>27</v>
      </c>
      <c r="B27">
        <v>2003</v>
      </c>
      <c r="C27">
        <v>6</v>
      </c>
      <c r="D27">
        <v>16</v>
      </c>
      <c r="E27" t="s">
        <v>302</v>
      </c>
      <c r="F27" t="s">
        <v>303</v>
      </c>
      <c r="G27" t="s">
        <v>304</v>
      </c>
      <c r="H27">
        <v>19.359512697167499</v>
      </c>
      <c r="I27">
        <v>-155.27994643454701</v>
      </c>
      <c r="J27">
        <v>1042.53904627729</v>
      </c>
      <c r="K27">
        <v>260506.282564072</v>
      </c>
      <c r="L27">
        <v>2142187.6854466498</v>
      </c>
    </row>
    <row r="28" spans="1:12" x14ac:dyDescent="0.35">
      <c r="A28">
        <v>28</v>
      </c>
      <c r="B28">
        <v>2003</v>
      </c>
      <c r="C28">
        <v>6</v>
      </c>
      <c r="D28">
        <v>16</v>
      </c>
      <c r="E28" t="s">
        <v>305</v>
      </c>
      <c r="F28" t="s">
        <v>306</v>
      </c>
      <c r="G28" t="s">
        <v>307</v>
      </c>
      <c r="H28">
        <v>19.360234526526501</v>
      </c>
      <c r="I28">
        <v>-155.28033838888999</v>
      </c>
      <c r="J28">
        <v>1032.1333815846599</v>
      </c>
      <c r="K28">
        <v>260466.14821446099</v>
      </c>
      <c r="L28">
        <v>2142268.1507806801</v>
      </c>
    </row>
    <row r="29" spans="1:12" x14ac:dyDescent="0.35">
      <c r="A29">
        <v>29</v>
      </c>
      <c r="B29">
        <v>2003</v>
      </c>
      <c r="C29">
        <v>6</v>
      </c>
      <c r="D29">
        <v>16</v>
      </c>
      <c r="E29" t="s">
        <v>308</v>
      </c>
      <c r="F29" t="s">
        <v>309</v>
      </c>
      <c r="G29" t="s">
        <v>310</v>
      </c>
      <c r="H29">
        <v>19.361222987925</v>
      </c>
      <c r="I29">
        <v>-155.28048348210999</v>
      </c>
      <c r="J29">
        <v>1035.30543191265</v>
      </c>
      <c r="K29">
        <v>260452.34572004501</v>
      </c>
      <c r="L29">
        <v>2142377.7955135801</v>
      </c>
    </row>
    <row r="30" spans="1:12" x14ac:dyDescent="0.35">
      <c r="A30">
        <v>30</v>
      </c>
      <c r="B30">
        <v>2003</v>
      </c>
      <c r="C30">
        <v>6</v>
      </c>
      <c r="D30">
        <v>16</v>
      </c>
      <c r="E30" t="s">
        <v>311</v>
      </c>
      <c r="F30" t="s">
        <v>312</v>
      </c>
      <c r="G30" t="s">
        <v>313</v>
      </c>
      <c r="H30">
        <v>19.3621753852259</v>
      </c>
      <c r="I30">
        <v>-155.28074133730999</v>
      </c>
      <c r="J30">
        <v>1037.29844742827</v>
      </c>
      <c r="K30">
        <v>260426.641110795</v>
      </c>
      <c r="L30">
        <v>2142483.6036965102</v>
      </c>
    </row>
    <row r="31" spans="1:12" x14ac:dyDescent="0.35">
      <c r="A31">
        <v>31</v>
      </c>
      <c r="B31">
        <v>2003</v>
      </c>
      <c r="C31">
        <v>6</v>
      </c>
      <c r="D31">
        <v>16</v>
      </c>
      <c r="E31" t="s">
        <v>314</v>
      </c>
      <c r="F31" t="s">
        <v>315</v>
      </c>
      <c r="G31" t="s">
        <v>316</v>
      </c>
      <c r="H31">
        <v>19.362700630235899</v>
      </c>
      <c r="I31">
        <v>-155.281105418192</v>
      </c>
      <c r="J31">
        <v>1039.4405837701599</v>
      </c>
      <c r="K31">
        <v>260389.149542436</v>
      </c>
      <c r="L31">
        <v>2142542.2646231502</v>
      </c>
    </row>
    <row r="32" spans="1:12" x14ac:dyDescent="0.35">
      <c r="A32">
        <v>32</v>
      </c>
      <c r="B32">
        <v>2003</v>
      </c>
      <c r="C32">
        <v>6</v>
      </c>
      <c r="D32">
        <v>17</v>
      </c>
      <c r="E32" t="s">
        <v>317</v>
      </c>
      <c r="F32" t="s">
        <v>318</v>
      </c>
      <c r="G32" t="s">
        <v>319</v>
      </c>
      <c r="H32">
        <v>19.3632846978388</v>
      </c>
      <c r="I32">
        <v>-155.280863354834</v>
      </c>
      <c r="J32">
        <v>1045.5138515895201</v>
      </c>
      <c r="K32">
        <v>260415.440799882</v>
      </c>
      <c r="L32">
        <v>2142606.5972776101</v>
      </c>
    </row>
    <row r="33" spans="1:12" x14ac:dyDescent="0.35">
      <c r="A33">
        <v>33</v>
      </c>
      <c r="B33">
        <v>2003</v>
      </c>
      <c r="C33">
        <v>6</v>
      </c>
      <c r="D33">
        <v>17</v>
      </c>
      <c r="E33" t="s">
        <v>320</v>
      </c>
      <c r="F33" t="s">
        <v>321</v>
      </c>
      <c r="G33" t="s">
        <v>322</v>
      </c>
      <c r="H33">
        <v>19.3638181649033</v>
      </c>
      <c r="I33">
        <v>-155.28121427214899</v>
      </c>
      <c r="J33">
        <v>1050.95050385594</v>
      </c>
      <c r="K33">
        <v>260379.34488239599</v>
      </c>
      <c r="L33">
        <v>2142666.1503495499</v>
      </c>
    </row>
    <row r="34" spans="1:12" x14ac:dyDescent="0.35">
      <c r="A34">
        <v>34</v>
      </c>
      <c r="B34">
        <v>2003</v>
      </c>
      <c r="C34">
        <v>6</v>
      </c>
      <c r="D34">
        <v>17</v>
      </c>
      <c r="E34" t="s">
        <v>323</v>
      </c>
      <c r="F34" t="s">
        <v>324</v>
      </c>
      <c r="G34" t="s">
        <v>325</v>
      </c>
      <c r="H34">
        <v>19.364509556554399</v>
      </c>
      <c r="I34">
        <v>-155.28121903132401</v>
      </c>
      <c r="J34">
        <v>1050.5830893283701</v>
      </c>
      <c r="K34">
        <v>260379.85590138999</v>
      </c>
      <c r="L34">
        <v>2142742.7085949201</v>
      </c>
    </row>
    <row r="35" spans="1:12" x14ac:dyDescent="0.35">
      <c r="A35">
        <v>35</v>
      </c>
      <c r="B35">
        <v>2003</v>
      </c>
      <c r="C35">
        <v>6</v>
      </c>
      <c r="D35">
        <v>17</v>
      </c>
      <c r="E35" t="s">
        <v>326</v>
      </c>
      <c r="F35" t="s">
        <v>327</v>
      </c>
      <c r="G35" t="s">
        <v>328</v>
      </c>
      <c r="H35">
        <v>19.365526173185</v>
      </c>
      <c r="I35">
        <v>-155.28174987987501</v>
      </c>
      <c r="J35">
        <v>1044.5601366404401</v>
      </c>
      <c r="K35">
        <v>260325.55937787399</v>
      </c>
      <c r="L35">
        <v>2142856.0064603202</v>
      </c>
    </row>
    <row r="36" spans="1:12" x14ac:dyDescent="0.35">
      <c r="A36">
        <v>36</v>
      </c>
      <c r="B36">
        <v>2003</v>
      </c>
      <c r="C36">
        <v>6</v>
      </c>
      <c r="D36">
        <v>18</v>
      </c>
      <c r="E36" t="s">
        <v>329</v>
      </c>
      <c r="F36" t="s">
        <v>330</v>
      </c>
      <c r="G36" t="s">
        <v>331</v>
      </c>
      <c r="H36">
        <v>19.3664778915177</v>
      </c>
      <c r="I36">
        <v>-155.281926992302</v>
      </c>
      <c r="J36">
        <v>1046.0393269024801</v>
      </c>
      <c r="K36">
        <v>260308.34021746801</v>
      </c>
      <c r="L36">
        <v>2142961.6277283798</v>
      </c>
    </row>
    <row r="37" spans="1:12" x14ac:dyDescent="0.35">
      <c r="A37">
        <v>37</v>
      </c>
      <c r="B37">
        <v>2003</v>
      </c>
      <c r="C37">
        <v>6</v>
      </c>
      <c r="D37">
        <v>18</v>
      </c>
      <c r="E37" t="s">
        <v>332</v>
      </c>
      <c r="F37" t="s">
        <v>333</v>
      </c>
      <c r="G37" t="s">
        <v>334</v>
      </c>
      <c r="H37">
        <v>19.367354188090101</v>
      </c>
      <c r="I37">
        <v>-155.28231120061201</v>
      </c>
      <c r="J37">
        <v>1048.20995302964</v>
      </c>
      <c r="K37">
        <v>260269.24887900101</v>
      </c>
      <c r="L37">
        <v>2143059.1858743601</v>
      </c>
    </row>
    <row r="38" spans="1:12" x14ac:dyDescent="0.35">
      <c r="A38">
        <v>38</v>
      </c>
      <c r="B38">
        <v>2003</v>
      </c>
      <c r="C38">
        <v>6</v>
      </c>
      <c r="D38">
        <v>18</v>
      </c>
      <c r="E38" t="s">
        <v>335</v>
      </c>
      <c r="F38" t="s">
        <v>336</v>
      </c>
      <c r="G38" t="s">
        <v>337</v>
      </c>
      <c r="H38">
        <v>19.3683206063771</v>
      </c>
      <c r="I38">
        <v>-155.28249523133701</v>
      </c>
      <c r="J38">
        <v>1053.17062414717</v>
      </c>
      <c r="K38">
        <v>260251.32491947099</v>
      </c>
      <c r="L38">
        <v>2143166.4444792401</v>
      </c>
    </row>
    <row r="39" spans="1:12" x14ac:dyDescent="0.35">
      <c r="A39">
        <v>39</v>
      </c>
      <c r="B39">
        <v>2003</v>
      </c>
      <c r="C39">
        <v>6</v>
      </c>
      <c r="D39">
        <v>18</v>
      </c>
      <c r="E39" t="s">
        <v>338</v>
      </c>
      <c r="F39" t="s">
        <v>339</v>
      </c>
      <c r="G39" t="s">
        <v>340</v>
      </c>
      <c r="H39">
        <v>19.369052747957099</v>
      </c>
      <c r="I39">
        <v>-155.283069009055</v>
      </c>
      <c r="J39">
        <v>1053.99236614816</v>
      </c>
      <c r="K39">
        <v>260192.10325670001</v>
      </c>
      <c r="L39">
        <v>2143248.3052103701</v>
      </c>
    </row>
    <row r="40" spans="1:12" x14ac:dyDescent="0.35">
      <c r="A40">
        <v>40</v>
      </c>
      <c r="B40">
        <v>2003</v>
      </c>
      <c r="C40">
        <v>6</v>
      </c>
      <c r="D40">
        <v>18</v>
      </c>
      <c r="E40" t="s">
        <v>341</v>
      </c>
      <c r="F40" t="s">
        <v>342</v>
      </c>
      <c r="G40" t="s">
        <v>343</v>
      </c>
      <c r="H40">
        <v>19.369876878850398</v>
      </c>
      <c r="I40">
        <v>-155.28292911800401</v>
      </c>
      <c r="J40">
        <v>1056.4431624179699</v>
      </c>
      <c r="K40">
        <v>260208.00965779301</v>
      </c>
      <c r="L40">
        <v>2143339.3596509201</v>
      </c>
    </row>
    <row r="41" spans="1:12" x14ac:dyDescent="0.35">
      <c r="A41">
        <v>41</v>
      </c>
      <c r="B41">
        <v>2003</v>
      </c>
      <c r="C41">
        <v>6</v>
      </c>
      <c r="D41">
        <v>19</v>
      </c>
      <c r="E41" t="s">
        <v>344</v>
      </c>
      <c r="F41" t="s">
        <v>345</v>
      </c>
      <c r="G41" t="s">
        <v>346</v>
      </c>
      <c r="H41">
        <v>19.370410181210801</v>
      </c>
      <c r="I41">
        <v>-155.283602026615</v>
      </c>
      <c r="J41">
        <v>1056.3754034470801</v>
      </c>
      <c r="K41">
        <v>260138.080955154</v>
      </c>
      <c r="L41">
        <v>2143399.3426555302</v>
      </c>
    </row>
    <row r="42" spans="1:12" x14ac:dyDescent="0.35">
      <c r="A42">
        <v>42</v>
      </c>
      <c r="B42">
        <v>2003</v>
      </c>
      <c r="C42">
        <v>6</v>
      </c>
      <c r="D42">
        <v>19</v>
      </c>
      <c r="E42" t="s">
        <v>348</v>
      </c>
      <c r="F42" t="s">
        <v>349</v>
      </c>
      <c r="G42" t="s">
        <v>350</v>
      </c>
      <c r="H42">
        <v>19.371343286798599</v>
      </c>
      <c r="I42">
        <v>-155.28385979606</v>
      </c>
      <c r="J42">
        <v>1057.5385508378999</v>
      </c>
      <c r="K42">
        <v>260112.36112267501</v>
      </c>
      <c r="L42">
        <v>2143503.01561788</v>
      </c>
    </row>
    <row r="43" spans="1:12" x14ac:dyDescent="0.35">
      <c r="A43">
        <v>43</v>
      </c>
      <c r="B43">
        <v>2003</v>
      </c>
      <c r="C43">
        <v>6</v>
      </c>
      <c r="D43">
        <v>19</v>
      </c>
      <c r="E43" t="s">
        <v>352</v>
      </c>
      <c r="F43" t="s">
        <v>353</v>
      </c>
      <c r="G43" t="s">
        <v>354</v>
      </c>
      <c r="H43">
        <v>19.372341173179102</v>
      </c>
      <c r="I43">
        <v>-155.28414065241799</v>
      </c>
      <c r="J43">
        <v>1057.55722879618</v>
      </c>
      <c r="K43">
        <v>260084.31060483199</v>
      </c>
      <c r="L43">
        <v>2143613.8933729301</v>
      </c>
    </row>
    <row r="44" spans="1:12" x14ac:dyDescent="0.35">
      <c r="A44">
        <v>44</v>
      </c>
      <c r="B44">
        <v>2003</v>
      </c>
      <c r="C44">
        <v>6</v>
      </c>
      <c r="D44">
        <v>19</v>
      </c>
      <c r="E44" t="s">
        <v>355</v>
      </c>
      <c r="F44" t="s">
        <v>356</v>
      </c>
      <c r="G44" t="s">
        <v>357</v>
      </c>
      <c r="H44">
        <v>19.372889754988702</v>
      </c>
      <c r="I44">
        <v>-155.284583544946</v>
      </c>
      <c r="J44">
        <v>1057.88148771692</v>
      </c>
      <c r="K44">
        <v>260038.57563996999</v>
      </c>
      <c r="L44">
        <v>2143675.2489161198</v>
      </c>
    </row>
    <row r="45" spans="1:12" x14ac:dyDescent="0.35">
      <c r="A45">
        <v>45</v>
      </c>
      <c r="B45">
        <v>2003</v>
      </c>
      <c r="C45">
        <v>6</v>
      </c>
      <c r="D45">
        <v>19</v>
      </c>
      <c r="E45" t="s">
        <v>358</v>
      </c>
      <c r="F45" t="s">
        <v>359</v>
      </c>
      <c r="G45" t="s">
        <v>360</v>
      </c>
      <c r="H45">
        <v>19.373888465905601</v>
      </c>
      <c r="I45">
        <v>-155.28283308719</v>
      </c>
      <c r="J45">
        <v>1062.84557297733</v>
      </c>
      <c r="K45">
        <v>260223.973847749</v>
      </c>
      <c r="L45">
        <v>2143783.3942425498</v>
      </c>
    </row>
    <row r="46" spans="1:12" x14ac:dyDescent="0.35">
      <c r="A46">
        <v>46</v>
      </c>
      <c r="B46">
        <v>2003</v>
      </c>
      <c r="C46">
        <v>6</v>
      </c>
      <c r="D46">
        <v>19</v>
      </c>
      <c r="E46" t="s">
        <v>361</v>
      </c>
      <c r="F46" t="s">
        <v>362</v>
      </c>
      <c r="G46" t="s">
        <v>363</v>
      </c>
      <c r="H46">
        <v>19.3752558160406</v>
      </c>
      <c r="I46">
        <v>-155.28319543386201</v>
      </c>
      <c r="J46">
        <v>1065.1459477301701</v>
      </c>
      <c r="K46">
        <v>260187.90162807499</v>
      </c>
      <c r="L46">
        <v>2143935.29260338</v>
      </c>
    </row>
    <row r="47" spans="1:12" x14ac:dyDescent="0.35">
      <c r="A47">
        <v>47</v>
      </c>
      <c r="B47" t="s">
        <v>214</v>
      </c>
      <c r="C47" t="s">
        <v>214</v>
      </c>
      <c r="D47" t="s">
        <v>214</v>
      </c>
      <c r="E47" t="s">
        <v>214</v>
      </c>
      <c r="F47" t="s">
        <v>214</v>
      </c>
      <c r="G47" t="s">
        <v>214</v>
      </c>
      <c r="H47" t="s">
        <v>214</v>
      </c>
      <c r="I47" t="s">
        <v>214</v>
      </c>
      <c r="J47" t="s">
        <v>214</v>
      </c>
      <c r="K47" t="s">
        <v>214</v>
      </c>
      <c r="L47" t="s">
        <v>214</v>
      </c>
    </row>
    <row r="48" spans="1:12" x14ac:dyDescent="0.35">
      <c r="A48">
        <v>48</v>
      </c>
      <c r="B48" t="s">
        <v>214</v>
      </c>
      <c r="C48" t="s">
        <v>214</v>
      </c>
      <c r="D48" t="s">
        <v>214</v>
      </c>
      <c r="E48" t="s">
        <v>214</v>
      </c>
      <c r="F48" t="s">
        <v>214</v>
      </c>
      <c r="G48" t="s">
        <v>214</v>
      </c>
      <c r="H48" t="s">
        <v>214</v>
      </c>
      <c r="I48" t="s">
        <v>214</v>
      </c>
      <c r="J48" t="s">
        <v>214</v>
      </c>
      <c r="K48" t="s">
        <v>214</v>
      </c>
      <c r="L48" t="s">
        <v>214</v>
      </c>
    </row>
    <row r="49" spans="1:12" x14ac:dyDescent="0.35">
      <c r="A49">
        <v>49</v>
      </c>
      <c r="B49" t="s">
        <v>214</v>
      </c>
      <c r="C49" t="s">
        <v>214</v>
      </c>
      <c r="D49" t="s">
        <v>214</v>
      </c>
      <c r="E49" t="s">
        <v>214</v>
      </c>
      <c r="F49" t="s">
        <v>214</v>
      </c>
      <c r="G49" t="s">
        <v>214</v>
      </c>
      <c r="H49" t="s">
        <v>214</v>
      </c>
      <c r="I49" t="s">
        <v>214</v>
      </c>
      <c r="J49" t="s">
        <v>214</v>
      </c>
      <c r="K49" t="s">
        <v>214</v>
      </c>
      <c r="L49" t="s">
        <v>214</v>
      </c>
    </row>
    <row r="50" spans="1:12" x14ac:dyDescent="0.35">
      <c r="A50">
        <v>50</v>
      </c>
      <c r="B50" t="s">
        <v>214</v>
      </c>
      <c r="C50" t="s">
        <v>214</v>
      </c>
      <c r="D50" t="s">
        <v>214</v>
      </c>
      <c r="E50" t="s">
        <v>214</v>
      </c>
      <c r="F50" t="s">
        <v>214</v>
      </c>
      <c r="G50" t="s">
        <v>214</v>
      </c>
      <c r="H50" t="s">
        <v>214</v>
      </c>
      <c r="I50" t="s">
        <v>214</v>
      </c>
      <c r="J50" t="s">
        <v>214</v>
      </c>
      <c r="K50" t="s">
        <v>214</v>
      </c>
      <c r="L50" t="s">
        <v>214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214</v>
      </c>
      <c r="I55" t="s">
        <v>214</v>
      </c>
      <c r="J55" t="s">
        <v>214</v>
      </c>
      <c r="K55" t="s">
        <v>214</v>
      </c>
      <c r="L55" t="s">
        <v>214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  <c r="L56" t="s">
        <v>214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214</v>
      </c>
      <c r="I57" t="s">
        <v>214</v>
      </c>
      <c r="J57" t="s">
        <v>214</v>
      </c>
      <c r="K57" t="s">
        <v>214</v>
      </c>
      <c r="L57" t="s">
        <v>214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214</v>
      </c>
      <c r="I58" t="s">
        <v>214</v>
      </c>
      <c r="J58" t="s">
        <v>214</v>
      </c>
      <c r="K58" t="s">
        <v>214</v>
      </c>
      <c r="L58" t="s">
        <v>214</v>
      </c>
    </row>
    <row r="59" spans="1:12" x14ac:dyDescent="0.35">
      <c r="A59">
        <v>59</v>
      </c>
      <c r="B59">
        <v>2003</v>
      </c>
      <c r="C59">
        <v>6</v>
      </c>
      <c r="D59">
        <v>22</v>
      </c>
      <c r="E59" t="s">
        <v>364</v>
      </c>
      <c r="F59" t="s">
        <v>365</v>
      </c>
      <c r="G59" t="s">
        <v>366</v>
      </c>
      <c r="H59">
        <v>19.329647177207502</v>
      </c>
      <c r="I59">
        <v>-155.27998125509001</v>
      </c>
      <c r="J59">
        <v>928.59407556708902</v>
      </c>
      <c r="K59">
        <v>260459.012466532</v>
      </c>
      <c r="L59">
        <v>2138880.9989201101</v>
      </c>
    </row>
    <row r="60" spans="1:12" x14ac:dyDescent="0.35">
      <c r="A60">
        <v>60</v>
      </c>
      <c r="B60">
        <v>2003</v>
      </c>
      <c r="C60">
        <v>6</v>
      </c>
      <c r="D60">
        <v>22</v>
      </c>
      <c r="E60" t="s">
        <v>367</v>
      </c>
      <c r="F60" t="s">
        <v>368</v>
      </c>
      <c r="G60" t="s">
        <v>369</v>
      </c>
      <c r="H60">
        <v>19.328787189563901</v>
      </c>
      <c r="I60">
        <v>-155.280384191997</v>
      </c>
      <c r="J60">
        <v>923.63566873222601</v>
      </c>
      <c r="K60">
        <v>260415.406197904</v>
      </c>
      <c r="L60">
        <v>2138786.3386822399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>
        <v>2003</v>
      </c>
      <c r="C63">
        <v>6</v>
      </c>
      <c r="D63">
        <v>22</v>
      </c>
      <c r="E63" t="s">
        <v>370</v>
      </c>
      <c r="F63" t="s">
        <v>371</v>
      </c>
      <c r="G63" t="s">
        <v>372</v>
      </c>
      <c r="H63">
        <v>19.3261236822113</v>
      </c>
      <c r="I63">
        <v>-155.28038101677899</v>
      </c>
      <c r="J63">
        <v>914.60160722769797</v>
      </c>
      <c r="K63">
        <v>260411.85320260801</v>
      </c>
      <c r="L63">
        <v>2138491.42896999</v>
      </c>
    </row>
    <row r="64" spans="1:12" x14ac:dyDescent="0.35">
      <c r="A64">
        <v>64</v>
      </c>
      <c r="B64">
        <v>2003</v>
      </c>
      <c r="C64">
        <v>6</v>
      </c>
      <c r="D64">
        <v>22</v>
      </c>
      <c r="E64" t="s">
        <v>374</v>
      </c>
      <c r="F64" t="s">
        <v>375</v>
      </c>
      <c r="G64" t="s">
        <v>376</v>
      </c>
      <c r="H64">
        <v>19.325392858631801</v>
      </c>
      <c r="I64">
        <v>-155.280396327251</v>
      </c>
      <c r="J64">
        <v>910.34080395568196</v>
      </c>
      <c r="K64">
        <v>260409.177566547</v>
      </c>
      <c r="L64">
        <v>2138410.5329151098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sortState ref="A1:G51">
    <sortCondition ref="A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workbookViewId="0">
      <selection activeCell="E15" sqref="E15"/>
    </sheetView>
  </sheetViews>
  <sheetFormatPr baseColWidth="10" defaultRowHeight="14.5" x14ac:dyDescent="0.35"/>
  <cols>
    <col min="2" max="3" width="13" bestFit="1" customWidth="1"/>
    <col min="4" max="4" width="12.36328125" bestFit="1" customWidth="1"/>
  </cols>
  <sheetData>
    <row r="1" spans="1:19" x14ac:dyDescent="0.35">
      <c r="A1" t="s">
        <v>385</v>
      </c>
    </row>
    <row r="2" spans="1:19" s="1" customFormat="1" ht="13.5" x14ac:dyDescent="0.3">
      <c r="A2" s="18" t="s">
        <v>0</v>
      </c>
      <c r="B2" s="20" t="s">
        <v>7</v>
      </c>
      <c r="C2" s="20" t="s">
        <v>8</v>
      </c>
      <c r="D2" s="20" t="s">
        <v>9</v>
      </c>
      <c r="E2" s="18" t="s">
        <v>377</v>
      </c>
      <c r="F2" s="18" t="s">
        <v>378</v>
      </c>
      <c r="G2" s="18" t="s">
        <v>379</v>
      </c>
      <c r="H2" s="39"/>
      <c r="I2" s="39"/>
      <c r="J2" s="39"/>
      <c r="K2" s="29"/>
      <c r="L2" s="29"/>
      <c r="M2" s="29"/>
      <c r="N2" s="29"/>
      <c r="O2" s="29"/>
      <c r="P2" s="29"/>
      <c r="Q2" s="15"/>
      <c r="R2" s="15"/>
      <c r="S2" s="15"/>
    </row>
    <row r="3" spans="1:19" x14ac:dyDescent="0.35">
      <c r="A3" t="s">
        <v>43</v>
      </c>
      <c r="B3" t="s">
        <v>386</v>
      </c>
      <c r="C3" t="s">
        <v>387</v>
      </c>
      <c r="D3" t="s">
        <v>388</v>
      </c>
      <c r="E3">
        <v>2004</v>
      </c>
      <c r="F3">
        <v>8</v>
      </c>
      <c r="G3">
        <v>4</v>
      </c>
    </row>
    <row r="4" spans="1:19" x14ac:dyDescent="0.35">
      <c r="A4" t="s">
        <v>44</v>
      </c>
      <c r="B4" t="s">
        <v>389</v>
      </c>
      <c r="C4" t="s">
        <v>390</v>
      </c>
      <c r="D4" t="s">
        <v>391</v>
      </c>
      <c r="E4">
        <v>2004</v>
      </c>
      <c r="F4">
        <v>8</v>
      </c>
      <c r="G4">
        <v>4</v>
      </c>
    </row>
    <row r="5" spans="1:19" x14ac:dyDescent="0.35">
      <c r="A5" t="s">
        <v>45</v>
      </c>
      <c r="B5" t="s">
        <v>392</v>
      </c>
      <c r="C5" t="s">
        <v>393</v>
      </c>
      <c r="D5" t="s">
        <v>394</v>
      </c>
      <c r="E5">
        <v>2004</v>
      </c>
      <c r="F5">
        <v>6</v>
      </c>
      <c r="G5">
        <v>27</v>
      </c>
    </row>
    <row r="6" spans="1:19" x14ac:dyDescent="0.35">
      <c r="A6" t="s">
        <v>75</v>
      </c>
      <c r="B6" t="s">
        <v>395</v>
      </c>
      <c r="C6" t="s">
        <v>396</v>
      </c>
      <c r="D6" t="s">
        <v>397</v>
      </c>
      <c r="E6">
        <v>2004</v>
      </c>
      <c r="F6">
        <v>8</v>
      </c>
      <c r="G6">
        <v>6</v>
      </c>
    </row>
    <row r="7" spans="1:19" x14ac:dyDescent="0.35">
      <c r="A7" t="s">
        <v>76</v>
      </c>
      <c r="B7" t="s">
        <v>398</v>
      </c>
      <c r="C7" t="s">
        <v>399</v>
      </c>
      <c r="D7" t="s">
        <v>400</v>
      </c>
      <c r="E7">
        <v>2004</v>
      </c>
      <c r="F7">
        <v>6</v>
      </c>
      <c r="G7">
        <v>9</v>
      </c>
    </row>
    <row r="8" spans="1:19" x14ac:dyDescent="0.35">
      <c r="A8" t="s">
        <v>79</v>
      </c>
      <c r="B8" t="s">
        <v>401</v>
      </c>
      <c r="C8" t="s">
        <v>402</v>
      </c>
      <c r="D8" t="s">
        <v>403</v>
      </c>
      <c r="E8">
        <v>2004</v>
      </c>
      <c r="F8">
        <v>4</v>
      </c>
      <c r="G8">
        <v>12</v>
      </c>
    </row>
    <row r="9" spans="1:19" x14ac:dyDescent="0.35">
      <c r="A9" t="s">
        <v>80</v>
      </c>
      <c r="B9" t="s">
        <v>404</v>
      </c>
      <c r="C9" t="s">
        <v>405</v>
      </c>
      <c r="D9" t="s">
        <v>406</v>
      </c>
      <c r="E9">
        <v>2004</v>
      </c>
      <c r="F9">
        <v>8</v>
      </c>
      <c r="G9">
        <v>6</v>
      </c>
    </row>
    <row r="10" spans="1:19" x14ac:dyDescent="0.35">
      <c r="A10" t="s">
        <v>81</v>
      </c>
      <c r="B10" t="s">
        <v>407</v>
      </c>
      <c r="C10" t="s">
        <v>408</v>
      </c>
      <c r="D10" t="s">
        <v>409</v>
      </c>
      <c r="E10">
        <v>2004</v>
      </c>
      <c r="F10">
        <v>8</v>
      </c>
      <c r="G10">
        <v>7</v>
      </c>
    </row>
    <row r="11" spans="1:19" x14ac:dyDescent="0.35">
      <c r="A11" t="s">
        <v>83</v>
      </c>
      <c r="B11" t="s">
        <v>410</v>
      </c>
      <c r="C11" t="s">
        <v>411</v>
      </c>
      <c r="D11" t="s">
        <v>412</v>
      </c>
      <c r="E11">
        <v>2004</v>
      </c>
      <c r="F11">
        <v>8</v>
      </c>
      <c r="G11">
        <v>7</v>
      </c>
    </row>
    <row r="12" spans="1:19" x14ac:dyDescent="0.35">
      <c r="A12" t="s">
        <v>48</v>
      </c>
      <c r="B12" t="s">
        <v>413</v>
      </c>
      <c r="C12" t="s">
        <v>414</v>
      </c>
      <c r="D12" t="s">
        <v>415</v>
      </c>
      <c r="E12">
        <v>2004</v>
      </c>
      <c r="F12">
        <v>8</v>
      </c>
      <c r="G12">
        <v>7</v>
      </c>
    </row>
    <row r="13" spans="1:19" x14ac:dyDescent="0.35">
      <c r="A13" t="s">
        <v>49</v>
      </c>
      <c r="B13" t="s">
        <v>416</v>
      </c>
      <c r="C13" t="s">
        <v>417</v>
      </c>
      <c r="D13" t="s">
        <v>280</v>
      </c>
      <c r="E13">
        <v>2004</v>
      </c>
      <c r="F13">
        <v>4</v>
      </c>
      <c r="G13">
        <v>12</v>
      </c>
    </row>
    <row r="14" spans="1:19" x14ac:dyDescent="0.35">
      <c r="A14" t="s">
        <v>56</v>
      </c>
      <c r="B14" t="s">
        <v>418</v>
      </c>
      <c r="C14" t="s">
        <v>419</v>
      </c>
      <c r="D14" t="s">
        <v>420</v>
      </c>
      <c r="E14">
        <v>2004</v>
      </c>
      <c r="F14">
        <v>8</v>
      </c>
      <c r="G14">
        <v>7</v>
      </c>
    </row>
    <row r="15" spans="1:19" x14ac:dyDescent="0.35">
      <c r="A15" t="s">
        <v>87</v>
      </c>
      <c r="B15" t="s">
        <v>421</v>
      </c>
      <c r="C15" t="s">
        <v>422</v>
      </c>
      <c r="D15" t="s">
        <v>423</v>
      </c>
      <c r="E15">
        <v>2004</v>
      </c>
      <c r="F15">
        <v>4</v>
      </c>
      <c r="G15">
        <v>11</v>
      </c>
    </row>
    <row r="16" spans="1:19" x14ac:dyDescent="0.35">
      <c r="A16" t="s">
        <v>21</v>
      </c>
      <c r="B16" t="s">
        <v>424</v>
      </c>
      <c r="C16" t="s">
        <v>425</v>
      </c>
      <c r="D16" t="s">
        <v>426</v>
      </c>
      <c r="E16">
        <v>2004</v>
      </c>
      <c r="F16">
        <v>4</v>
      </c>
      <c r="G16">
        <v>11</v>
      </c>
    </row>
    <row r="17" spans="1:7" x14ac:dyDescent="0.35">
      <c r="A17" t="s">
        <v>22</v>
      </c>
      <c r="B17" t="s">
        <v>427</v>
      </c>
      <c r="C17" t="s">
        <v>428</v>
      </c>
      <c r="D17" t="s">
        <v>429</v>
      </c>
      <c r="E17">
        <v>2004</v>
      </c>
      <c r="F17">
        <v>4</v>
      </c>
      <c r="G17">
        <v>11</v>
      </c>
    </row>
    <row r="18" spans="1:7" x14ac:dyDescent="0.35">
      <c r="A18" t="s">
        <v>27</v>
      </c>
      <c r="B18" t="s">
        <v>430</v>
      </c>
      <c r="C18" t="s">
        <v>431</v>
      </c>
      <c r="D18" t="s">
        <v>432</v>
      </c>
      <c r="E18">
        <v>2004</v>
      </c>
      <c r="F18">
        <v>8</v>
      </c>
      <c r="G18">
        <v>10</v>
      </c>
    </row>
    <row r="19" spans="1:7" x14ac:dyDescent="0.35">
      <c r="A19" t="s">
        <v>169</v>
      </c>
      <c r="B19" t="s">
        <v>433</v>
      </c>
      <c r="C19" t="s">
        <v>434</v>
      </c>
      <c r="D19" t="s">
        <v>435</v>
      </c>
      <c r="E19">
        <v>2004</v>
      </c>
      <c r="F19">
        <v>6</v>
      </c>
      <c r="G19">
        <v>11</v>
      </c>
    </row>
    <row r="20" spans="1:7" x14ac:dyDescent="0.35">
      <c r="A20" t="s">
        <v>171</v>
      </c>
      <c r="B20" t="s">
        <v>436</v>
      </c>
      <c r="C20" t="s">
        <v>437</v>
      </c>
      <c r="D20" t="s">
        <v>438</v>
      </c>
      <c r="E20">
        <v>2004</v>
      </c>
      <c r="F20">
        <v>6</v>
      </c>
      <c r="G20">
        <v>11</v>
      </c>
    </row>
    <row r="21" spans="1:7" x14ac:dyDescent="0.35">
      <c r="A21" t="s">
        <v>179</v>
      </c>
      <c r="B21" t="s">
        <v>439</v>
      </c>
      <c r="C21" t="s">
        <v>440</v>
      </c>
      <c r="D21" t="s">
        <v>441</v>
      </c>
      <c r="E21">
        <v>2004</v>
      </c>
      <c r="F21">
        <v>8</v>
      </c>
      <c r="G21">
        <v>9</v>
      </c>
    </row>
    <row r="22" spans="1:7" x14ac:dyDescent="0.35">
      <c r="A22" t="s">
        <v>181</v>
      </c>
      <c r="B22" t="s">
        <v>442</v>
      </c>
      <c r="C22" t="s">
        <v>443</v>
      </c>
      <c r="D22" t="s">
        <v>444</v>
      </c>
      <c r="E22">
        <v>2004</v>
      </c>
      <c r="F22">
        <v>8</v>
      </c>
      <c r="G22">
        <v>9</v>
      </c>
    </row>
    <row r="23" spans="1:7" x14ac:dyDescent="0.35">
      <c r="A23" t="s">
        <v>183</v>
      </c>
      <c r="B23" t="s">
        <v>445</v>
      </c>
      <c r="C23" t="s">
        <v>446</v>
      </c>
      <c r="D23" t="s">
        <v>447</v>
      </c>
      <c r="E23">
        <v>2004</v>
      </c>
      <c r="F23">
        <v>6</v>
      </c>
      <c r="G23">
        <v>10</v>
      </c>
    </row>
    <row r="24" spans="1:7" x14ac:dyDescent="0.35">
      <c r="A24" t="s">
        <v>203</v>
      </c>
      <c r="B24" t="s">
        <v>448</v>
      </c>
      <c r="C24" t="s">
        <v>449</v>
      </c>
      <c r="D24" t="s">
        <v>450</v>
      </c>
      <c r="E24">
        <v>2004</v>
      </c>
      <c r="F24">
        <v>8</v>
      </c>
      <c r="G24">
        <v>5</v>
      </c>
    </row>
    <row r="25" spans="1:7" x14ac:dyDescent="0.35">
      <c r="A25" t="s">
        <v>205</v>
      </c>
      <c r="B25" t="s">
        <v>451</v>
      </c>
      <c r="C25" t="s">
        <v>452</v>
      </c>
      <c r="D25" t="s">
        <v>453</v>
      </c>
      <c r="E25">
        <v>2004</v>
      </c>
      <c r="F25">
        <v>6</v>
      </c>
      <c r="G25">
        <v>8</v>
      </c>
    </row>
    <row r="26" spans="1:7" x14ac:dyDescent="0.35">
      <c r="A26" t="s">
        <v>211</v>
      </c>
      <c r="B26" t="s">
        <v>454</v>
      </c>
      <c r="C26" t="s">
        <v>455</v>
      </c>
      <c r="D26" t="s">
        <v>456</v>
      </c>
      <c r="E26">
        <v>2004</v>
      </c>
      <c r="F26">
        <v>6</v>
      </c>
      <c r="G26">
        <v>8</v>
      </c>
    </row>
    <row r="27" spans="1:7" x14ac:dyDescent="0.35">
      <c r="A27" t="s">
        <v>373</v>
      </c>
      <c r="B27" t="s">
        <v>457</v>
      </c>
      <c r="C27" t="s">
        <v>458</v>
      </c>
      <c r="D27" t="s">
        <v>459</v>
      </c>
      <c r="E27">
        <v>2004</v>
      </c>
      <c r="F27">
        <v>6</v>
      </c>
      <c r="G27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E19" sqref="E19"/>
    </sheetView>
  </sheetViews>
  <sheetFormatPr baseColWidth="10" defaultRowHeight="14.5" x14ac:dyDescent="0.35"/>
  <cols>
    <col min="5" max="6" width="13" bestFit="1" customWidth="1"/>
    <col min="7" max="7" width="12.36328125" bestFit="1" customWidth="1"/>
  </cols>
  <sheetData>
    <row r="1" spans="1:12" x14ac:dyDescent="0.35">
      <c r="A1">
        <v>1</v>
      </c>
      <c r="B1" t="s">
        <v>214</v>
      </c>
      <c r="C1" t="s">
        <v>214</v>
      </c>
      <c r="D1" t="s">
        <v>214</v>
      </c>
      <c r="E1" t="s">
        <v>214</v>
      </c>
      <c r="F1" t="s">
        <v>214</v>
      </c>
      <c r="G1" t="s">
        <v>214</v>
      </c>
      <c r="H1" t="s">
        <v>214</v>
      </c>
      <c r="I1" t="s">
        <v>214</v>
      </c>
      <c r="J1" t="s">
        <v>214</v>
      </c>
      <c r="K1" t="s">
        <v>214</v>
      </c>
      <c r="L1" t="s">
        <v>214</v>
      </c>
    </row>
    <row r="2" spans="1:12" x14ac:dyDescent="0.35">
      <c r="A2">
        <v>2</v>
      </c>
      <c r="B2">
        <v>2004</v>
      </c>
      <c r="C2">
        <v>8</v>
      </c>
      <c r="D2">
        <v>4</v>
      </c>
      <c r="E2" t="s">
        <v>386</v>
      </c>
      <c r="F2" t="s">
        <v>387</v>
      </c>
      <c r="G2" t="s">
        <v>388</v>
      </c>
      <c r="H2">
        <v>19.342250186381801</v>
      </c>
      <c r="I2">
        <v>-155.27500328934201</v>
      </c>
      <c r="J2">
        <v>988.75312787946302</v>
      </c>
      <c r="K2">
        <v>261000.582656782</v>
      </c>
      <c r="L2">
        <v>2140269.5217476399</v>
      </c>
    </row>
    <row r="3" spans="1:12" x14ac:dyDescent="0.35">
      <c r="A3">
        <v>3</v>
      </c>
      <c r="B3">
        <v>2004</v>
      </c>
      <c r="C3">
        <v>8</v>
      </c>
      <c r="D3">
        <v>4</v>
      </c>
      <c r="E3" t="s">
        <v>389</v>
      </c>
      <c r="F3" t="s">
        <v>390</v>
      </c>
      <c r="G3" t="s">
        <v>391</v>
      </c>
      <c r="H3">
        <v>19.341150307232802</v>
      </c>
      <c r="I3">
        <v>-155.27504162317399</v>
      </c>
      <c r="J3">
        <v>991.36081996746395</v>
      </c>
      <c r="K3">
        <v>260994.951477011</v>
      </c>
      <c r="L3">
        <v>2140147.7956003202</v>
      </c>
    </row>
    <row r="4" spans="1:12" x14ac:dyDescent="0.35">
      <c r="A4">
        <v>4</v>
      </c>
      <c r="B4">
        <v>2004</v>
      </c>
      <c r="C4">
        <v>6</v>
      </c>
      <c r="D4">
        <v>27</v>
      </c>
      <c r="E4" t="s">
        <v>392</v>
      </c>
      <c r="F4" t="s">
        <v>393</v>
      </c>
      <c r="G4" t="s">
        <v>394</v>
      </c>
      <c r="H4">
        <v>19.340277378990699</v>
      </c>
      <c r="I4">
        <v>-155.27490873703499</v>
      </c>
      <c r="J4">
        <v>989.19656371232099</v>
      </c>
      <c r="K4">
        <v>261007.64603031799</v>
      </c>
      <c r="L4">
        <v>2140050.9608159601</v>
      </c>
    </row>
    <row r="5" spans="1:12" x14ac:dyDescent="0.35">
      <c r="A5">
        <v>5</v>
      </c>
      <c r="B5" t="s">
        <v>214</v>
      </c>
      <c r="C5" t="s">
        <v>214</v>
      </c>
      <c r="D5" t="s">
        <v>214</v>
      </c>
      <c r="E5" t="s">
        <v>214</v>
      </c>
      <c r="F5" t="s">
        <v>214</v>
      </c>
      <c r="G5" t="s">
        <v>214</v>
      </c>
      <c r="H5" t="s">
        <v>214</v>
      </c>
      <c r="I5" t="s">
        <v>214</v>
      </c>
      <c r="J5" t="s">
        <v>214</v>
      </c>
      <c r="K5" t="s">
        <v>214</v>
      </c>
      <c r="L5" t="s">
        <v>214</v>
      </c>
    </row>
    <row r="6" spans="1:12" x14ac:dyDescent="0.35">
      <c r="A6">
        <v>6</v>
      </c>
      <c r="B6" t="s">
        <v>214</v>
      </c>
      <c r="C6" t="s">
        <v>214</v>
      </c>
      <c r="D6" t="s">
        <v>214</v>
      </c>
      <c r="E6" t="s">
        <v>214</v>
      </c>
      <c r="F6" t="s">
        <v>214</v>
      </c>
      <c r="G6" t="s">
        <v>214</v>
      </c>
      <c r="H6" t="s">
        <v>214</v>
      </c>
      <c r="I6" t="s">
        <v>214</v>
      </c>
      <c r="J6" t="s">
        <v>214</v>
      </c>
      <c r="K6" t="s">
        <v>214</v>
      </c>
      <c r="L6" t="s">
        <v>214</v>
      </c>
    </row>
    <row r="7" spans="1:12" x14ac:dyDescent="0.35">
      <c r="A7">
        <v>7</v>
      </c>
      <c r="B7" t="s">
        <v>214</v>
      </c>
      <c r="C7" t="s">
        <v>214</v>
      </c>
      <c r="D7" t="s">
        <v>214</v>
      </c>
      <c r="E7" t="s">
        <v>214</v>
      </c>
      <c r="F7" t="s">
        <v>214</v>
      </c>
      <c r="G7" t="s">
        <v>214</v>
      </c>
      <c r="H7" t="s">
        <v>214</v>
      </c>
      <c r="I7" t="s">
        <v>214</v>
      </c>
      <c r="J7" t="s">
        <v>214</v>
      </c>
      <c r="K7" t="s">
        <v>214</v>
      </c>
      <c r="L7" t="s">
        <v>214</v>
      </c>
    </row>
    <row r="8" spans="1:12" x14ac:dyDescent="0.35">
      <c r="A8">
        <v>8</v>
      </c>
      <c r="B8" t="s">
        <v>214</v>
      </c>
      <c r="C8" t="s">
        <v>214</v>
      </c>
      <c r="D8" t="s">
        <v>214</v>
      </c>
      <c r="E8" t="s">
        <v>214</v>
      </c>
      <c r="F8" t="s">
        <v>214</v>
      </c>
      <c r="G8" t="s">
        <v>214</v>
      </c>
      <c r="H8" t="s">
        <v>214</v>
      </c>
      <c r="I8" t="s">
        <v>214</v>
      </c>
      <c r="J8" t="s">
        <v>214</v>
      </c>
      <c r="K8" t="s">
        <v>214</v>
      </c>
      <c r="L8" t="s">
        <v>214</v>
      </c>
    </row>
    <row r="9" spans="1:12" x14ac:dyDescent="0.35">
      <c r="A9">
        <v>9</v>
      </c>
      <c r="B9">
        <v>2004</v>
      </c>
      <c r="C9">
        <v>8</v>
      </c>
      <c r="D9">
        <v>6</v>
      </c>
      <c r="E9" t="s">
        <v>395</v>
      </c>
      <c r="F9" t="s">
        <v>396</v>
      </c>
      <c r="G9" t="s">
        <v>397</v>
      </c>
      <c r="H9">
        <v>19.347625898089699</v>
      </c>
      <c r="I9">
        <v>-155.275857053224</v>
      </c>
      <c r="J9">
        <v>1007.8203042484801</v>
      </c>
      <c r="K9">
        <v>260918.689562719</v>
      </c>
      <c r="L9">
        <v>2140865.9045182201</v>
      </c>
    </row>
    <row r="10" spans="1:12" x14ac:dyDescent="0.35">
      <c r="A10">
        <v>10</v>
      </c>
      <c r="B10">
        <v>2004</v>
      </c>
      <c r="C10">
        <v>6</v>
      </c>
      <c r="D10">
        <v>9</v>
      </c>
      <c r="E10" t="s">
        <v>398</v>
      </c>
      <c r="F10" t="s">
        <v>399</v>
      </c>
      <c r="G10" t="s">
        <v>400</v>
      </c>
      <c r="H10">
        <v>19.348644686473499</v>
      </c>
      <c r="I10">
        <v>-155.275957251015</v>
      </c>
      <c r="J10">
        <v>1008.05870001577</v>
      </c>
      <c r="K10">
        <v>260909.64463160399</v>
      </c>
      <c r="L10">
        <v>2140978.8440423599</v>
      </c>
    </row>
    <row r="11" spans="1:12" x14ac:dyDescent="0.35">
      <c r="A11">
        <v>11</v>
      </c>
      <c r="B11" t="s">
        <v>214</v>
      </c>
      <c r="C11" t="s">
        <v>214</v>
      </c>
      <c r="D11" t="s">
        <v>214</v>
      </c>
      <c r="E11" t="s">
        <v>214</v>
      </c>
      <c r="F11" t="s">
        <v>214</v>
      </c>
      <c r="G11" t="s">
        <v>214</v>
      </c>
      <c r="H11" t="s">
        <v>214</v>
      </c>
      <c r="I11" t="s">
        <v>214</v>
      </c>
      <c r="J11" t="s">
        <v>214</v>
      </c>
      <c r="K11" t="s">
        <v>214</v>
      </c>
      <c r="L11" t="s">
        <v>214</v>
      </c>
    </row>
    <row r="12" spans="1:12" x14ac:dyDescent="0.35">
      <c r="A12">
        <v>12</v>
      </c>
      <c r="B12" t="s">
        <v>214</v>
      </c>
      <c r="C12" t="s">
        <v>214</v>
      </c>
      <c r="D12" t="s">
        <v>214</v>
      </c>
      <c r="E12" t="s">
        <v>214</v>
      </c>
      <c r="F12" t="s">
        <v>214</v>
      </c>
      <c r="G12" t="s">
        <v>214</v>
      </c>
      <c r="H12" t="s">
        <v>214</v>
      </c>
      <c r="I12" t="s">
        <v>214</v>
      </c>
      <c r="J12" t="s">
        <v>214</v>
      </c>
      <c r="K12" t="s">
        <v>214</v>
      </c>
      <c r="L12" t="s">
        <v>214</v>
      </c>
    </row>
    <row r="13" spans="1:12" x14ac:dyDescent="0.35">
      <c r="A13">
        <v>13</v>
      </c>
      <c r="B13">
        <v>2004</v>
      </c>
      <c r="C13">
        <v>4</v>
      </c>
      <c r="D13">
        <v>12</v>
      </c>
      <c r="E13" t="s">
        <v>401</v>
      </c>
      <c r="F13" t="s">
        <v>402</v>
      </c>
      <c r="G13" t="s">
        <v>403</v>
      </c>
      <c r="H13">
        <v>19.351165624515001</v>
      </c>
      <c r="I13">
        <v>-155.27708964310699</v>
      </c>
      <c r="J13">
        <v>1026.41271331999</v>
      </c>
      <c r="K13">
        <v>260794.31458349701</v>
      </c>
      <c r="L13">
        <v>2141259.5315288501</v>
      </c>
    </row>
    <row r="14" spans="1:12" x14ac:dyDescent="0.35">
      <c r="A14">
        <v>14</v>
      </c>
      <c r="B14">
        <v>2004</v>
      </c>
      <c r="C14">
        <v>8</v>
      </c>
      <c r="D14">
        <v>6</v>
      </c>
      <c r="E14" t="s">
        <v>404</v>
      </c>
      <c r="F14" t="s">
        <v>405</v>
      </c>
      <c r="G14" t="s">
        <v>406</v>
      </c>
      <c r="H14">
        <v>19.3513177631255</v>
      </c>
      <c r="I14">
        <v>-155.277210039561</v>
      </c>
      <c r="J14">
        <v>1025.17022590805</v>
      </c>
      <c r="K14">
        <v>260781.88380084699</v>
      </c>
      <c r="L14">
        <v>2141276.54314321</v>
      </c>
    </row>
    <row r="15" spans="1:12" x14ac:dyDescent="0.35">
      <c r="A15">
        <v>15</v>
      </c>
      <c r="B15">
        <v>2004</v>
      </c>
      <c r="C15">
        <v>8</v>
      </c>
      <c r="D15">
        <v>7</v>
      </c>
      <c r="E15" t="s">
        <v>407</v>
      </c>
      <c r="F15" t="s">
        <v>408</v>
      </c>
      <c r="G15" t="s">
        <v>409</v>
      </c>
      <c r="H15">
        <v>19.351353125885002</v>
      </c>
      <c r="I15">
        <v>-155.277662468052</v>
      </c>
      <c r="J15">
        <v>1023.77877823263</v>
      </c>
      <c r="K15">
        <v>260734.388672631</v>
      </c>
      <c r="L15">
        <v>2141281.0851140502</v>
      </c>
    </row>
    <row r="16" spans="1:12" x14ac:dyDescent="0.35">
      <c r="A16">
        <v>16</v>
      </c>
      <c r="B16">
        <v>2004</v>
      </c>
      <c r="C16">
        <v>8</v>
      </c>
      <c r="D16">
        <v>7</v>
      </c>
      <c r="E16" t="s">
        <v>410</v>
      </c>
      <c r="F16" t="s">
        <v>411</v>
      </c>
      <c r="G16" t="s">
        <v>412</v>
      </c>
      <c r="H16">
        <v>19.352032685236601</v>
      </c>
      <c r="I16">
        <v>-155.27748164248899</v>
      </c>
      <c r="J16">
        <v>1023.45452131983</v>
      </c>
      <c r="K16">
        <v>260754.38361874901</v>
      </c>
      <c r="L16">
        <v>2141356.0759833399</v>
      </c>
    </row>
    <row r="17" spans="1:12" x14ac:dyDescent="0.35">
      <c r="A17">
        <v>17</v>
      </c>
      <c r="B17" t="s">
        <v>214</v>
      </c>
      <c r="C17" t="s">
        <v>214</v>
      </c>
      <c r="D17" t="s">
        <v>214</v>
      </c>
      <c r="E17" t="s">
        <v>214</v>
      </c>
      <c r="F17" t="s">
        <v>214</v>
      </c>
      <c r="G17" t="s">
        <v>214</v>
      </c>
      <c r="H17" t="s">
        <v>214</v>
      </c>
      <c r="I17" t="s">
        <v>214</v>
      </c>
      <c r="J17" t="s">
        <v>214</v>
      </c>
      <c r="K17" t="s">
        <v>214</v>
      </c>
      <c r="L17" t="s">
        <v>214</v>
      </c>
    </row>
    <row r="18" spans="1:12" x14ac:dyDescent="0.35">
      <c r="A18">
        <v>18</v>
      </c>
      <c r="B18">
        <v>2004</v>
      </c>
      <c r="C18">
        <v>8</v>
      </c>
      <c r="D18">
        <v>7</v>
      </c>
      <c r="E18" t="s">
        <v>413</v>
      </c>
      <c r="F18" t="s">
        <v>414</v>
      </c>
      <c r="G18" t="s">
        <v>415</v>
      </c>
      <c r="H18">
        <v>19.353080179307401</v>
      </c>
      <c r="I18">
        <v>-155.277701401109</v>
      </c>
      <c r="J18">
        <v>1020.79178682156</v>
      </c>
      <c r="K18">
        <v>260732.81745792399</v>
      </c>
      <c r="L18">
        <v>2141472.3597050998</v>
      </c>
    </row>
    <row r="19" spans="1:12" x14ac:dyDescent="0.35">
      <c r="A19">
        <v>19</v>
      </c>
      <c r="B19">
        <v>2004</v>
      </c>
      <c r="C19">
        <v>4</v>
      </c>
      <c r="D19">
        <v>12</v>
      </c>
      <c r="E19" t="s">
        <v>416</v>
      </c>
      <c r="F19" t="s">
        <v>417</v>
      </c>
      <c r="G19" t="s">
        <v>280</v>
      </c>
      <c r="H19">
        <v>19.354068599616099</v>
      </c>
      <c r="I19">
        <v>-155.27792774536499</v>
      </c>
      <c r="J19">
        <v>1024.2915393272399</v>
      </c>
      <c r="K19">
        <v>260710.47335704</v>
      </c>
      <c r="L19">
        <v>2141582.1119252802</v>
      </c>
    </row>
    <row r="20" spans="1:12" x14ac:dyDescent="0.35">
      <c r="A20">
        <v>20</v>
      </c>
      <c r="B20" t="s">
        <v>214</v>
      </c>
      <c r="C20" t="s">
        <v>214</v>
      </c>
      <c r="D20" t="s">
        <v>214</v>
      </c>
      <c r="E20" t="s">
        <v>214</v>
      </c>
      <c r="F20" t="s">
        <v>214</v>
      </c>
      <c r="G20" t="s">
        <v>214</v>
      </c>
      <c r="H20" t="s">
        <v>214</v>
      </c>
      <c r="I20" t="s">
        <v>214</v>
      </c>
      <c r="J20" t="s">
        <v>214</v>
      </c>
      <c r="K20" t="s">
        <v>214</v>
      </c>
      <c r="L20" t="s">
        <v>214</v>
      </c>
    </row>
    <row r="21" spans="1:12" x14ac:dyDescent="0.35">
      <c r="A21">
        <v>21</v>
      </c>
      <c r="B21" t="s">
        <v>214</v>
      </c>
      <c r="C21" t="s">
        <v>214</v>
      </c>
      <c r="D21" t="s">
        <v>214</v>
      </c>
      <c r="E21" t="s">
        <v>214</v>
      </c>
      <c r="F21" t="s">
        <v>214</v>
      </c>
      <c r="G21" t="s">
        <v>214</v>
      </c>
      <c r="H21" t="s">
        <v>214</v>
      </c>
      <c r="I21" t="s">
        <v>214</v>
      </c>
      <c r="J21" t="s">
        <v>214</v>
      </c>
      <c r="K21" t="s">
        <v>214</v>
      </c>
      <c r="L21" t="s">
        <v>214</v>
      </c>
    </row>
    <row r="22" spans="1:12" x14ac:dyDescent="0.35">
      <c r="A22">
        <v>22</v>
      </c>
      <c r="B22">
        <v>2004</v>
      </c>
      <c r="C22">
        <v>8</v>
      </c>
      <c r="D22">
        <v>7</v>
      </c>
      <c r="E22" t="s">
        <v>418</v>
      </c>
      <c r="F22" t="s">
        <v>419</v>
      </c>
      <c r="G22" t="s">
        <v>420</v>
      </c>
      <c r="H22">
        <v>19.352597303731901</v>
      </c>
      <c r="I22">
        <v>-155.27744838232201</v>
      </c>
      <c r="J22">
        <v>1017.22661212273</v>
      </c>
      <c r="K22">
        <v>260758.70286876301</v>
      </c>
      <c r="L22">
        <v>2141418.5448987698</v>
      </c>
    </row>
    <row r="23" spans="1:12" x14ac:dyDescent="0.35">
      <c r="A23">
        <v>23</v>
      </c>
      <c r="B23" t="s">
        <v>214</v>
      </c>
      <c r="C23" t="s">
        <v>214</v>
      </c>
      <c r="D23" t="s">
        <v>214</v>
      </c>
      <c r="E23" t="s">
        <v>214</v>
      </c>
      <c r="F23" t="s">
        <v>214</v>
      </c>
      <c r="G23" t="s">
        <v>214</v>
      </c>
      <c r="H23" t="s">
        <v>214</v>
      </c>
      <c r="I23" t="s">
        <v>214</v>
      </c>
      <c r="J23" t="s">
        <v>214</v>
      </c>
      <c r="K23" t="s">
        <v>214</v>
      </c>
      <c r="L23" t="s">
        <v>214</v>
      </c>
    </row>
    <row r="24" spans="1:12" x14ac:dyDescent="0.35">
      <c r="A24">
        <v>24</v>
      </c>
      <c r="B24" t="s">
        <v>214</v>
      </c>
      <c r="C24" t="s">
        <v>214</v>
      </c>
      <c r="D24" t="s">
        <v>214</v>
      </c>
      <c r="E24" t="s">
        <v>214</v>
      </c>
      <c r="F24" t="s">
        <v>214</v>
      </c>
      <c r="G24" t="s">
        <v>214</v>
      </c>
      <c r="H24" t="s">
        <v>214</v>
      </c>
      <c r="I24" t="s">
        <v>214</v>
      </c>
      <c r="J24" t="s">
        <v>214</v>
      </c>
      <c r="K24" t="s">
        <v>214</v>
      </c>
      <c r="L24" t="s">
        <v>214</v>
      </c>
    </row>
    <row r="25" spans="1:12" x14ac:dyDescent="0.35">
      <c r="A25">
        <v>25</v>
      </c>
      <c r="B25">
        <v>2004</v>
      </c>
      <c r="C25">
        <v>4</v>
      </c>
      <c r="D25">
        <v>11</v>
      </c>
      <c r="E25" t="s">
        <v>421</v>
      </c>
      <c r="F25" t="s">
        <v>422</v>
      </c>
      <c r="G25" t="s">
        <v>423</v>
      </c>
      <c r="H25">
        <v>19.358451732726799</v>
      </c>
      <c r="I25">
        <v>-155.27965832881199</v>
      </c>
      <c r="J25">
        <v>1046.8453483199701</v>
      </c>
      <c r="K25">
        <v>260535.00861192099</v>
      </c>
      <c r="L25">
        <v>2142069.8148966902</v>
      </c>
    </row>
    <row r="26" spans="1:12" x14ac:dyDescent="0.35">
      <c r="A26">
        <v>26</v>
      </c>
      <c r="B26" t="s">
        <v>214</v>
      </c>
      <c r="C26" t="s">
        <v>214</v>
      </c>
      <c r="D26" t="s">
        <v>214</v>
      </c>
      <c r="E26" t="s">
        <v>214</v>
      </c>
      <c r="F26" t="s">
        <v>214</v>
      </c>
      <c r="G26" t="s">
        <v>214</v>
      </c>
      <c r="H26" t="s">
        <v>214</v>
      </c>
      <c r="I26" t="s">
        <v>214</v>
      </c>
      <c r="J26" t="s">
        <v>214</v>
      </c>
      <c r="K26" t="s">
        <v>214</v>
      </c>
      <c r="L26" t="s">
        <v>214</v>
      </c>
    </row>
    <row r="27" spans="1:12" x14ac:dyDescent="0.35">
      <c r="A27">
        <v>27</v>
      </c>
      <c r="B27" t="s">
        <v>214</v>
      </c>
      <c r="C27" t="s">
        <v>214</v>
      </c>
      <c r="D27" t="s">
        <v>214</v>
      </c>
      <c r="E27" t="s">
        <v>214</v>
      </c>
      <c r="F27" t="s">
        <v>214</v>
      </c>
      <c r="G27" t="s">
        <v>214</v>
      </c>
      <c r="H27" t="s">
        <v>214</v>
      </c>
      <c r="I27" t="s">
        <v>214</v>
      </c>
      <c r="J27" t="s">
        <v>214</v>
      </c>
      <c r="K27" t="s">
        <v>214</v>
      </c>
      <c r="L27" t="s">
        <v>214</v>
      </c>
    </row>
    <row r="28" spans="1:12" x14ac:dyDescent="0.35">
      <c r="A28">
        <v>28</v>
      </c>
      <c r="B28">
        <v>2004</v>
      </c>
      <c r="C28">
        <v>4</v>
      </c>
      <c r="D28">
        <v>11</v>
      </c>
      <c r="E28" t="s">
        <v>424</v>
      </c>
      <c r="F28" t="s">
        <v>425</v>
      </c>
      <c r="G28" t="s">
        <v>426</v>
      </c>
      <c r="H28">
        <v>19.360234731929399</v>
      </c>
      <c r="I28">
        <v>-155.28033879933901</v>
      </c>
      <c r="J28">
        <v>1032.08555407822</v>
      </c>
      <c r="K28">
        <v>260466.10538188301</v>
      </c>
      <c r="L28">
        <v>2142268.17409248</v>
      </c>
    </row>
    <row r="29" spans="1:12" x14ac:dyDescent="0.35">
      <c r="A29">
        <v>29</v>
      </c>
      <c r="B29">
        <v>2004</v>
      </c>
      <c r="C29">
        <v>4</v>
      </c>
      <c r="D29">
        <v>11</v>
      </c>
      <c r="E29" t="s">
        <v>427</v>
      </c>
      <c r="F29" t="s">
        <v>428</v>
      </c>
      <c r="G29" t="s">
        <v>429</v>
      </c>
      <c r="H29">
        <v>19.3612230268422</v>
      </c>
      <c r="I29">
        <v>-155.28048381399901</v>
      </c>
      <c r="J29">
        <v>1035.22831795551</v>
      </c>
      <c r="K29">
        <v>260452.31090003101</v>
      </c>
      <c r="L29">
        <v>2142377.8002829901</v>
      </c>
    </row>
    <row r="30" spans="1:12" x14ac:dyDescent="0.35">
      <c r="A30">
        <v>30</v>
      </c>
      <c r="B30" t="s">
        <v>214</v>
      </c>
      <c r="C30" t="s">
        <v>214</v>
      </c>
      <c r="D30" t="s">
        <v>214</v>
      </c>
      <c r="E30" t="s">
        <v>214</v>
      </c>
      <c r="F30" t="s">
        <v>214</v>
      </c>
      <c r="G30" t="s">
        <v>214</v>
      </c>
      <c r="H30" t="s">
        <v>214</v>
      </c>
      <c r="I30" t="s">
        <v>214</v>
      </c>
      <c r="J30" t="s">
        <v>214</v>
      </c>
      <c r="K30" t="s">
        <v>214</v>
      </c>
      <c r="L30" t="s">
        <v>214</v>
      </c>
    </row>
    <row r="31" spans="1:12" x14ac:dyDescent="0.35">
      <c r="A31">
        <v>31</v>
      </c>
      <c r="B31" t="s">
        <v>214</v>
      </c>
      <c r="C31" t="s">
        <v>214</v>
      </c>
      <c r="D31" t="s">
        <v>214</v>
      </c>
      <c r="E31" t="s">
        <v>214</v>
      </c>
      <c r="F31" t="s">
        <v>214</v>
      </c>
      <c r="G31" t="s">
        <v>214</v>
      </c>
      <c r="H31" t="s">
        <v>214</v>
      </c>
      <c r="I31" t="s">
        <v>214</v>
      </c>
      <c r="J31" t="s">
        <v>214</v>
      </c>
      <c r="K31" t="s">
        <v>214</v>
      </c>
      <c r="L31" t="s">
        <v>214</v>
      </c>
    </row>
    <row r="32" spans="1:12" x14ac:dyDescent="0.35">
      <c r="A32">
        <v>32</v>
      </c>
      <c r="B32" t="s">
        <v>214</v>
      </c>
      <c r="C32" t="s">
        <v>214</v>
      </c>
      <c r="D32" t="s">
        <v>214</v>
      </c>
      <c r="E32" t="s">
        <v>214</v>
      </c>
      <c r="F32" t="s">
        <v>214</v>
      </c>
      <c r="G32" t="s">
        <v>214</v>
      </c>
      <c r="H32" t="s">
        <v>214</v>
      </c>
      <c r="I32" t="s">
        <v>214</v>
      </c>
      <c r="J32" t="s">
        <v>214</v>
      </c>
      <c r="K32" t="s">
        <v>214</v>
      </c>
      <c r="L32" t="s">
        <v>214</v>
      </c>
    </row>
    <row r="33" spans="1:12" x14ac:dyDescent="0.35">
      <c r="A33">
        <v>33</v>
      </c>
      <c r="B33" t="s">
        <v>214</v>
      </c>
      <c r="C33" t="s">
        <v>214</v>
      </c>
      <c r="D33" t="s">
        <v>214</v>
      </c>
      <c r="E33" t="s">
        <v>214</v>
      </c>
      <c r="F33" t="s">
        <v>214</v>
      </c>
      <c r="G33" t="s">
        <v>214</v>
      </c>
      <c r="H33" t="s">
        <v>214</v>
      </c>
      <c r="I33" t="s">
        <v>214</v>
      </c>
      <c r="J33" t="s">
        <v>214</v>
      </c>
      <c r="K33" t="s">
        <v>214</v>
      </c>
      <c r="L33" t="s">
        <v>214</v>
      </c>
    </row>
    <row r="34" spans="1:12" x14ac:dyDescent="0.35">
      <c r="A34">
        <v>34</v>
      </c>
      <c r="B34">
        <v>2004</v>
      </c>
      <c r="C34">
        <v>8</v>
      </c>
      <c r="D34">
        <v>10</v>
      </c>
      <c r="E34" t="s">
        <v>430</v>
      </c>
      <c r="F34" t="s">
        <v>431</v>
      </c>
      <c r="G34" t="s">
        <v>432</v>
      </c>
      <c r="H34">
        <v>19.364509571540399</v>
      </c>
      <c r="I34">
        <v>-155.281219489569</v>
      </c>
      <c r="J34">
        <v>1050.5216697640701</v>
      </c>
      <c r="K34">
        <v>260379.80776904599</v>
      </c>
      <c r="L34">
        <v>2142742.71089024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214</v>
      </c>
      <c r="I35" t="s">
        <v>214</v>
      </c>
      <c r="J35" t="s">
        <v>214</v>
      </c>
      <c r="K35" t="s">
        <v>214</v>
      </c>
      <c r="L35" t="s">
        <v>214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214</v>
      </c>
      <c r="I36" t="s">
        <v>214</v>
      </c>
      <c r="J36" t="s">
        <v>214</v>
      </c>
      <c r="K36" t="s">
        <v>214</v>
      </c>
      <c r="L36" t="s">
        <v>214</v>
      </c>
    </row>
    <row r="37" spans="1:12" x14ac:dyDescent="0.35">
      <c r="A37">
        <v>37</v>
      </c>
      <c r="B37">
        <v>2004</v>
      </c>
      <c r="C37">
        <v>6</v>
      </c>
      <c r="D37">
        <v>11</v>
      </c>
      <c r="E37" t="s">
        <v>433</v>
      </c>
      <c r="F37" t="s">
        <v>434</v>
      </c>
      <c r="G37" t="s">
        <v>435</v>
      </c>
      <c r="H37">
        <v>19.3673542668617</v>
      </c>
      <c r="I37">
        <v>-155.28231151456001</v>
      </c>
      <c r="J37">
        <v>1048.1670499714101</v>
      </c>
      <c r="K37">
        <v>260269.21600387699</v>
      </c>
      <c r="L37">
        <v>2143059.1950320802</v>
      </c>
    </row>
    <row r="38" spans="1:12" x14ac:dyDescent="0.35">
      <c r="A38">
        <v>38</v>
      </c>
      <c r="B38">
        <v>2004</v>
      </c>
      <c r="C38">
        <v>6</v>
      </c>
      <c r="D38">
        <v>11</v>
      </c>
      <c r="E38" t="s">
        <v>436</v>
      </c>
      <c r="F38" t="s">
        <v>437</v>
      </c>
      <c r="G38" t="s">
        <v>438</v>
      </c>
      <c r="H38">
        <v>19.368320740473401</v>
      </c>
      <c r="I38">
        <v>-155.28249563033901</v>
      </c>
      <c r="J38">
        <v>1053.1332153426499</v>
      </c>
      <c r="K38">
        <v>260251.283187956</v>
      </c>
      <c r="L38">
        <v>2143166.4598807702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214</v>
      </c>
      <c r="I39" t="s">
        <v>214</v>
      </c>
      <c r="J39" t="s">
        <v>214</v>
      </c>
      <c r="K39" t="s">
        <v>214</v>
      </c>
      <c r="L39" t="s">
        <v>214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214</v>
      </c>
      <c r="I40" t="s">
        <v>214</v>
      </c>
      <c r="J40" t="s">
        <v>214</v>
      </c>
      <c r="K40" t="s">
        <v>214</v>
      </c>
      <c r="L40" t="s">
        <v>214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214</v>
      </c>
      <c r="I41" t="s">
        <v>214</v>
      </c>
      <c r="J41" t="s">
        <v>214</v>
      </c>
      <c r="K41" t="s">
        <v>214</v>
      </c>
      <c r="L41" t="s">
        <v>214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214</v>
      </c>
      <c r="I42" t="s">
        <v>214</v>
      </c>
      <c r="J42" t="s">
        <v>214</v>
      </c>
      <c r="K42" t="s">
        <v>214</v>
      </c>
      <c r="L42" t="s">
        <v>214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214</v>
      </c>
      <c r="I43" t="s">
        <v>214</v>
      </c>
      <c r="J43" t="s">
        <v>214</v>
      </c>
      <c r="K43" t="s">
        <v>214</v>
      </c>
      <c r="L43" t="s">
        <v>214</v>
      </c>
    </row>
    <row r="44" spans="1:12" x14ac:dyDescent="0.35">
      <c r="A44">
        <v>44</v>
      </c>
      <c r="B44">
        <v>2004</v>
      </c>
      <c r="C44">
        <v>8</v>
      </c>
      <c r="D44">
        <v>9</v>
      </c>
      <c r="E44" t="s">
        <v>439</v>
      </c>
      <c r="F44" t="s">
        <v>440</v>
      </c>
      <c r="G44" t="s">
        <v>441</v>
      </c>
      <c r="H44">
        <v>19.372889729394799</v>
      </c>
      <c r="I44">
        <v>-155.284583995464</v>
      </c>
      <c r="J44">
        <v>1057.82623901684</v>
      </c>
      <c r="K44">
        <v>260038.52826259399</v>
      </c>
      <c r="L44">
        <v>2143675.2467088099</v>
      </c>
    </row>
    <row r="45" spans="1:12" x14ac:dyDescent="0.35">
      <c r="A45">
        <v>45</v>
      </c>
      <c r="B45">
        <v>2004</v>
      </c>
      <c r="C45">
        <v>8</v>
      </c>
      <c r="D45">
        <v>9</v>
      </c>
      <c r="E45" t="s">
        <v>442</v>
      </c>
      <c r="F45" t="s">
        <v>443</v>
      </c>
      <c r="G45" t="s">
        <v>444</v>
      </c>
      <c r="H45">
        <v>19.373888489225401</v>
      </c>
      <c r="I45">
        <v>-155.28283352140599</v>
      </c>
      <c r="J45">
        <v>1062.79994673189</v>
      </c>
      <c r="K45">
        <v>260223.92825530801</v>
      </c>
      <c r="L45">
        <v>2143783.3974279198</v>
      </c>
    </row>
    <row r="46" spans="1:12" x14ac:dyDescent="0.35">
      <c r="A46">
        <v>46</v>
      </c>
      <c r="B46">
        <v>2004</v>
      </c>
      <c r="C46">
        <v>6</v>
      </c>
      <c r="D46">
        <v>10</v>
      </c>
      <c r="E46" t="s">
        <v>445</v>
      </c>
      <c r="F46" t="s">
        <v>446</v>
      </c>
      <c r="G46" t="s">
        <v>447</v>
      </c>
      <c r="H46">
        <v>19.3752558447895</v>
      </c>
      <c r="I46">
        <v>-155.283195766261</v>
      </c>
      <c r="J46">
        <v>1065.0992182698101</v>
      </c>
      <c r="K46">
        <v>260187.86674262301</v>
      </c>
      <c r="L46">
        <v>2143935.29624849</v>
      </c>
    </row>
    <row r="47" spans="1:12" x14ac:dyDescent="0.35">
      <c r="A47">
        <v>47</v>
      </c>
      <c r="B47" t="s">
        <v>214</v>
      </c>
      <c r="C47" t="s">
        <v>214</v>
      </c>
      <c r="D47" t="s">
        <v>214</v>
      </c>
      <c r="E47" t="s">
        <v>214</v>
      </c>
      <c r="F47" t="s">
        <v>214</v>
      </c>
      <c r="G47" t="s">
        <v>214</v>
      </c>
      <c r="H47" t="s">
        <v>214</v>
      </c>
      <c r="I47" t="s">
        <v>214</v>
      </c>
      <c r="J47" t="s">
        <v>214</v>
      </c>
      <c r="K47" t="s">
        <v>214</v>
      </c>
      <c r="L47" t="s">
        <v>214</v>
      </c>
    </row>
    <row r="48" spans="1:12" x14ac:dyDescent="0.35">
      <c r="A48">
        <v>48</v>
      </c>
      <c r="B48" t="s">
        <v>214</v>
      </c>
      <c r="C48" t="s">
        <v>214</v>
      </c>
      <c r="D48" t="s">
        <v>214</v>
      </c>
      <c r="E48" t="s">
        <v>214</v>
      </c>
      <c r="F48" t="s">
        <v>214</v>
      </c>
      <c r="G48" t="s">
        <v>214</v>
      </c>
      <c r="H48" t="s">
        <v>214</v>
      </c>
      <c r="I48" t="s">
        <v>214</v>
      </c>
      <c r="J48" t="s">
        <v>214</v>
      </c>
      <c r="K48" t="s">
        <v>214</v>
      </c>
      <c r="L48" t="s">
        <v>214</v>
      </c>
    </row>
    <row r="49" spans="1:12" x14ac:dyDescent="0.35">
      <c r="A49">
        <v>49</v>
      </c>
      <c r="B49" t="s">
        <v>214</v>
      </c>
      <c r="C49" t="s">
        <v>214</v>
      </c>
      <c r="D49" t="s">
        <v>214</v>
      </c>
      <c r="E49" t="s">
        <v>214</v>
      </c>
      <c r="F49" t="s">
        <v>214</v>
      </c>
      <c r="G49" t="s">
        <v>214</v>
      </c>
      <c r="H49" t="s">
        <v>214</v>
      </c>
      <c r="I49" t="s">
        <v>214</v>
      </c>
      <c r="J49" t="s">
        <v>214</v>
      </c>
      <c r="K49" t="s">
        <v>214</v>
      </c>
      <c r="L49" t="s">
        <v>214</v>
      </c>
    </row>
    <row r="50" spans="1:12" x14ac:dyDescent="0.35">
      <c r="A50">
        <v>50</v>
      </c>
      <c r="B50" t="s">
        <v>214</v>
      </c>
      <c r="C50" t="s">
        <v>214</v>
      </c>
      <c r="D50" t="s">
        <v>214</v>
      </c>
      <c r="E50" t="s">
        <v>214</v>
      </c>
      <c r="F50" t="s">
        <v>214</v>
      </c>
      <c r="G50" t="s">
        <v>214</v>
      </c>
      <c r="H50" t="s">
        <v>214</v>
      </c>
      <c r="I50" t="s">
        <v>214</v>
      </c>
      <c r="J50" t="s">
        <v>214</v>
      </c>
      <c r="K50" t="s">
        <v>214</v>
      </c>
      <c r="L50" t="s">
        <v>214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214</v>
      </c>
      <c r="I55" t="s">
        <v>214</v>
      </c>
      <c r="J55" t="s">
        <v>214</v>
      </c>
      <c r="K55" t="s">
        <v>214</v>
      </c>
      <c r="L55" t="s">
        <v>214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  <c r="L56" t="s">
        <v>214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214</v>
      </c>
      <c r="I57" t="s">
        <v>214</v>
      </c>
      <c r="J57" t="s">
        <v>214</v>
      </c>
      <c r="K57" t="s">
        <v>214</v>
      </c>
      <c r="L57" t="s">
        <v>214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214</v>
      </c>
      <c r="I58" t="s">
        <v>214</v>
      </c>
      <c r="J58" t="s">
        <v>214</v>
      </c>
      <c r="K58" t="s">
        <v>214</v>
      </c>
      <c r="L58" t="s">
        <v>214</v>
      </c>
    </row>
    <row r="59" spans="1:12" x14ac:dyDescent="0.35">
      <c r="A59">
        <v>59</v>
      </c>
      <c r="B59">
        <v>2004</v>
      </c>
      <c r="C59">
        <v>8</v>
      </c>
      <c r="D59">
        <v>5</v>
      </c>
      <c r="E59" t="s">
        <v>448</v>
      </c>
      <c r="F59" t="s">
        <v>449</v>
      </c>
      <c r="G59" t="s">
        <v>450</v>
      </c>
      <c r="H59">
        <v>19.329647196257199</v>
      </c>
      <c r="I59">
        <v>-155.27998171741501</v>
      </c>
      <c r="J59">
        <v>928.55664339661598</v>
      </c>
      <c r="K59">
        <v>260458.96390104</v>
      </c>
      <c r="L59">
        <v>2138881.00166971</v>
      </c>
    </row>
    <row r="60" spans="1:12" x14ac:dyDescent="0.35">
      <c r="A60">
        <v>60</v>
      </c>
      <c r="B60">
        <v>2004</v>
      </c>
      <c r="C60">
        <v>6</v>
      </c>
      <c r="D60">
        <v>8</v>
      </c>
      <c r="E60" t="s">
        <v>451</v>
      </c>
      <c r="F60" t="s">
        <v>452</v>
      </c>
      <c r="G60" t="s">
        <v>453</v>
      </c>
      <c r="H60">
        <v>19.328787263081999</v>
      </c>
      <c r="I60">
        <v>-155.28038456180599</v>
      </c>
      <c r="J60">
        <v>923.61699564848095</v>
      </c>
      <c r="K60">
        <v>260415.367435767</v>
      </c>
      <c r="L60">
        <v>2138786.34733454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>
        <v>2004</v>
      </c>
      <c r="C63">
        <v>6</v>
      </c>
      <c r="D63">
        <v>8</v>
      </c>
      <c r="E63" t="s">
        <v>454</v>
      </c>
      <c r="F63" t="s">
        <v>455</v>
      </c>
      <c r="G63" t="s">
        <v>456</v>
      </c>
      <c r="H63">
        <v>19.326123764785599</v>
      </c>
      <c r="I63">
        <v>-155.28038132310499</v>
      </c>
      <c r="J63">
        <v>914.58490713872004</v>
      </c>
      <c r="K63">
        <v>260411.82112564001</v>
      </c>
      <c r="L63">
        <v>2138491.43853699</v>
      </c>
    </row>
    <row r="64" spans="1:12" x14ac:dyDescent="0.35">
      <c r="A64">
        <v>64</v>
      </c>
      <c r="B64">
        <v>2004</v>
      </c>
      <c r="C64">
        <v>6</v>
      </c>
      <c r="D64">
        <v>7</v>
      </c>
      <c r="E64" t="s">
        <v>457</v>
      </c>
      <c r="F64" t="s">
        <v>458</v>
      </c>
      <c r="G64" t="s">
        <v>459</v>
      </c>
      <c r="H64">
        <v>19.325392915945301</v>
      </c>
      <c r="I64">
        <v>-155.28039673696799</v>
      </c>
      <c r="J64">
        <v>910.30125586688496</v>
      </c>
      <c r="K64">
        <v>260409.13458518501</v>
      </c>
      <c r="L64">
        <v>2138410.5398284202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sqref="A1:XFD2"/>
    </sheetView>
  </sheetViews>
  <sheetFormatPr baseColWidth="10" defaultRowHeight="14.5" x14ac:dyDescent="0.35"/>
  <cols>
    <col min="2" max="3" width="13" bestFit="1" customWidth="1"/>
    <col min="4" max="4" width="12.36328125" bestFit="1" customWidth="1"/>
  </cols>
  <sheetData>
    <row r="1" spans="1:19" x14ac:dyDescent="0.35">
      <c r="A1" t="s">
        <v>610</v>
      </c>
    </row>
    <row r="2" spans="1:19" s="1" customFormat="1" ht="13.5" x14ac:dyDescent="0.3">
      <c r="A2" s="18" t="s">
        <v>0</v>
      </c>
      <c r="B2" s="20" t="s">
        <v>7</v>
      </c>
      <c r="C2" s="20" t="s">
        <v>8</v>
      </c>
      <c r="D2" s="20" t="s">
        <v>9</v>
      </c>
      <c r="E2" s="18" t="s">
        <v>377</v>
      </c>
      <c r="F2" s="18" t="s">
        <v>378</v>
      </c>
      <c r="G2" s="18" t="s">
        <v>379</v>
      </c>
      <c r="H2" s="39"/>
      <c r="I2" s="39"/>
      <c r="J2" s="39"/>
      <c r="K2" s="29"/>
      <c r="L2" s="29"/>
      <c r="M2" s="29"/>
      <c r="N2" s="29"/>
      <c r="O2" s="29"/>
      <c r="P2" s="29"/>
      <c r="Q2" s="15"/>
      <c r="R2" s="15"/>
      <c r="S2" s="15"/>
    </row>
    <row r="3" spans="1:19" x14ac:dyDescent="0.35">
      <c r="A3" t="s">
        <v>14</v>
      </c>
      <c r="B3" t="s">
        <v>460</v>
      </c>
      <c r="C3" t="s">
        <v>461</v>
      </c>
      <c r="D3" t="s">
        <v>462</v>
      </c>
      <c r="E3">
        <v>2006</v>
      </c>
      <c r="F3">
        <v>6</v>
      </c>
      <c r="G3">
        <v>29</v>
      </c>
    </row>
    <row r="4" spans="1:19" x14ac:dyDescent="0.35">
      <c r="A4" t="s">
        <v>43</v>
      </c>
      <c r="B4" t="s">
        <v>463</v>
      </c>
      <c r="C4" t="s">
        <v>464</v>
      </c>
      <c r="D4" t="s">
        <v>465</v>
      </c>
      <c r="E4">
        <v>2006</v>
      </c>
      <c r="F4">
        <v>6</v>
      </c>
      <c r="G4">
        <v>29</v>
      </c>
    </row>
    <row r="5" spans="1:19" x14ac:dyDescent="0.35">
      <c r="A5" t="s">
        <v>44</v>
      </c>
      <c r="B5" t="s">
        <v>466</v>
      </c>
      <c r="C5" t="s">
        <v>467</v>
      </c>
      <c r="D5" t="s">
        <v>468</v>
      </c>
      <c r="E5">
        <v>2006</v>
      </c>
      <c r="F5">
        <v>6</v>
      </c>
      <c r="G5">
        <v>29</v>
      </c>
    </row>
    <row r="6" spans="1:19" x14ac:dyDescent="0.35">
      <c r="A6" t="s">
        <v>45</v>
      </c>
      <c r="B6" t="s">
        <v>469</v>
      </c>
      <c r="C6" t="s">
        <v>470</v>
      </c>
      <c r="D6" t="s">
        <v>471</v>
      </c>
      <c r="E6">
        <v>2006</v>
      </c>
      <c r="F6">
        <v>6</v>
      </c>
      <c r="G6">
        <v>29</v>
      </c>
    </row>
    <row r="7" spans="1:19" x14ac:dyDescent="0.35">
      <c r="A7" t="s">
        <v>67</v>
      </c>
      <c r="B7" t="s">
        <v>472</v>
      </c>
      <c r="C7" t="s">
        <v>473</v>
      </c>
      <c r="D7" t="s">
        <v>474</v>
      </c>
      <c r="E7">
        <v>2006</v>
      </c>
      <c r="F7">
        <v>6</v>
      </c>
      <c r="G7">
        <v>29</v>
      </c>
    </row>
    <row r="8" spans="1:19" x14ac:dyDescent="0.35">
      <c r="A8" t="s">
        <v>73</v>
      </c>
      <c r="B8" t="s">
        <v>475</v>
      </c>
      <c r="C8" t="s">
        <v>476</v>
      </c>
      <c r="D8" t="s">
        <v>477</v>
      </c>
      <c r="E8">
        <v>2006</v>
      </c>
      <c r="F8">
        <v>6</v>
      </c>
      <c r="G8">
        <v>29</v>
      </c>
    </row>
    <row r="9" spans="1:19" x14ac:dyDescent="0.35">
      <c r="A9" t="s">
        <v>31</v>
      </c>
      <c r="B9" t="s">
        <v>478</v>
      </c>
      <c r="C9" t="s">
        <v>479</v>
      </c>
      <c r="D9" t="s">
        <v>480</v>
      </c>
      <c r="E9">
        <v>2006</v>
      </c>
      <c r="F9">
        <v>6</v>
      </c>
      <c r="G9">
        <v>29</v>
      </c>
    </row>
    <row r="10" spans="1:19" x14ac:dyDescent="0.35">
      <c r="A10" t="s">
        <v>74</v>
      </c>
      <c r="B10" t="s">
        <v>481</v>
      </c>
      <c r="C10" t="s">
        <v>482</v>
      </c>
      <c r="D10" t="s">
        <v>483</v>
      </c>
      <c r="E10">
        <v>2006</v>
      </c>
      <c r="F10">
        <v>6</v>
      </c>
      <c r="G10">
        <v>29</v>
      </c>
    </row>
    <row r="11" spans="1:19" x14ac:dyDescent="0.35">
      <c r="A11" t="s">
        <v>75</v>
      </c>
      <c r="B11" t="s">
        <v>484</v>
      </c>
      <c r="C11" t="s">
        <v>485</v>
      </c>
      <c r="D11" t="s">
        <v>486</v>
      </c>
      <c r="E11">
        <v>2006</v>
      </c>
      <c r="F11">
        <v>6</v>
      </c>
      <c r="G11">
        <v>29</v>
      </c>
    </row>
    <row r="12" spans="1:19" x14ac:dyDescent="0.35">
      <c r="A12" t="s">
        <v>76</v>
      </c>
      <c r="B12" t="s">
        <v>487</v>
      </c>
      <c r="C12" t="s">
        <v>488</v>
      </c>
      <c r="D12" t="s">
        <v>489</v>
      </c>
      <c r="E12">
        <v>2006</v>
      </c>
      <c r="F12">
        <v>6</v>
      </c>
      <c r="G12">
        <v>29</v>
      </c>
    </row>
    <row r="13" spans="1:19" x14ac:dyDescent="0.35">
      <c r="A13" t="s">
        <v>77</v>
      </c>
      <c r="B13" t="s">
        <v>490</v>
      </c>
      <c r="C13" t="s">
        <v>491</v>
      </c>
      <c r="D13" t="s">
        <v>492</v>
      </c>
      <c r="E13">
        <v>2006</v>
      </c>
      <c r="F13">
        <v>6</v>
      </c>
      <c r="G13">
        <v>29</v>
      </c>
    </row>
    <row r="14" spans="1:19" x14ac:dyDescent="0.35">
      <c r="A14" t="s">
        <v>78</v>
      </c>
      <c r="B14" t="s">
        <v>493</v>
      </c>
      <c r="C14" t="s">
        <v>494</v>
      </c>
      <c r="D14" t="s">
        <v>495</v>
      </c>
      <c r="E14">
        <v>2006</v>
      </c>
      <c r="F14">
        <v>6</v>
      </c>
      <c r="G14">
        <v>29</v>
      </c>
    </row>
    <row r="15" spans="1:19" x14ac:dyDescent="0.35">
      <c r="A15" t="s">
        <v>79</v>
      </c>
      <c r="B15" t="s">
        <v>496</v>
      </c>
      <c r="C15" t="s">
        <v>497</v>
      </c>
      <c r="D15" t="s">
        <v>498</v>
      </c>
      <c r="E15">
        <v>2006</v>
      </c>
      <c r="F15">
        <v>6</v>
      </c>
      <c r="G15">
        <v>30</v>
      </c>
    </row>
    <row r="16" spans="1:19" x14ac:dyDescent="0.35">
      <c r="A16" t="s">
        <v>80</v>
      </c>
      <c r="B16" t="s">
        <v>499</v>
      </c>
      <c r="C16" t="s">
        <v>500</v>
      </c>
      <c r="D16" t="s">
        <v>501</v>
      </c>
      <c r="E16">
        <v>2006</v>
      </c>
      <c r="F16">
        <v>6</v>
      </c>
      <c r="G16">
        <v>30</v>
      </c>
    </row>
    <row r="17" spans="1:7" x14ac:dyDescent="0.35">
      <c r="A17" t="s">
        <v>81</v>
      </c>
      <c r="B17" t="s">
        <v>502</v>
      </c>
      <c r="C17" t="s">
        <v>503</v>
      </c>
      <c r="D17" t="s">
        <v>504</v>
      </c>
      <c r="E17">
        <v>2006</v>
      </c>
      <c r="F17">
        <v>6</v>
      </c>
      <c r="G17">
        <v>30</v>
      </c>
    </row>
    <row r="18" spans="1:7" x14ac:dyDescent="0.35">
      <c r="A18" t="s">
        <v>83</v>
      </c>
      <c r="B18" t="s">
        <v>505</v>
      </c>
      <c r="C18" t="s">
        <v>506</v>
      </c>
      <c r="D18" t="s">
        <v>507</v>
      </c>
      <c r="E18">
        <v>2006</v>
      </c>
      <c r="F18">
        <v>6</v>
      </c>
      <c r="G18">
        <v>30</v>
      </c>
    </row>
    <row r="19" spans="1:7" x14ac:dyDescent="0.35">
      <c r="A19" t="s">
        <v>47</v>
      </c>
      <c r="B19" t="s">
        <v>508</v>
      </c>
      <c r="C19" t="s">
        <v>509</v>
      </c>
      <c r="D19" t="s">
        <v>510</v>
      </c>
      <c r="E19">
        <v>2006</v>
      </c>
      <c r="F19">
        <v>6</v>
      </c>
      <c r="G19">
        <v>30</v>
      </c>
    </row>
    <row r="20" spans="1:7" x14ac:dyDescent="0.35">
      <c r="A20" t="s">
        <v>48</v>
      </c>
      <c r="B20" t="s">
        <v>511</v>
      </c>
      <c r="C20" t="s">
        <v>512</v>
      </c>
      <c r="D20" t="s">
        <v>513</v>
      </c>
      <c r="E20">
        <v>2006</v>
      </c>
      <c r="F20">
        <v>6</v>
      </c>
      <c r="G20">
        <v>30</v>
      </c>
    </row>
    <row r="21" spans="1:7" x14ac:dyDescent="0.35">
      <c r="A21" t="s">
        <v>49</v>
      </c>
      <c r="B21" t="s">
        <v>514</v>
      </c>
      <c r="C21" t="s">
        <v>515</v>
      </c>
      <c r="D21" t="s">
        <v>516</v>
      </c>
      <c r="E21">
        <v>2006</v>
      </c>
      <c r="F21">
        <v>6</v>
      </c>
      <c r="G21">
        <v>30</v>
      </c>
    </row>
    <row r="22" spans="1:7" x14ac:dyDescent="0.35">
      <c r="A22" t="s">
        <v>50</v>
      </c>
      <c r="B22" t="s">
        <v>517</v>
      </c>
      <c r="C22" t="s">
        <v>518</v>
      </c>
      <c r="D22" t="s">
        <v>519</v>
      </c>
      <c r="E22">
        <v>2006</v>
      </c>
      <c r="F22">
        <v>6</v>
      </c>
      <c r="G22">
        <v>30</v>
      </c>
    </row>
    <row r="23" spans="1:7" x14ac:dyDescent="0.35">
      <c r="A23" t="s">
        <v>82</v>
      </c>
      <c r="B23" t="s">
        <v>520</v>
      </c>
      <c r="C23" t="s">
        <v>521</v>
      </c>
      <c r="D23" t="s">
        <v>522</v>
      </c>
      <c r="E23">
        <v>2006</v>
      </c>
      <c r="F23">
        <v>6</v>
      </c>
      <c r="G23">
        <v>30</v>
      </c>
    </row>
    <row r="24" spans="1:7" x14ac:dyDescent="0.35">
      <c r="A24" t="s">
        <v>56</v>
      </c>
      <c r="B24" t="s">
        <v>523</v>
      </c>
      <c r="C24" t="s">
        <v>524</v>
      </c>
      <c r="D24" t="s">
        <v>525</v>
      </c>
      <c r="E24">
        <v>2006</v>
      </c>
      <c r="F24">
        <v>6</v>
      </c>
      <c r="G24">
        <v>30</v>
      </c>
    </row>
    <row r="25" spans="1:7" x14ac:dyDescent="0.35">
      <c r="A25" t="s">
        <v>86</v>
      </c>
      <c r="B25" t="s">
        <v>526</v>
      </c>
      <c r="C25" t="s">
        <v>527</v>
      </c>
      <c r="D25" t="s">
        <v>528</v>
      </c>
      <c r="E25">
        <v>2006</v>
      </c>
      <c r="F25">
        <v>6</v>
      </c>
      <c r="G25">
        <v>30</v>
      </c>
    </row>
    <row r="26" spans="1:7" x14ac:dyDescent="0.35">
      <c r="A26" t="s">
        <v>51</v>
      </c>
      <c r="B26" t="s">
        <v>529</v>
      </c>
      <c r="C26" t="s">
        <v>530</v>
      </c>
      <c r="D26" t="s">
        <v>531</v>
      </c>
      <c r="E26">
        <v>2006</v>
      </c>
      <c r="F26">
        <v>7</v>
      </c>
      <c r="G26">
        <v>1</v>
      </c>
    </row>
    <row r="27" spans="1:7" x14ac:dyDescent="0.35">
      <c r="A27" t="s">
        <v>87</v>
      </c>
      <c r="B27" t="s">
        <v>532</v>
      </c>
      <c r="C27" t="s">
        <v>533</v>
      </c>
      <c r="D27" t="s">
        <v>534</v>
      </c>
      <c r="E27">
        <v>2006</v>
      </c>
      <c r="F27">
        <v>7</v>
      </c>
      <c r="G27">
        <v>1</v>
      </c>
    </row>
    <row r="28" spans="1:7" x14ac:dyDescent="0.35">
      <c r="A28" t="s">
        <v>52</v>
      </c>
      <c r="B28" t="s">
        <v>535</v>
      </c>
      <c r="C28" t="s">
        <v>536</v>
      </c>
      <c r="D28" t="s">
        <v>537</v>
      </c>
      <c r="E28">
        <v>2006</v>
      </c>
      <c r="F28">
        <v>7</v>
      </c>
      <c r="G28">
        <v>1</v>
      </c>
    </row>
    <row r="29" spans="1:7" x14ac:dyDescent="0.35">
      <c r="A29" t="s">
        <v>20</v>
      </c>
      <c r="B29" t="s">
        <v>538</v>
      </c>
      <c r="C29" t="s">
        <v>539</v>
      </c>
      <c r="D29" t="s">
        <v>540</v>
      </c>
      <c r="E29">
        <v>2006</v>
      </c>
      <c r="F29">
        <v>7</v>
      </c>
      <c r="G29">
        <v>1</v>
      </c>
    </row>
    <row r="30" spans="1:7" x14ac:dyDescent="0.35">
      <c r="A30" t="s">
        <v>21</v>
      </c>
      <c r="B30" t="s">
        <v>541</v>
      </c>
      <c r="C30" t="s">
        <v>542</v>
      </c>
      <c r="D30" t="s">
        <v>543</v>
      </c>
      <c r="E30">
        <v>2006</v>
      </c>
      <c r="F30">
        <v>7</v>
      </c>
      <c r="G30">
        <v>1</v>
      </c>
    </row>
    <row r="31" spans="1:7" x14ac:dyDescent="0.35">
      <c r="A31" t="s">
        <v>22</v>
      </c>
      <c r="B31" t="s">
        <v>544</v>
      </c>
      <c r="C31" t="s">
        <v>545</v>
      </c>
      <c r="D31" t="s">
        <v>546</v>
      </c>
      <c r="E31">
        <v>2006</v>
      </c>
      <c r="F31">
        <v>7</v>
      </c>
      <c r="G31">
        <v>1</v>
      </c>
    </row>
    <row r="32" spans="1:7" x14ac:dyDescent="0.35">
      <c r="A32" t="s">
        <v>23</v>
      </c>
      <c r="B32" t="s">
        <v>547</v>
      </c>
      <c r="C32" t="s">
        <v>548</v>
      </c>
      <c r="D32" t="s">
        <v>549</v>
      </c>
      <c r="E32">
        <v>2006</v>
      </c>
      <c r="F32">
        <v>7</v>
      </c>
      <c r="G32">
        <v>1</v>
      </c>
    </row>
    <row r="33" spans="1:7" x14ac:dyDescent="0.35">
      <c r="A33" t="s">
        <v>24</v>
      </c>
      <c r="B33" t="s">
        <v>550</v>
      </c>
      <c r="C33" t="s">
        <v>551</v>
      </c>
      <c r="D33" t="s">
        <v>552</v>
      </c>
      <c r="E33">
        <v>2006</v>
      </c>
      <c r="F33">
        <v>7</v>
      </c>
      <c r="G33">
        <v>2</v>
      </c>
    </row>
    <row r="34" spans="1:7" x14ac:dyDescent="0.35">
      <c r="A34" t="s">
        <v>25</v>
      </c>
      <c r="B34" t="s">
        <v>553</v>
      </c>
      <c r="C34" t="s">
        <v>554</v>
      </c>
      <c r="D34" t="s">
        <v>555</v>
      </c>
      <c r="E34">
        <v>2006</v>
      </c>
      <c r="F34">
        <v>7</v>
      </c>
      <c r="G34">
        <v>2</v>
      </c>
    </row>
    <row r="35" spans="1:7" x14ac:dyDescent="0.35">
      <c r="A35" t="s">
        <v>26</v>
      </c>
      <c r="B35" t="s">
        <v>556</v>
      </c>
      <c r="C35" t="s">
        <v>557</v>
      </c>
      <c r="D35" t="s">
        <v>558</v>
      </c>
      <c r="E35">
        <v>2006</v>
      </c>
      <c r="F35">
        <v>7</v>
      </c>
      <c r="G35">
        <v>2</v>
      </c>
    </row>
    <row r="36" spans="1:7" x14ac:dyDescent="0.35">
      <c r="A36" t="s">
        <v>27</v>
      </c>
      <c r="B36" t="s">
        <v>559</v>
      </c>
      <c r="C36" t="s">
        <v>560</v>
      </c>
      <c r="D36" t="s">
        <v>561</v>
      </c>
      <c r="E36">
        <v>2006</v>
      </c>
      <c r="F36">
        <v>7</v>
      </c>
      <c r="G36">
        <v>2</v>
      </c>
    </row>
    <row r="37" spans="1:7" x14ac:dyDescent="0.35">
      <c r="A37" t="s">
        <v>165</v>
      </c>
      <c r="B37" t="s">
        <v>562</v>
      </c>
      <c r="C37" t="s">
        <v>563</v>
      </c>
      <c r="D37" t="s">
        <v>564</v>
      </c>
      <c r="E37">
        <v>2006</v>
      </c>
      <c r="F37">
        <v>7</v>
      </c>
      <c r="G37">
        <v>2</v>
      </c>
    </row>
    <row r="38" spans="1:7" x14ac:dyDescent="0.35">
      <c r="A38" t="s">
        <v>167</v>
      </c>
      <c r="B38" t="s">
        <v>565</v>
      </c>
      <c r="C38" t="s">
        <v>566</v>
      </c>
      <c r="D38" t="s">
        <v>567</v>
      </c>
      <c r="E38">
        <v>2006</v>
      </c>
      <c r="F38">
        <v>7</v>
      </c>
      <c r="G38">
        <v>2</v>
      </c>
    </row>
    <row r="39" spans="1:7" x14ac:dyDescent="0.35">
      <c r="A39" t="s">
        <v>169</v>
      </c>
      <c r="B39" t="s">
        <v>568</v>
      </c>
      <c r="C39" t="s">
        <v>569</v>
      </c>
      <c r="D39" t="s">
        <v>570</v>
      </c>
      <c r="E39">
        <v>2006</v>
      </c>
      <c r="F39">
        <v>7</v>
      </c>
      <c r="G39">
        <v>3</v>
      </c>
    </row>
    <row r="40" spans="1:7" x14ac:dyDescent="0.35">
      <c r="A40" t="s">
        <v>171</v>
      </c>
      <c r="B40" t="s">
        <v>571</v>
      </c>
      <c r="C40" t="s">
        <v>572</v>
      </c>
      <c r="D40" t="s">
        <v>573</v>
      </c>
      <c r="E40">
        <v>2006</v>
      </c>
      <c r="F40">
        <v>7</v>
      </c>
      <c r="G40">
        <v>3</v>
      </c>
    </row>
    <row r="41" spans="1:7" x14ac:dyDescent="0.35">
      <c r="A41" t="s">
        <v>173</v>
      </c>
      <c r="B41" t="s">
        <v>574</v>
      </c>
      <c r="C41" t="s">
        <v>575</v>
      </c>
      <c r="D41" t="s">
        <v>576</v>
      </c>
      <c r="E41">
        <v>2006</v>
      </c>
      <c r="F41">
        <v>7</v>
      </c>
      <c r="G41">
        <v>3</v>
      </c>
    </row>
    <row r="42" spans="1:7" x14ac:dyDescent="0.35">
      <c r="A42" t="s">
        <v>175</v>
      </c>
      <c r="B42" t="s">
        <v>577</v>
      </c>
      <c r="C42" t="s">
        <v>578</v>
      </c>
      <c r="D42" t="s">
        <v>579</v>
      </c>
      <c r="E42">
        <v>2006</v>
      </c>
      <c r="F42">
        <v>7</v>
      </c>
      <c r="G42">
        <v>3</v>
      </c>
    </row>
    <row r="43" spans="1:7" x14ac:dyDescent="0.35">
      <c r="A43" t="s">
        <v>177</v>
      </c>
      <c r="B43" t="s">
        <v>580</v>
      </c>
      <c r="C43" t="s">
        <v>581</v>
      </c>
      <c r="D43" t="s">
        <v>582</v>
      </c>
      <c r="E43">
        <v>2006</v>
      </c>
      <c r="F43">
        <v>7</v>
      </c>
      <c r="G43">
        <v>3</v>
      </c>
    </row>
    <row r="44" spans="1:7" x14ac:dyDescent="0.35">
      <c r="A44" t="s">
        <v>347</v>
      </c>
      <c r="B44" t="s">
        <v>583</v>
      </c>
      <c r="C44" t="s">
        <v>584</v>
      </c>
      <c r="D44" t="s">
        <v>585</v>
      </c>
      <c r="E44">
        <v>2006</v>
      </c>
      <c r="F44">
        <v>7</v>
      </c>
      <c r="G44">
        <v>3</v>
      </c>
    </row>
    <row r="45" spans="1:7" x14ac:dyDescent="0.35">
      <c r="A45" t="s">
        <v>195</v>
      </c>
      <c r="B45" t="s">
        <v>586</v>
      </c>
      <c r="C45" t="s">
        <v>587</v>
      </c>
      <c r="D45" t="s">
        <v>588</v>
      </c>
      <c r="E45">
        <v>2006</v>
      </c>
      <c r="F45">
        <v>7</v>
      </c>
      <c r="G45">
        <v>27</v>
      </c>
    </row>
    <row r="46" spans="1:7" x14ac:dyDescent="0.35">
      <c r="A46" t="s">
        <v>197</v>
      </c>
      <c r="B46" t="s">
        <v>589</v>
      </c>
      <c r="C46" t="s">
        <v>590</v>
      </c>
      <c r="D46" t="s">
        <v>591</v>
      </c>
      <c r="E46">
        <v>2006</v>
      </c>
      <c r="F46">
        <v>7</v>
      </c>
      <c r="G46">
        <v>27</v>
      </c>
    </row>
    <row r="47" spans="1:7" x14ac:dyDescent="0.35">
      <c r="A47" t="s">
        <v>199</v>
      </c>
      <c r="B47" t="s">
        <v>592</v>
      </c>
      <c r="C47" t="s">
        <v>593</v>
      </c>
      <c r="D47" t="s">
        <v>594</v>
      </c>
      <c r="E47">
        <v>2006</v>
      </c>
      <c r="F47">
        <v>7</v>
      </c>
      <c r="G47">
        <v>27</v>
      </c>
    </row>
    <row r="48" spans="1:7" x14ac:dyDescent="0.35">
      <c r="A48" t="s">
        <v>201</v>
      </c>
      <c r="B48" t="s">
        <v>595</v>
      </c>
      <c r="C48" t="s">
        <v>596</v>
      </c>
      <c r="D48" t="s">
        <v>597</v>
      </c>
      <c r="E48">
        <v>2006</v>
      </c>
      <c r="F48">
        <v>7</v>
      </c>
      <c r="G48">
        <v>27</v>
      </c>
    </row>
    <row r="49" spans="1:7" x14ac:dyDescent="0.35">
      <c r="A49" t="s">
        <v>203</v>
      </c>
      <c r="B49" t="s">
        <v>598</v>
      </c>
      <c r="C49" t="s">
        <v>599</v>
      </c>
      <c r="D49" t="s">
        <v>600</v>
      </c>
      <c r="E49">
        <v>2006</v>
      </c>
      <c r="F49">
        <v>7</v>
      </c>
      <c r="G49">
        <v>25</v>
      </c>
    </row>
    <row r="50" spans="1:7" x14ac:dyDescent="0.35">
      <c r="A50" t="s">
        <v>205</v>
      </c>
      <c r="B50" t="s">
        <v>601</v>
      </c>
      <c r="C50" t="s">
        <v>602</v>
      </c>
      <c r="D50" t="s">
        <v>603</v>
      </c>
      <c r="E50">
        <v>2006</v>
      </c>
      <c r="F50">
        <v>7</v>
      </c>
      <c r="G50">
        <v>25</v>
      </c>
    </row>
    <row r="51" spans="1:7" x14ac:dyDescent="0.35">
      <c r="A51" t="s">
        <v>211</v>
      </c>
      <c r="B51" t="s">
        <v>604</v>
      </c>
      <c r="C51" t="s">
        <v>605</v>
      </c>
      <c r="D51" t="s">
        <v>606</v>
      </c>
      <c r="E51">
        <v>2006</v>
      </c>
      <c r="F51">
        <v>7</v>
      </c>
      <c r="G51">
        <v>25</v>
      </c>
    </row>
    <row r="52" spans="1:7" x14ac:dyDescent="0.35">
      <c r="A52" t="s">
        <v>373</v>
      </c>
      <c r="B52" t="s">
        <v>607</v>
      </c>
      <c r="C52" t="s">
        <v>608</v>
      </c>
      <c r="D52" t="s">
        <v>609</v>
      </c>
      <c r="E52">
        <v>2006</v>
      </c>
      <c r="F52">
        <v>7</v>
      </c>
      <c r="G52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4" workbookViewId="0">
      <selection activeCell="H48" sqref="H48"/>
    </sheetView>
  </sheetViews>
  <sheetFormatPr baseColWidth="10" defaultRowHeight="14.5" x14ac:dyDescent="0.35"/>
  <cols>
    <col min="5" max="6" width="13" bestFit="1" customWidth="1"/>
    <col min="7" max="7" width="12.36328125" bestFit="1" customWidth="1"/>
  </cols>
  <sheetData>
    <row r="1" spans="1:12" x14ac:dyDescent="0.35">
      <c r="A1">
        <v>1</v>
      </c>
      <c r="B1">
        <v>2006</v>
      </c>
      <c r="C1">
        <v>6</v>
      </c>
      <c r="D1">
        <v>29</v>
      </c>
      <c r="E1" t="s">
        <v>460</v>
      </c>
      <c r="F1" t="s">
        <v>461</v>
      </c>
      <c r="G1" t="s">
        <v>462</v>
      </c>
      <c r="H1">
        <v>19.343182592025499</v>
      </c>
      <c r="I1">
        <v>-155.27483996481499</v>
      </c>
      <c r="J1">
        <v>985.92766213882703</v>
      </c>
      <c r="K1">
        <v>261019.106062267</v>
      </c>
      <c r="L1">
        <v>2140372.53230407</v>
      </c>
    </row>
    <row r="2" spans="1:12" x14ac:dyDescent="0.35">
      <c r="A2">
        <v>2</v>
      </c>
      <c r="B2">
        <v>2006</v>
      </c>
      <c r="C2">
        <v>6</v>
      </c>
      <c r="D2">
        <v>29</v>
      </c>
      <c r="E2" t="s">
        <v>463</v>
      </c>
      <c r="F2" t="s">
        <v>464</v>
      </c>
      <c r="G2" t="s">
        <v>465</v>
      </c>
      <c r="H2">
        <v>19.342249581213601</v>
      </c>
      <c r="I2">
        <v>-155.27500388994801</v>
      </c>
      <c r="J2">
        <v>988.77884736005205</v>
      </c>
      <c r="K2">
        <v>261000.51865263301</v>
      </c>
      <c r="L2">
        <v>2140269.4555736999</v>
      </c>
    </row>
    <row r="3" spans="1:12" x14ac:dyDescent="0.35">
      <c r="A3">
        <v>3</v>
      </c>
      <c r="B3">
        <v>2006</v>
      </c>
      <c r="C3">
        <v>6</v>
      </c>
      <c r="D3">
        <v>29</v>
      </c>
      <c r="E3" t="s">
        <v>466</v>
      </c>
      <c r="F3" t="s">
        <v>467</v>
      </c>
      <c r="G3" t="s">
        <v>468</v>
      </c>
      <c r="H3">
        <v>19.3411497158251</v>
      </c>
      <c r="I3">
        <v>-155.275042234365</v>
      </c>
      <c r="J3">
        <v>991.38431540690397</v>
      </c>
      <c r="K3">
        <v>260994.88638014201</v>
      </c>
      <c r="L3">
        <v>2140147.7309645698</v>
      </c>
    </row>
    <row r="4" spans="1:12" x14ac:dyDescent="0.35">
      <c r="A4">
        <v>4</v>
      </c>
      <c r="B4">
        <v>2006</v>
      </c>
      <c r="C4">
        <v>6</v>
      </c>
      <c r="D4">
        <v>29</v>
      </c>
      <c r="E4" t="s">
        <v>469</v>
      </c>
      <c r="F4" t="s">
        <v>470</v>
      </c>
      <c r="G4" t="s">
        <v>471</v>
      </c>
      <c r="H4">
        <v>19.340276766972998</v>
      </c>
      <c r="I4">
        <v>-155.27490936105801</v>
      </c>
      <c r="J4">
        <v>989.16737953759696</v>
      </c>
      <c r="K4">
        <v>261007.57955447899</v>
      </c>
      <c r="L4">
        <v>2140050.8939159298</v>
      </c>
    </row>
    <row r="5" spans="1:12" x14ac:dyDescent="0.35">
      <c r="A5">
        <v>5</v>
      </c>
      <c r="B5">
        <v>2006</v>
      </c>
      <c r="C5">
        <v>6</v>
      </c>
      <c r="D5">
        <v>29</v>
      </c>
      <c r="E5" t="s">
        <v>472</v>
      </c>
      <c r="F5" t="s">
        <v>473</v>
      </c>
      <c r="G5" t="s">
        <v>474</v>
      </c>
      <c r="H5">
        <v>19.344135680527799</v>
      </c>
      <c r="I5">
        <v>-155.27483614166499</v>
      </c>
      <c r="J5">
        <v>986.40895833447598</v>
      </c>
      <c r="K5">
        <v>261020.89639404399</v>
      </c>
      <c r="L5">
        <v>2140478.0534514501</v>
      </c>
    </row>
    <row r="6" spans="1:12" x14ac:dyDescent="0.35">
      <c r="A6">
        <v>6</v>
      </c>
      <c r="B6">
        <v>2006</v>
      </c>
      <c r="C6">
        <v>6</v>
      </c>
      <c r="D6">
        <v>29</v>
      </c>
      <c r="E6" t="s">
        <v>475</v>
      </c>
      <c r="F6" t="s">
        <v>476</v>
      </c>
      <c r="G6" t="s">
        <v>477</v>
      </c>
      <c r="H6">
        <v>19.345053269242801</v>
      </c>
      <c r="I6">
        <v>-155.27467941433</v>
      </c>
      <c r="J6">
        <v>991.71056102681905</v>
      </c>
      <c r="K6">
        <v>261038.70470221899</v>
      </c>
      <c r="L6">
        <v>2140579.4325997299</v>
      </c>
    </row>
    <row r="7" spans="1:12" x14ac:dyDescent="0.35">
      <c r="A7">
        <v>7</v>
      </c>
      <c r="B7">
        <v>2006</v>
      </c>
      <c r="C7">
        <v>6</v>
      </c>
      <c r="D7">
        <v>29</v>
      </c>
      <c r="E7" t="s">
        <v>478</v>
      </c>
      <c r="F7" t="s">
        <v>479</v>
      </c>
      <c r="G7" t="s">
        <v>480</v>
      </c>
      <c r="H7">
        <v>19.345795369130801</v>
      </c>
      <c r="I7">
        <v>-155.27507762907399</v>
      </c>
      <c r="J7">
        <v>990.58938697166695</v>
      </c>
      <c r="K7">
        <v>260997.93522809699</v>
      </c>
      <c r="L7">
        <v>2140662.1490200302</v>
      </c>
    </row>
    <row r="8" spans="1:12" x14ac:dyDescent="0.35">
      <c r="A8">
        <v>8</v>
      </c>
      <c r="B8">
        <v>2006</v>
      </c>
      <c r="C8">
        <v>6</v>
      </c>
      <c r="D8">
        <v>29</v>
      </c>
      <c r="E8" t="s">
        <v>481</v>
      </c>
      <c r="F8" t="s">
        <v>482</v>
      </c>
      <c r="G8" t="s">
        <v>483</v>
      </c>
      <c r="H8">
        <v>19.3467005195171</v>
      </c>
      <c r="I8">
        <v>-155.27538987755901</v>
      </c>
      <c r="J8">
        <v>995.95129772089399</v>
      </c>
      <c r="K8">
        <v>260966.43844335899</v>
      </c>
      <c r="L8">
        <v>2140762.79969399</v>
      </c>
    </row>
    <row r="9" spans="1:12" x14ac:dyDescent="0.35">
      <c r="A9">
        <v>9</v>
      </c>
      <c r="B9">
        <v>2006</v>
      </c>
      <c r="C9">
        <v>6</v>
      </c>
      <c r="D9">
        <v>29</v>
      </c>
      <c r="E9" t="s">
        <v>484</v>
      </c>
      <c r="F9" t="s">
        <v>485</v>
      </c>
      <c r="G9" t="s">
        <v>486</v>
      </c>
      <c r="H9">
        <v>19.347625167417501</v>
      </c>
      <c r="I9">
        <v>-155.275857634022</v>
      </c>
      <c r="J9">
        <v>1007.83457241487</v>
      </c>
      <c r="K9">
        <v>260918.62745881901</v>
      </c>
      <c r="L9">
        <v>2140865.82442143</v>
      </c>
    </row>
    <row r="10" spans="1:12" x14ac:dyDescent="0.35">
      <c r="A10">
        <v>10</v>
      </c>
      <c r="B10">
        <v>2006</v>
      </c>
      <c r="C10">
        <v>6</v>
      </c>
      <c r="D10">
        <v>29</v>
      </c>
      <c r="E10" t="s">
        <v>487</v>
      </c>
      <c r="F10" t="s">
        <v>488</v>
      </c>
      <c r="G10" t="s">
        <v>489</v>
      </c>
      <c r="H10">
        <v>19.3486438883752</v>
      </c>
      <c r="I10">
        <v>-155.275957928227</v>
      </c>
      <c r="J10">
        <v>1008.04019784555</v>
      </c>
      <c r="K10">
        <v>260909.57229708199</v>
      </c>
      <c r="L10">
        <v>2140978.7566135898</v>
      </c>
    </row>
    <row r="11" spans="1:12" x14ac:dyDescent="0.35">
      <c r="A11">
        <v>11</v>
      </c>
      <c r="B11">
        <v>2006</v>
      </c>
      <c r="C11">
        <v>6</v>
      </c>
      <c r="D11">
        <v>29</v>
      </c>
      <c r="E11" t="s">
        <v>490</v>
      </c>
      <c r="F11" t="s">
        <v>491</v>
      </c>
      <c r="G11" t="s">
        <v>492</v>
      </c>
      <c r="H11">
        <v>19.349556226410201</v>
      </c>
      <c r="I11">
        <v>-155.276142943667</v>
      </c>
      <c r="J11">
        <v>1018.61317528505</v>
      </c>
      <c r="K11">
        <v>260891.45859041801</v>
      </c>
      <c r="L11">
        <v>2141080.0273048701</v>
      </c>
    </row>
    <row r="12" spans="1:12" x14ac:dyDescent="0.35">
      <c r="A12">
        <v>12</v>
      </c>
      <c r="B12">
        <v>2006</v>
      </c>
      <c r="C12">
        <v>6</v>
      </c>
      <c r="D12">
        <v>29</v>
      </c>
      <c r="E12" t="s">
        <v>493</v>
      </c>
      <c r="F12" t="s">
        <v>494</v>
      </c>
      <c r="G12" t="s">
        <v>495</v>
      </c>
      <c r="H12">
        <v>19.350351709416898</v>
      </c>
      <c r="I12">
        <v>-155.27668125691901</v>
      </c>
      <c r="J12">
        <v>1023.15277953725</v>
      </c>
      <c r="K12">
        <v>260836.04568212101</v>
      </c>
      <c r="L12">
        <v>2141168.8488501599</v>
      </c>
    </row>
    <row r="13" spans="1:12" x14ac:dyDescent="0.35">
      <c r="A13">
        <v>13</v>
      </c>
      <c r="B13">
        <v>2006</v>
      </c>
      <c r="C13">
        <v>6</v>
      </c>
      <c r="D13">
        <v>30</v>
      </c>
      <c r="E13" t="s">
        <v>496</v>
      </c>
      <c r="F13" t="s">
        <v>497</v>
      </c>
      <c r="G13" t="s">
        <v>498</v>
      </c>
      <c r="H13">
        <v>19.351164755143099</v>
      </c>
      <c r="I13">
        <v>-155.27709046347701</v>
      </c>
      <c r="J13">
        <v>1026.4088326850899</v>
      </c>
      <c r="K13">
        <v>260794.227100574</v>
      </c>
      <c r="L13">
        <v>2141259.4364073402</v>
      </c>
    </row>
    <row r="14" spans="1:12" x14ac:dyDescent="0.35">
      <c r="A14">
        <v>14</v>
      </c>
      <c r="B14">
        <v>2006</v>
      </c>
      <c r="C14">
        <v>6</v>
      </c>
      <c r="D14">
        <v>30</v>
      </c>
      <c r="E14" t="s">
        <v>499</v>
      </c>
      <c r="F14" t="s">
        <v>500</v>
      </c>
      <c r="G14" t="s">
        <v>501</v>
      </c>
      <c r="H14">
        <v>19.3513169458232</v>
      </c>
      <c r="I14">
        <v>-155.27721065524801</v>
      </c>
      <c r="J14">
        <v>1025.1900679785799</v>
      </c>
      <c r="K14">
        <v>260781.817904553</v>
      </c>
      <c r="L14">
        <v>2141276.45350351</v>
      </c>
    </row>
    <row r="15" spans="1:12" x14ac:dyDescent="0.35">
      <c r="A15">
        <v>15</v>
      </c>
      <c r="B15">
        <v>2006</v>
      </c>
      <c r="C15">
        <v>6</v>
      </c>
      <c r="D15">
        <v>30</v>
      </c>
      <c r="E15" t="s">
        <v>502</v>
      </c>
      <c r="F15" t="s">
        <v>503</v>
      </c>
      <c r="G15" t="s">
        <v>504</v>
      </c>
      <c r="H15">
        <v>19.351352309745401</v>
      </c>
      <c r="I15">
        <v>-155.27766309137101</v>
      </c>
      <c r="J15">
        <v>1023.80760902911</v>
      </c>
      <c r="K15">
        <v>260734.32197569599</v>
      </c>
      <c r="L15">
        <v>2141280.9956137999</v>
      </c>
    </row>
    <row r="16" spans="1:12" x14ac:dyDescent="0.35">
      <c r="A16">
        <v>16</v>
      </c>
      <c r="B16">
        <v>2006</v>
      </c>
      <c r="C16">
        <v>6</v>
      </c>
      <c r="D16">
        <v>30</v>
      </c>
      <c r="E16" t="s">
        <v>505</v>
      </c>
      <c r="F16" t="s">
        <v>506</v>
      </c>
      <c r="G16" t="s">
        <v>507</v>
      </c>
      <c r="H16">
        <v>19.352031809112901</v>
      </c>
      <c r="I16">
        <v>-155.27748226859401</v>
      </c>
      <c r="J16">
        <v>1023.4419037262001</v>
      </c>
      <c r="K16">
        <v>260754.316541829</v>
      </c>
      <c r="L16">
        <v>2141355.9798454298</v>
      </c>
    </row>
    <row r="17" spans="1:12" x14ac:dyDescent="0.35">
      <c r="A17">
        <v>17</v>
      </c>
      <c r="B17">
        <v>2006</v>
      </c>
      <c r="C17">
        <v>6</v>
      </c>
      <c r="D17">
        <v>30</v>
      </c>
      <c r="E17" t="s">
        <v>508</v>
      </c>
      <c r="F17" t="s">
        <v>509</v>
      </c>
      <c r="G17" t="s">
        <v>510</v>
      </c>
      <c r="H17">
        <v>19.3522348235899</v>
      </c>
      <c r="I17">
        <v>-155.277398957608</v>
      </c>
      <c r="J17">
        <v>1019.56034724507</v>
      </c>
      <c r="K17">
        <v>260763.368068474</v>
      </c>
      <c r="L17">
        <v>2141378.34237523</v>
      </c>
    </row>
    <row r="18" spans="1:12" x14ac:dyDescent="0.35">
      <c r="A18">
        <v>18</v>
      </c>
      <c r="B18">
        <v>2006</v>
      </c>
      <c r="C18">
        <v>6</v>
      </c>
      <c r="D18">
        <v>30</v>
      </c>
      <c r="E18" t="s">
        <v>511</v>
      </c>
      <c r="F18" t="s">
        <v>512</v>
      </c>
      <c r="G18" t="s">
        <v>513</v>
      </c>
      <c r="H18">
        <v>19.353079313374199</v>
      </c>
      <c r="I18">
        <v>-155.27770194553901</v>
      </c>
      <c r="J18">
        <v>1020.81910759769</v>
      </c>
      <c r="K18">
        <v>260732.75897945499</v>
      </c>
      <c r="L18">
        <v>2141472.26458245</v>
      </c>
    </row>
    <row r="19" spans="1:12" x14ac:dyDescent="0.35">
      <c r="A19">
        <v>19</v>
      </c>
      <c r="B19">
        <v>2006</v>
      </c>
      <c r="C19">
        <v>6</v>
      </c>
      <c r="D19">
        <v>30</v>
      </c>
      <c r="E19" t="s">
        <v>514</v>
      </c>
      <c r="F19" t="s">
        <v>515</v>
      </c>
      <c r="G19" t="s">
        <v>516</v>
      </c>
      <c r="H19">
        <v>19.354067707395199</v>
      </c>
      <c r="I19">
        <v>-155.277928409569</v>
      </c>
      <c r="J19">
        <v>1024.3011929495301</v>
      </c>
      <c r="K19">
        <v>260710.40225321299</v>
      </c>
      <c r="L19">
        <v>2141582.01405806</v>
      </c>
    </row>
    <row r="20" spans="1:12" x14ac:dyDescent="0.35">
      <c r="A20">
        <v>20</v>
      </c>
      <c r="B20">
        <v>2006</v>
      </c>
      <c r="C20">
        <v>6</v>
      </c>
      <c r="D20">
        <v>30</v>
      </c>
      <c r="E20" t="s">
        <v>517</v>
      </c>
      <c r="F20" t="s">
        <v>518</v>
      </c>
      <c r="G20" t="s">
        <v>519</v>
      </c>
      <c r="H20">
        <v>19.354882766324401</v>
      </c>
      <c r="I20">
        <v>-155.27851303772499</v>
      </c>
      <c r="J20">
        <v>1026.2401551650801</v>
      </c>
      <c r="K20">
        <v>260650.15336887</v>
      </c>
      <c r="L20">
        <v>2141673.0681030201</v>
      </c>
    </row>
    <row r="21" spans="1:12" x14ac:dyDescent="0.35">
      <c r="A21">
        <v>21</v>
      </c>
      <c r="B21">
        <v>2006</v>
      </c>
      <c r="C21">
        <v>6</v>
      </c>
      <c r="D21">
        <v>30</v>
      </c>
      <c r="E21" t="s">
        <v>520</v>
      </c>
      <c r="F21" t="s">
        <v>521</v>
      </c>
      <c r="G21" t="s">
        <v>522</v>
      </c>
      <c r="H21">
        <v>19.3557059123081</v>
      </c>
      <c r="I21">
        <v>-155.278720392145</v>
      </c>
      <c r="J21">
        <v>1027.7881448380699</v>
      </c>
      <c r="K21">
        <v>260629.56445333199</v>
      </c>
      <c r="L21">
        <v>2141764.4948918601</v>
      </c>
    </row>
    <row r="22" spans="1:12" x14ac:dyDescent="0.35">
      <c r="A22">
        <v>22</v>
      </c>
      <c r="B22">
        <v>2006</v>
      </c>
      <c r="C22">
        <v>6</v>
      </c>
      <c r="D22">
        <v>30</v>
      </c>
      <c r="E22" t="s">
        <v>523</v>
      </c>
      <c r="F22" t="s">
        <v>524</v>
      </c>
      <c r="G22" t="s">
        <v>525</v>
      </c>
      <c r="H22">
        <v>19.3525964685441</v>
      </c>
      <c r="I22">
        <v>-155.277449023938</v>
      </c>
      <c r="J22">
        <v>1017.25329562556</v>
      </c>
      <c r="K22">
        <v>260758.63422178099</v>
      </c>
      <c r="L22">
        <v>2141418.45331479</v>
      </c>
    </row>
    <row r="23" spans="1:12" x14ac:dyDescent="0.35">
      <c r="A23">
        <v>23</v>
      </c>
      <c r="B23">
        <v>2006</v>
      </c>
      <c r="C23">
        <v>6</v>
      </c>
      <c r="D23">
        <v>30</v>
      </c>
      <c r="E23" t="s">
        <v>526</v>
      </c>
      <c r="F23" t="s">
        <v>527</v>
      </c>
      <c r="G23" t="s">
        <v>528</v>
      </c>
      <c r="H23">
        <v>19.356582081866701</v>
      </c>
      <c r="I23">
        <v>-155.27915846750301</v>
      </c>
      <c r="J23">
        <v>1037.30438606348</v>
      </c>
      <c r="K23">
        <v>260584.807016159</v>
      </c>
      <c r="L23">
        <v>2141862.1123817698</v>
      </c>
    </row>
    <row r="24" spans="1:12" x14ac:dyDescent="0.35">
      <c r="A24">
        <v>24</v>
      </c>
      <c r="B24">
        <v>2006</v>
      </c>
      <c r="C24">
        <v>7</v>
      </c>
      <c r="D24">
        <v>1</v>
      </c>
      <c r="E24" t="s">
        <v>529</v>
      </c>
      <c r="F24" t="s">
        <v>530</v>
      </c>
      <c r="G24" t="s">
        <v>531</v>
      </c>
      <c r="H24">
        <v>19.3575091997368</v>
      </c>
      <c r="I24">
        <v>-155.279526572115</v>
      </c>
      <c r="J24">
        <v>1044.7662725262301</v>
      </c>
      <c r="K24">
        <v>260547.47766294301</v>
      </c>
      <c r="L24">
        <v>2141965.2740661199</v>
      </c>
    </row>
    <row r="25" spans="1:12" x14ac:dyDescent="0.35">
      <c r="A25">
        <v>25</v>
      </c>
      <c r="B25">
        <v>2006</v>
      </c>
      <c r="C25">
        <v>7</v>
      </c>
      <c r="D25">
        <v>1</v>
      </c>
      <c r="E25" t="s">
        <v>532</v>
      </c>
      <c r="F25" t="s">
        <v>533</v>
      </c>
      <c r="G25" t="s">
        <v>534</v>
      </c>
      <c r="H25">
        <v>19.358450611631799</v>
      </c>
      <c r="I25">
        <v>-155.279659034779</v>
      </c>
      <c r="J25">
        <v>1046.8592383498301</v>
      </c>
      <c r="K25">
        <v>260534.932785365</v>
      </c>
      <c r="L25">
        <v>2142069.6917469702</v>
      </c>
    </row>
    <row r="26" spans="1:12" x14ac:dyDescent="0.35">
      <c r="A26">
        <v>26</v>
      </c>
      <c r="B26">
        <v>2006</v>
      </c>
      <c r="C26">
        <v>7</v>
      </c>
      <c r="D26">
        <v>1</v>
      </c>
      <c r="E26" t="s">
        <v>535</v>
      </c>
      <c r="F26" t="s">
        <v>536</v>
      </c>
      <c r="G26" t="s">
        <v>537</v>
      </c>
      <c r="H26">
        <v>19.358955082486698</v>
      </c>
      <c r="I26">
        <v>-155.27977334011001</v>
      </c>
      <c r="J26">
        <v>1048.8151846155499</v>
      </c>
      <c r="K26">
        <v>260523.65778960299</v>
      </c>
      <c r="L26">
        <v>2142125.7057519299</v>
      </c>
    </row>
    <row r="27" spans="1:12" x14ac:dyDescent="0.35">
      <c r="A27">
        <v>27</v>
      </c>
      <c r="B27">
        <v>2006</v>
      </c>
      <c r="C27">
        <v>7</v>
      </c>
      <c r="D27">
        <v>1</v>
      </c>
      <c r="E27" t="s">
        <v>538</v>
      </c>
      <c r="F27" t="s">
        <v>539</v>
      </c>
      <c r="G27" t="s">
        <v>540</v>
      </c>
      <c r="H27">
        <v>19.3595116609279</v>
      </c>
      <c r="I27">
        <v>-155.27994752506299</v>
      </c>
      <c r="J27">
        <v>1042.52076500468</v>
      </c>
      <c r="K27">
        <v>260506.16645061801</v>
      </c>
      <c r="L27">
        <v>2142187.5722256899</v>
      </c>
    </row>
    <row r="28" spans="1:12" x14ac:dyDescent="0.35">
      <c r="A28">
        <v>28</v>
      </c>
      <c r="B28">
        <v>2006</v>
      </c>
      <c r="C28">
        <v>7</v>
      </c>
      <c r="D28">
        <v>1</v>
      </c>
      <c r="E28" t="s">
        <v>541</v>
      </c>
      <c r="F28" t="s">
        <v>542</v>
      </c>
      <c r="G28" t="s">
        <v>543</v>
      </c>
      <c r="H28">
        <v>19.360233583574999</v>
      </c>
      <c r="I28">
        <v>-155.28033957971101</v>
      </c>
      <c r="J28">
        <v>1032.10320089571</v>
      </c>
      <c r="K28">
        <v>260466.021696804</v>
      </c>
      <c r="L28">
        <v>2142268.0480280998</v>
      </c>
    </row>
    <row r="29" spans="1:12" x14ac:dyDescent="0.35">
      <c r="A29">
        <v>29</v>
      </c>
      <c r="B29">
        <v>2006</v>
      </c>
      <c r="C29">
        <v>7</v>
      </c>
      <c r="D29">
        <v>1</v>
      </c>
      <c r="E29" t="s">
        <v>544</v>
      </c>
      <c r="F29" t="s">
        <v>545</v>
      </c>
      <c r="G29" t="s">
        <v>546</v>
      </c>
      <c r="H29">
        <v>19.361221949198601</v>
      </c>
      <c r="I29">
        <v>-155.280484643535</v>
      </c>
      <c r="J29">
        <v>1035.2818992482501</v>
      </c>
      <c r="K29">
        <v>260452.22215207299</v>
      </c>
      <c r="L29">
        <v>2142377.6821160698</v>
      </c>
    </row>
    <row r="30" spans="1:12" x14ac:dyDescent="0.35">
      <c r="A30">
        <v>30</v>
      </c>
      <c r="B30">
        <v>2006</v>
      </c>
      <c r="C30">
        <v>7</v>
      </c>
      <c r="D30">
        <v>1</v>
      </c>
      <c r="E30" t="s">
        <v>547</v>
      </c>
      <c r="F30" t="s">
        <v>548</v>
      </c>
      <c r="G30" t="s">
        <v>549</v>
      </c>
      <c r="H30">
        <v>19.362174358003401</v>
      </c>
      <c r="I30">
        <v>-155.28074246250901</v>
      </c>
      <c r="J30">
        <v>1037.2990391450001</v>
      </c>
      <c r="K30">
        <v>260426.52136699899</v>
      </c>
      <c r="L30">
        <v>2142483.49152268</v>
      </c>
    </row>
    <row r="31" spans="1:12" x14ac:dyDescent="0.35">
      <c r="A31">
        <v>31</v>
      </c>
      <c r="B31">
        <v>2006</v>
      </c>
      <c r="C31">
        <v>7</v>
      </c>
      <c r="D31">
        <v>2</v>
      </c>
      <c r="E31" t="s">
        <v>550</v>
      </c>
      <c r="F31" t="s">
        <v>551</v>
      </c>
      <c r="G31" t="s">
        <v>552</v>
      </c>
      <c r="H31">
        <v>19.3626996296932</v>
      </c>
      <c r="I31">
        <v>-155.281106614442</v>
      </c>
      <c r="J31">
        <v>1039.4424209296701</v>
      </c>
      <c r="K31">
        <v>260389.02237116199</v>
      </c>
      <c r="L31">
        <v>2142542.1555022099</v>
      </c>
    </row>
    <row r="32" spans="1:12" x14ac:dyDescent="0.35">
      <c r="A32">
        <v>32</v>
      </c>
      <c r="B32">
        <v>2006</v>
      </c>
      <c r="C32">
        <v>7</v>
      </c>
      <c r="D32">
        <v>2</v>
      </c>
      <c r="E32" t="s">
        <v>553</v>
      </c>
      <c r="F32" t="s">
        <v>554</v>
      </c>
      <c r="G32" t="s">
        <v>555</v>
      </c>
      <c r="H32">
        <v>19.363283615878</v>
      </c>
      <c r="I32">
        <v>-155.28086452579799</v>
      </c>
      <c r="J32">
        <v>1045.55430662818</v>
      </c>
      <c r="K32">
        <v>260415.316167449</v>
      </c>
      <c r="L32">
        <v>2142606.4791067499</v>
      </c>
    </row>
    <row r="33" spans="1:12" x14ac:dyDescent="0.35">
      <c r="A33">
        <v>33</v>
      </c>
      <c r="B33">
        <v>2006</v>
      </c>
      <c r="C33">
        <v>7</v>
      </c>
      <c r="D33">
        <v>2</v>
      </c>
      <c r="E33" t="s">
        <v>556</v>
      </c>
      <c r="F33" t="s">
        <v>557</v>
      </c>
      <c r="G33" t="s">
        <v>558</v>
      </c>
      <c r="H33">
        <v>19.363817139563398</v>
      </c>
      <c r="I33">
        <v>-155.28121545249499</v>
      </c>
      <c r="J33">
        <v>1050.98427913245</v>
      </c>
      <c r="K33">
        <v>260379.21934694101</v>
      </c>
      <c r="L33">
        <v>2142666.0384610998</v>
      </c>
    </row>
    <row r="34" spans="1:12" x14ac:dyDescent="0.35">
      <c r="A34">
        <v>34</v>
      </c>
      <c r="B34">
        <v>2006</v>
      </c>
      <c r="C34">
        <v>7</v>
      </c>
      <c r="D34">
        <v>2</v>
      </c>
      <c r="E34" t="s">
        <v>559</v>
      </c>
      <c r="F34" t="s">
        <v>560</v>
      </c>
      <c r="G34" t="s">
        <v>561</v>
      </c>
      <c r="H34">
        <v>19.364508453125801</v>
      </c>
      <c r="I34">
        <v>-155.28122013027399</v>
      </c>
      <c r="J34">
        <v>1050.6037624748401</v>
      </c>
      <c r="K34">
        <v>260379.738805589</v>
      </c>
      <c r="L34">
        <v>2142742.5879474701</v>
      </c>
    </row>
    <row r="35" spans="1:12" x14ac:dyDescent="0.35">
      <c r="A35">
        <v>35</v>
      </c>
      <c r="B35">
        <v>2006</v>
      </c>
      <c r="C35">
        <v>7</v>
      </c>
      <c r="D35">
        <v>2</v>
      </c>
      <c r="E35" t="s">
        <v>562</v>
      </c>
      <c r="F35" t="s">
        <v>563</v>
      </c>
      <c r="G35" t="s">
        <v>564</v>
      </c>
      <c r="H35">
        <v>19.3655250942317</v>
      </c>
      <c r="I35">
        <v>-155.28175110954501</v>
      </c>
      <c r="J35">
        <v>1044.59209581092</v>
      </c>
      <c r="K35">
        <v>260325.42858159399</v>
      </c>
      <c r="L35">
        <v>2142855.8887046701</v>
      </c>
    </row>
    <row r="36" spans="1:12" x14ac:dyDescent="0.35">
      <c r="A36">
        <v>36</v>
      </c>
      <c r="B36">
        <v>2006</v>
      </c>
      <c r="C36">
        <v>7</v>
      </c>
      <c r="D36">
        <v>2</v>
      </c>
      <c r="E36" t="s">
        <v>565</v>
      </c>
      <c r="F36" t="s">
        <v>566</v>
      </c>
      <c r="G36" t="s">
        <v>567</v>
      </c>
      <c r="H36">
        <v>19.366476889658699</v>
      </c>
      <c r="I36">
        <v>-155.28192817332999</v>
      </c>
      <c r="J36">
        <v>1046.05845884327</v>
      </c>
      <c r="K36">
        <v>260308.21464593001</v>
      </c>
      <c r="L36">
        <v>2142961.51844134</v>
      </c>
    </row>
    <row r="37" spans="1:12" x14ac:dyDescent="0.35">
      <c r="A37">
        <v>37</v>
      </c>
      <c r="B37">
        <v>2006</v>
      </c>
      <c r="C37">
        <v>7</v>
      </c>
      <c r="D37">
        <v>3</v>
      </c>
      <c r="E37" t="s">
        <v>568</v>
      </c>
      <c r="F37" t="s">
        <v>569</v>
      </c>
      <c r="G37" t="s">
        <v>570</v>
      </c>
      <c r="H37">
        <v>19.367353172660199</v>
      </c>
      <c r="I37">
        <v>-155.28231231776701</v>
      </c>
      <c r="J37">
        <v>1048.2653208663701</v>
      </c>
      <c r="K37">
        <v>260269.12999985099</v>
      </c>
      <c r="L37">
        <v>2143059.0749963298</v>
      </c>
    </row>
    <row r="38" spans="1:12" x14ac:dyDescent="0.35">
      <c r="A38">
        <v>38</v>
      </c>
      <c r="B38">
        <v>2006</v>
      </c>
      <c r="C38">
        <v>7</v>
      </c>
      <c r="D38">
        <v>3</v>
      </c>
      <c r="E38" t="s">
        <v>571</v>
      </c>
      <c r="F38" t="s">
        <v>572</v>
      </c>
      <c r="G38" t="s">
        <v>573</v>
      </c>
      <c r="H38">
        <v>19.368319622087501</v>
      </c>
      <c r="I38">
        <v>-155.282496422376</v>
      </c>
      <c r="J38">
        <v>1053.2161801438799</v>
      </c>
      <c r="K38">
        <v>260251.19832257999</v>
      </c>
      <c r="L38">
        <v>2143166.3371518999</v>
      </c>
    </row>
    <row r="39" spans="1:12" x14ac:dyDescent="0.35">
      <c r="A39">
        <v>39</v>
      </c>
      <c r="B39">
        <v>2006</v>
      </c>
      <c r="C39">
        <v>7</v>
      </c>
      <c r="D39">
        <v>3</v>
      </c>
      <c r="E39" t="s">
        <v>574</v>
      </c>
      <c r="F39" t="s">
        <v>575</v>
      </c>
      <c r="G39" t="s">
        <v>576</v>
      </c>
      <c r="H39">
        <v>19.369051778724899</v>
      </c>
      <c r="I39">
        <v>-155.283070218451</v>
      </c>
      <c r="J39">
        <v>1054.05156986974</v>
      </c>
      <c r="K39">
        <v>260191.974752979</v>
      </c>
      <c r="L39">
        <v>2143248.1995761301</v>
      </c>
    </row>
    <row r="40" spans="1:12" x14ac:dyDescent="0.35">
      <c r="A40">
        <v>40</v>
      </c>
      <c r="B40">
        <v>2006</v>
      </c>
      <c r="C40">
        <v>7</v>
      </c>
      <c r="D40">
        <v>3</v>
      </c>
      <c r="E40" t="s">
        <v>577</v>
      </c>
      <c r="F40" t="s">
        <v>578</v>
      </c>
      <c r="G40" t="s">
        <v>579</v>
      </c>
      <c r="H40">
        <v>19.3698758647811</v>
      </c>
      <c r="I40">
        <v>-155.28293031090001</v>
      </c>
      <c r="J40">
        <v>1056.5032160487001</v>
      </c>
      <c r="K40">
        <v>260207.88282298701</v>
      </c>
      <c r="L40">
        <v>2143339.2490293002</v>
      </c>
    </row>
    <row r="41" spans="1:12" x14ac:dyDescent="0.35">
      <c r="A41">
        <v>41</v>
      </c>
      <c r="B41">
        <v>2006</v>
      </c>
      <c r="C41">
        <v>7</v>
      </c>
      <c r="D41">
        <v>3</v>
      </c>
      <c r="E41" t="s">
        <v>580</v>
      </c>
      <c r="F41" t="s">
        <v>581</v>
      </c>
      <c r="G41" t="s">
        <v>582</v>
      </c>
      <c r="H41">
        <v>19.370409239824902</v>
      </c>
      <c r="I41">
        <v>-155.28360331669799</v>
      </c>
      <c r="J41">
        <v>1056.4511577384501</v>
      </c>
      <c r="K41">
        <v>260137.944014201</v>
      </c>
      <c r="L41">
        <v>2143399.2402170799</v>
      </c>
    </row>
    <row r="42" spans="1:12" x14ac:dyDescent="0.35">
      <c r="A42">
        <v>42</v>
      </c>
      <c r="B42">
        <v>2006</v>
      </c>
      <c r="C42">
        <v>7</v>
      </c>
      <c r="D42">
        <v>3</v>
      </c>
      <c r="E42" t="s">
        <v>583</v>
      </c>
      <c r="F42" t="s">
        <v>584</v>
      </c>
      <c r="G42" t="s">
        <v>585</v>
      </c>
      <c r="H42">
        <v>19.371342425479099</v>
      </c>
      <c r="I42">
        <v>-155.283861077784</v>
      </c>
      <c r="J42">
        <v>1057.5728072244699</v>
      </c>
      <c r="K42">
        <v>260112.22517789601</v>
      </c>
      <c r="L42">
        <v>2143502.9220331102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214</v>
      </c>
      <c r="I43" t="s">
        <v>214</v>
      </c>
      <c r="J43" t="s">
        <v>214</v>
      </c>
      <c r="K43" t="s">
        <v>214</v>
      </c>
      <c r="L43" t="s">
        <v>214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214</v>
      </c>
      <c r="I44" t="s">
        <v>214</v>
      </c>
      <c r="J44" t="s">
        <v>214</v>
      </c>
      <c r="K44" t="s">
        <v>214</v>
      </c>
      <c r="L44" t="s">
        <v>214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214</v>
      </c>
      <c r="I45" t="s">
        <v>214</v>
      </c>
      <c r="J45" t="s">
        <v>214</v>
      </c>
      <c r="K45" t="s">
        <v>214</v>
      </c>
      <c r="L45" t="s">
        <v>214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214</v>
      </c>
      <c r="I46" t="s">
        <v>214</v>
      </c>
      <c r="J46" t="s">
        <v>214</v>
      </c>
      <c r="K46" t="s">
        <v>214</v>
      </c>
      <c r="L46" t="s">
        <v>214</v>
      </c>
    </row>
    <row r="47" spans="1:12" x14ac:dyDescent="0.35">
      <c r="A47">
        <v>47</v>
      </c>
      <c r="B47" t="s">
        <v>214</v>
      </c>
      <c r="C47" t="s">
        <v>214</v>
      </c>
      <c r="D47" t="s">
        <v>214</v>
      </c>
      <c r="E47" t="s">
        <v>214</v>
      </c>
      <c r="F47" t="s">
        <v>214</v>
      </c>
      <c r="G47" t="s">
        <v>214</v>
      </c>
      <c r="H47" t="s">
        <v>214</v>
      </c>
      <c r="I47" t="s">
        <v>214</v>
      </c>
      <c r="J47" t="s">
        <v>214</v>
      </c>
      <c r="K47" t="s">
        <v>214</v>
      </c>
      <c r="L47" t="s">
        <v>214</v>
      </c>
    </row>
    <row r="48" spans="1:12" x14ac:dyDescent="0.35">
      <c r="A48">
        <v>48</v>
      </c>
      <c r="B48" t="s">
        <v>214</v>
      </c>
      <c r="C48" t="s">
        <v>214</v>
      </c>
      <c r="D48" t="s">
        <v>214</v>
      </c>
      <c r="E48" t="s">
        <v>214</v>
      </c>
      <c r="F48" t="s">
        <v>214</v>
      </c>
      <c r="G48" t="s">
        <v>214</v>
      </c>
      <c r="H48" t="s">
        <v>214</v>
      </c>
      <c r="I48" t="s">
        <v>214</v>
      </c>
      <c r="J48" t="s">
        <v>214</v>
      </c>
      <c r="K48" t="s">
        <v>214</v>
      </c>
      <c r="L48" t="s">
        <v>214</v>
      </c>
    </row>
    <row r="49" spans="1:12" x14ac:dyDescent="0.35">
      <c r="A49">
        <v>49</v>
      </c>
      <c r="B49" t="s">
        <v>214</v>
      </c>
      <c r="C49" t="s">
        <v>214</v>
      </c>
      <c r="D49" t="s">
        <v>214</v>
      </c>
      <c r="E49" t="s">
        <v>214</v>
      </c>
      <c r="F49" t="s">
        <v>214</v>
      </c>
      <c r="G49" t="s">
        <v>214</v>
      </c>
      <c r="H49" t="s">
        <v>214</v>
      </c>
      <c r="I49" t="s">
        <v>214</v>
      </c>
      <c r="J49" t="s">
        <v>214</v>
      </c>
      <c r="K49" t="s">
        <v>214</v>
      </c>
      <c r="L49" t="s">
        <v>214</v>
      </c>
    </row>
    <row r="50" spans="1:12" x14ac:dyDescent="0.35">
      <c r="A50">
        <v>50</v>
      </c>
      <c r="B50" t="s">
        <v>214</v>
      </c>
      <c r="C50" t="s">
        <v>214</v>
      </c>
      <c r="D50" t="s">
        <v>214</v>
      </c>
      <c r="E50" t="s">
        <v>214</v>
      </c>
      <c r="F50" t="s">
        <v>214</v>
      </c>
      <c r="G50" t="s">
        <v>214</v>
      </c>
      <c r="H50" t="s">
        <v>214</v>
      </c>
      <c r="I50" t="s">
        <v>214</v>
      </c>
      <c r="J50" t="s">
        <v>214</v>
      </c>
      <c r="K50" t="s">
        <v>214</v>
      </c>
      <c r="L50" t="s">
        <v>214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>
        <v>2006</v>
      </c>
      <c r="C55">
        <v>7</v>
      </c>
      <c r="D55">
        <v>27</v>
      </c>
      <c r="E55" t="s">
        <v>586</v>
      </c>
      <c r="F55" t="s">
        <v>587</v>
      </c>
      <c r="G55" t="s">
        <v>588</v>
      </c>
      <c r="H55">
        <v>19.3336789469212</v>
      </c>
      <c r="I55">
        <v>-155.28066026409201</v>
      </c>
      <c r="J55">
        <v>939.13440919201798</v>
      </c>
      <c r="K55">
        <v>260393.52965250099</v>
      </c>
      <c r="L55">
        <v>2139328.3400784102</v>
      </c>
    </row>
    <row r="56" spans="1:12" x14ac:dyDescent="0.35">
      <c r="A56">
        <v>56</v>
      </c>
      <c r="B56">
        <v>2006</v>
      </c>
      <c r="C56">
        <v>7</v>
      </c>
      <c r="D56">
        <v>27</v>
      </c>
      <c r="E56" t="s">
        <v>589</v>
      </c>
      <c r="F56" t="s">
        <v>590</v>
      </c>
      <c r="G56" t="s">
        <v>591</v>
      </c>
      <c r="H56">
        <v>19.332657007492099</v>
      </c>
      <c r="I56">
        <v>-155.28059367487899</v>
      </c>
      <c r="J56">
        <v>936.88471829053003</v>
      </c>
      <c r="K56">
        <v>260399.03659642299</v>
      </c>
      <c r="L56">
        <v>2139215.09790981</v>
      </c>
    </row>
    <row r="57" spans="1:12" x14ac:dyDescent="0.35">
      <c r="A57">
        <v>57</v>
      </c>
      <c r="B57">
        <v>2006</v>
      </c>
      <c r="C57">
        <v>7</v>
      </c>
      <c r="D57">
        <v>27</v>
      </c>
      <c r="E57" t="s">
        <v>592</v>
      </c>
      <c r="F57" t="s">
        <v>593</v>
      </c>
      <c r="G57" t="s">
        <v>594</v>
      </c>
      <c r="H57">
        <v>19.331746882782198</v>
      </c>
      <c r="I57">
        <v>-155.280247259238</v>
      </c>
      <c r="J57">
        <v>931.608405622654</v>
      </c>
      <c r="K57">
        <v>260434.11806753799</v>
      </c>
      <c r="L57">
        <v>2139113.8482581298</v>
      </c>
    </row>
    <row r="58" spans="1:12" x14ac:dyDescent="0.35">
      <c r="A58">
        <v>58</v>
      </c>
      <c r="B58">
        <v>2006</v>
      </c>
      <c r="C58">
        <v>7</v>
      </c>
      <c r="D58">
        <v>27</v>
      </c>
      <c r="E58" t="s">
        <v>595</v>
      </c>
      <c r="F58" t="s">
        <v>596</v>
      </c>
      <c r="G58" t="s">
        <v>597</v>
      </c>
      <c r="H58">
        <v>19.330570348736298</v>
      </c>
      <c r="I58">
        <v>-155.28008848696601</v>
      </c>
      <c r="J58">
        <v>928.05413027852796</v>
      </c>
      <c r="K58">
        <v>260449.08886553399</v>
      </c>
      <c r="L58">
        <v>2138983.3616346898</v>
      </c>
    </row>
    <row r="59" spans="1:12" x14ac:dyDescent="0.35">
      <c r="A59">
        <v>59</v>
      </c>
      <c r="B59">
        <v>2006</v>
      </c>
      <c r="C59">
        <v>7</v>
      </c>
      <c r="D59">
        <v>25</v>
      </c>
      <c r="E59" t="s">
        <v>598</v>
      </c>
      <c r="F59" t="s">
        <v>599</v>
      </c>
      <c r="G59" t="s">
        <v>600</v>
      </c>
      <c r="H59">
        <v>19.329646734233101</v>
      </c>
      <c r="I59">
        <v>-155.27998233035001</v>
      </c>
      <c r="J59">
        <v>928.56712154298998</v>
      </c>
      <c r="K59">
        <v>260458.898803527</v>
      </c>
      <c r="L59">
        <v>2138880.95136311</v>
      </c>
    </row>
    <row r="60" spans="1:12" x14ac:dyDescent="0.35">
      <c r="A60">
        <v>60</v>
      </c>
      <c r="B60">
        <v>2006</v>
      </c>
      <c r="C60">
        <v>7</v>
      </c>
      <c r="D60">
        <v>25</v>
      </c>
      <c r="E60" t="s">
        <v>601</v>
      </c>
      <c r="F60" t="s">
        <v>602</v>
      </c>
      <c r="G60" t="s">
        <v>603</v>
      </c>
      <c r="H60">
        <v>19.328786747693499</v>
      </c>
      <c r="I60">
        <v>-155.280385261395</v>
      </c>
      <c r="J60">
        <v>923.60987630952195</v>
      </c>
      <c r="K60">
        <v>260415.293151933</v>
      </c>
      <c r="L60">
        <v>2138786.2912395601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>
        <v>2006</v>
      </c>
      <c r="C63">
        <v>7</v>
      </c>
      <c r="D63">
        <v>25</v>
      </c>
      <c r="E63" t="s">
        <v>604</v>
      </c>
      <c r="F63" t="s">
        <v>605</v>
      </c>
      <c r="G63" t="s">
        <v>606</v>
      </c>
      <c r="H63">
        <v>19.3261232895095</v>
      </c>
      <c r="I63">
        <v>-155.280382067685</v>
      </c>
      <c r="J63">
        <v>914.585673689842</v>
      </c>
      <c r="K63">
        <v>260411.74217037699</v>
      </c>
      <c r="L63">
        <v>2138491.3869455</v>
      </c>
    </row>
    <row r="64" spans="1:12" x14ac:dyDescent="0.35">
      <c r="A64">
        <v>64</v>
      </c>
      <c r="B64">
        <v>2006</v>
      </c>
      <c r="C64">
        <v>7</v>
      </c>
      <c r="D64">
        <v>25</v>
      </c>
      <c r="E64" t="s">
        <v>607</v>
      </c>
      <c r="F64" t="s">
        <v>608</v>
      </c>
      <c r="G64" t="s">
        <v>609</v>
      </c>
      <c r="H64">
        <v>19.325392498563399</v>
      </c>
      <c r="I64">
        <v>-155.28039743088499</v>
      </c>
      <c r="J64">
        <v>910.31456810329098</v>
      </c>
      <c r="K64">
        <v>260409.061039277</v>
      </c>
      <c r="L64">
        <v>2138410.4945768099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K20" sqref="K20"/>
    </sheetView>
  </sheetViews>
  <sheetFormatPr baseColWidth="10" defaultRowHeight="14.5" x14ac:dyDescent="0.35"/>
  <sheetData>
    <row r="1" spans="1:19" x14ac:dyDescent="0.35">
      <c r="A1" t="s">
        <v>635</v>
      </c>
    </row>
    <row r="2" spans="1:19" s="1" customFormat="1" ht="13.5" x14ac:dyDescent="0.3">
      <c r="A2" s="18" t="s">
        <v>0</v>
      </c>
      <c r="B2" s="20" t="s">
        <v>7</v>
      </c>
      <c r="C2" s="20" t="s">
        <v>8</v>
      </c>
      <c r="D2" s="20" t="s">
        <v>9</v>
      </c>
      <c r="E2" s="18" t="s">
        <v>377</v>
      </c>
      <c r="F2" s="18" t="s">
        <v>378</v>
      </c>
      <c r="G2" s="18" t="s">
        <v>379</v>
      </c>
      <c r="H2" s="39"/>
      <c r="I2" s="39"/>
      <c r="J2" s="39"/>
      <c r="K2" s="29"/>
      <c r="L2" s="29"/>
      <c r="M2" s="29"/>
      <c r="N2" s="29"/>
      <c r="O2" s="29"/>
      <c r="P2" s="29"/>
      <c r="Q2" s="15"/>
      <c r="R2" s="15"/>
      <c r="S2" s="15"/>
    </row>
    <row r="3" spans="1:19" x14ac:dyDescent="0.35">
      <c r="A3" t="s">
        <v>75</v>
      </c>
      <c r="B3" t="s">
        <v>611</v>
      </c>
      <c r="C3" t="s">
        <v>612</v>
      </c>
      <c r="D3" t="s">
        <v>613</v>
      </c>
      <c r="E3">
        <v>2007</v>
      </c>
      <c r="F3">
        <v>7</v>
      </c>
      <c r="G3">
        <v>27</v>
      </c>
    </row>
    <row r="4" spans="1:19" x14ac:dyDescent="0.35">
      <c r="A4" t="s">
        <v>76</v>
      </c>
      <c r="B4" t="s">
        <v>614</v>
      </c>
      <c r="C4" t="s">
        <v>615</v>
      </c>
      <c r="D4" t="s">
        <v>616</v>
      </c>
      <c r="E4">
        <v>2007</v>
      </c>
      <c r="F4">
        <v>7</v>
      </c>
      <c r="G4">
        <v>27</v>
      </c>
    </row>
    <row r="5" spans="1:19" x14ac:dyDescent="0.35">
      <c r="A5" t="s">
        <v>77</v>
      </c>
      <c r="B5" t="s">
        <v>617</v>
      </c>
      <c r="C5" t="s">
        <v>618</v>
      </c>
      <c r="D5" t="s">
        <v>619</v>
      </c>
      <c r="E5">
        <v>2007</v>
      </c>
      <c r="F5">
        <v>7</v>
      </c>
      <c r="G5">
        <v>27</v>
      </c>
    </row>
    <row r="6" spans="1:19" x14ac:dyDescent="0.35">
      <c r="A6" t="s">
        <v>78</v>
      </c>
      <c r="B6" t="s">
        <v>620</v>
      </c>
      <c r="C6" t="s">
        <v>621</v>
      </c>
      <c r="D6" t="s">
        <v>622</v>
      </c>
      <c r="E6">
        <v>2007</v>
      </c>
      <c r="F6">
        <v>7</v>
      </c>
      <c r="G6">
        <v>27</v>
      </c>
    </row>
    <row r="7" spans="1:19" x14ac:dyDescent="0.35">
      <c r="A7" t="s">
        <v>79</v>
      </c>
      <c r="B7" t="s">
        <v>623</v>
      </c>
      <c r="C7" t="s">
        <v>624</v>
      </c>
      <c r="D7" t="s">
        <v>625</v>
      </c>
      <c r="E7">
        <v>2007</v>
      </c>
      <c r="F7">
        <v>8</v>
      </c>
      <c r="G7">
        <v>1</v>
      </c>
    </row>
    <row r="8" spans="1:19" x14ac:dyDescent="0.35">
      <c r="A8" t="s">
        <v>80</v>
      </c>
      <c r="B8" t="s">
        <v>626</v>
      </c>
      <c r="C8" t="s">
        <v>627</v>
      </c>
      <c r="D8" t="s">
        <v>628</v>
      </c>
      <c r="E8">
        <v>2007</v>
      </c>
      <c r="F8">
        <v>8</v>
      </c>
      <c r="G8">
        <v>2</v>
      </c>
    </row>
    <row r="9" spans="1:19" x14ac:dyDescent="0.35">
      <c r="A9" t="s">
        <v>81</v>
      </c>
      <c r="B9" t="s">
        <v>629</v>
      </c>
      <c r="C9" t="s">
        <v>630</v>
      </c>
      <c r="D9" t="s">
        <v>631</v>
      </c>
      <c r="E9">
        <v>2007</v>
      </c>
      <c r="F9">
        <v>8</v>
      </c>
      <c r="G9">
        <v>1</v>
      </c>
    </row>
    <row r="10" spans="1:19" x14ac:dyDescent="0.35">
      <c r="A10" t="s">
        <v>47</v>
      </c>
      <c r="B10" t="s">
        <v>632</v>
      </c>
      <c r="C10" t="s">
        <v>633</v>
      </c>
      <c r="D10" t="s">
        <v>634</v>
      </c>
      <c r="E10">
        <v>2007</v>
      </c>
      <c r="F10">
        <v>8</v>
      </c>
      <c r="G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J16" sqref="J16"/>
    </sheetView>
  </sheetViews>
  <sheetFormatPr baseColWidth="10" defaultRowHeight="14.5" x14ac:dyDescent="0.35"/>
  <cols>
    <col min="5" max="6" width="13" bestFit="1" customWidth="1"/>
    <col min="7" max="7" width="12.36328125" bestFit="1" customWidth="1"/>
  </cols>
  <sheetData>
    <row r="1" spans="1:12" x14ac:dyDescent="0.35">
      <c r="A1">
        <v>1</v>
      </c>
      <c r="B1" t="s">
        <v>214</v>
      </c>
      <c r="C1" t="s">
        <v>214</v>
      </c>
      <c r="D1" t="s">
        <v>214</v>
      </c>
      <c r="E1" t="s">
        <v>214</v>
      </c>
      <c r="F1" t="s">
        <v>214</v>
      </c>
      <c r="G1" t="s">
        <v>214</v>
      </c>
      <c r="H1" t="s">
        <v>214</v>
      </c>
      <c r="I1" t="s">
        <v>214</v>
      </c>
      <c r="J1" t="s">
        <v>214</v>
      </c>
      <c r="K1" t="s">
        <v>214</v>
      </c>
      <c r="L1" t="s">
        <v>214</v>
      </c>
    </row>
    <row r="2" spans="1:12" x14ac:dyDescent="0.35">
      <c r="A2">
        <v>2</v>
      </c>
      <c r="B2" t="s">
        <v>214</v>
      </c>
      <c r="C2" t="s">
        <v>214</v>
      </c>
      <c r="D2" t="s">
        <v>214</v>
      </c>
      <c r="E2" t="s">
        <v>214</v>
      </c>
      <c r="F2" t="s">
        <v>214</v>
      </c>
      <c r="G2" t="s">
        <v>214</v>
      </c>
      <c r="H2" t="s">
        <v>214</v>
      </c>
      <c r="I2" t="s">
        <v>214</v>
      </c>
      <c r="J2" t="s">
        <v>214</v>
      </c>
      <c r="K2" t="s">
        <v>214</v>
      </c>
      <c r="L2" t="s">
        <v>214</v>
      </c>
    </row>
    <row r="3" spans="1:12" x14ac:dyDescent="0.35">
      <c r="A3">
        <v>3</v>
      </c>
      <c r="B3" t="s">
        <v>214</v>
      </c>
      <c r="C3" t="s">
        <v>214</v>
      </c>
      <c r="D3" t="s">
        <v>214</v>
      </c>
      <c r="E3" t="s">
        <v>214</v>
      </c>
      <c r="F3" t="s">
        <v>214</v>
      </c>
      <c r="G3" t="s">
        <v>214</v>
      </c>
      <c r="H3" t="s">
        <v>214</v>
      </c>
      <c r="I3" t="s">
        <v>214</v>
      </c>
      <c r="J3" t="s">
        <v>214</v>
      </c>
      <c r="K3" t="s">
        <v>214</v>
      </c>
      <c r="L3" t="s">
        <v>214</v>
      </c>
    </row>
    <row r="4" spans="1:12" x14ac:dyDescent="0.35">
      <c r="A4">
        <v>4</v>
      </c>
      <c r="B4" t="s">
        <v>214</v>
      </c>
      <c r="C4" t="s">
        <v>214</v>
      </c>
      <c r="D4" t="s">
        <v>214</v>
      </c>
      <c r="E4" t="s">
        <v>214</v>
      </c>
      <c r="F4" t="s">
        <v>214</v>
      </c>
      <c r="G4" t="s">
        <v>214</v>
      </c>
      <c r="H4" t="s">
        <v>214</v>
      </c>
      <c r="I4" t="s">
        <v>214</v>
      </c>
      <c r="J4" t="s">
        <v>214</v>
      </c>
      <c r="K4" t="s">
        <v>214</v>
      </c>
      <c r="L4" t="s">
        <v>214</v>
      </c>
    </row>
    <row r="5" spans="1:12" x14ac:dyDescent="0.35">
      <c r="A5">
        <v>5</v>
      </c>
      <c r="B5" t="s">
        <v>214</v>
      </c>
      <c r="C5" t="s">
        <v>214</v>
      </c>
      <c r="D5" t="s">
        <v>214</v>
      </c>
      <c r="E5" t="s">
        <v>214</v>
      </c>
      <c r="F5" t="s">
        <v>214</v>
      </c>
      <c r="G5" t="s">
        <v>214</v>
      </c>
      <c r="H5" t="s">
        <v>214</v>
      </c>
      <c r="I5" t="s">
        <v>214</v>
      </c>
      <c r="J5" t="s">
        <v>214</v>
      </c>
      <c r="K5" t="s">
        <v>214</v>
      </c>
      <c r="L5" t="s">
        <v>214</v>
      </c>
    </row>
    <row r="6" spans="1:12" x14ac:dyDescent="0.35">
      <c r="A6">
        <v>6</v>
      </c>
      <c r="B6" t="s">
        <v>214</v>
      </c>
      <c r="C6" t="s">
        <v>214</v>
      </c>
      <c r="D6" t="s">
        <v>214</v>
      </c>
      <c r="E6" t="s">
        <v>214</v>
      </c>
      <c r="F6" t="s">
        <v>214</v>
      </c>
      <c r="G6" t="s">
        <v>214</v>
      </c>
      <c r="H6" t="s">
        <v>214</v>
      </c>
      <c r="I6" t="s">
        <v>214</v>
      </c>
      <c r="J6" t="s">
        <v>214</v>
      </c>
      <c r="K6" t="s">
        <v>214</v>
      </c>
      <c r="L6" t="s">
        <v>214</v>
      </c>
    </row>
    <row r="7" spans="1:12" x14ac:dyDescent="0.35">
      <c r="A7">
        <v>7</v>
      </c>
      <c r="B7" t="s">
        <v>214</v>
      </c>
      <c r="C7" t="s">
        <v>214</v>
      </c>
      <c r="D7" t="s">
        <v>214</v>
      </c>
      <c r="E7" t="s">
        <v>214</v>
      </c>
      <c r="F7" t="s">
        <v>214</v>
      </c>
      <c r="G7" t="s">
        <v>214</v>
      </c>
      <c r="H7" t="s">
        <v>214</v>
      </c>
      <c r="I7" t="s">
        <v>214</v>
      </c>
      <c r="J7" t="s">
        <v>214</v>
      </c>
      <c r="K7" t="s">
        <v>214</v>
      </c>
      <c r="L7" t="s">
        <v>214</v>
      </c>
    </row>
    <row r="8" spans="1:12" x14ac:dyDescent="0.35">
      <c r="A8">
        <v>8</v>
      </c>
      <c r="B8" t="s">
        <v>214</v>
      </c>
      <c r="C8" t="s">
        <v>214</v>
      </c>
      <c r="D8" t="s">
        <v>214</v>
      </c>
      <c r="E8" t="s">
        <v>214</v>
      </c>
      <c r="F8" t="s">
        <v>214</v>
      </c>
      <c r="G8" t="s">
        <v>214</v>
      </c>
      <c r="H8" t="s">
        <v>214</v>
      </c>
      <c r="I8" t="s">
        <v>214</v>
      </c>
      <c r="J8" t="s">
        <v>214</v>
      </c>
      <c r="K8" t="s">
        <v>214</v>
      </c>
      <c r="L8" t="s">
        <v>214</v>
      </c>
    </row>
    <row r="9" spans="1:12" x14ac:dyDescent="0.35">
      <c r="A9">
        <v>9</v>
      </c>
      <c r="B9">
        <v>2007</v>
      </c>
      <c r="C9">
        <v>7</v>
      </c>
      <c r="D9">
        <v>27</v>
      </c>
      <c r="E9" t="s">
        <v>611</v>
      </c>
      <c r="F9" t="s">
        <v>612</v>
      </c>
      <c r="G9" t="s">
        <v>613</v>
      </c>
      <c r="H9">
        <v>19.347624930447999</v>
      </c>
      <c r="I9">
        <v>-155.275857741294</v>
      </c>
      <c r="J9">
        <v>1007.84167828131</v>
      </c>
      <c r="K9">
        <v>260918.61583972999</v>
      </c>
      <c r="L9">
        <v>2140865.7983324602</v>
      </c>
    </row>
    <row r="10" spans="1:12" x14ac:dyDescent="0.35">
      <c r="A10">
        <v>10</v>
      </c>
      <c r="B10">
        <v>2007</v>
      </c>
      <c r="C10">
        <v>7</v>
      </c>
      <c r="D10">
        <v>27</v>
      </c>
      <c r="E10" t="s">
        <v>614</v>
      </c>
      <c r="F10" t="s">
        <v>615</v>
      </c>
      <c r="G10" t="s">
        <v>616</v>
      </c>
      <c r="H10">
        <v>19.348643627350398</v>
      </c>
      <c r="I10">
        <v>-155.275958020974</v>
      </c>
      <c r="J10">
        <v>1008.0509635536</v>
      </c>
      <c r="K10">
        <v>260909.56216945601</v>
      </c>
      <c r="L10">
        <v>2140978.72784111</v>
      </c>
    </row>
    <row r="11" spans="1:12" x14ac:dyDescent="0.35">
      <c r="A11">
        <v>11</v>
      </c>
      <c r="B11">
        <v>2007</v>
      </c>
      <c r="C11">
        <v>7</v>
      </c>
      <c r="D11">
        <v>27</v>
      </c>
      <c r="E11" t="s">
        <v>617</v>
      </c>
      <c r="F11" t="s">
        <v>618</v>
      </c>
      <c r="G11" t="s">
        <v>619</v>
      </c>
      <c r="H11">
        <v>19.349555991398599</v>
      </c>
      <c r="I11">
        <v>-155.27614302349099</v>
      </c>
      <c r="J11">
        <v>1018.6284150295</v>
      </c>
      <c r="K11">
        <v>260891.44985871299</v>
      </c>
      <c r="L11">
        <v>2141080.00139471</v>
      </c>
    </row>
    <row r="12" spans="1:12" x14ac:dyDescent="0.35">
      <c r="A12">
        <v>12</v>
      </c>
      <c r="B12">
        <v>2007</v>
      </c>
      <c r="C12">
        <v>7</v>
      </c>
      <c r="D12">
        <v>27</v>
      </c>
      <c r="E12" t="s">
        <v>620</v>
      </c>
      <c r="F12" t="s">
        <v>621</v>
      </c>
      <c r="G12" t="s">
        <v>622</v>
      </c>
      <c r="H12">
        <v>19.350351479211898</v>
      </c>
      <c r="I12">
        <v>-155.27668134647399</v>
      </c>
      <c r="J12">
        <v>1023.17284088023</v>
      </c>
      <c r="K12">
        <v>260836.03593475101</v>
      </c>
      <c r="L12">
        <v>2141168.8234856799</v>
      </c>
    </row>
    <row r="13" spans="1:12" x14ac:dyDescent="0.35">
      <c r="A13">
        <v>13</v>
      </c>
      <c r="B13">
        <v>2007</v>
      </c>
      <c r="C13">
        <v>8</v>
      </c>
      <c r="D13">
        <v>1</v>
      </c>
      <c r="E13" t="s">
        <v>623</v>
      </c>
      <c r="F13" t="s">
        <v>624</v>
      </c>
      <c r="G13" t="s">
        <v>625</v>
      </c>
      <c r="H13">
        <v>19.351164534781802</v>
      </c>
      <c r="I13">
        <v>-155.277090542472</v>
      </c>
      <c r="J13">
        <v>1026.4363523079101</v>
      </c>
      <c r="K13">
        <v>260794.21847736201</v>
      </c>
      <c r="L13">
        <v>2141259.4121181699</v>
      </c>
    </row>
    <row r="14" spans="1:12" x14ac:dyDescent="0.35">
      <c r="A14">
        <v>14</v>
      </c>
      <c r="B14">
        <v>2007</v>
      </c>
      <c r="C14">
        <v>8</v>
      </c>
      <c r="D14">
        <v>2</v>
      </c>
      <c r="E14" t="s">
        <v>626</v>
      </c>
      <c r="F14" t="s">
        <v>627</v>
      </c>
      <c r="G14" t="s">
        <v>628</v>
      </c>
      <c r="H14">
        <v>19.3513166871275</v>
      </c>
      <c r="I14">
        <v>-155.27721087233101</v>
      </c>
      <c r="J14">
        <v>1025.23480242956</v>
      </c>
      <c r="K14">
        <v>260781.79471336299</v>
      </c>
      <c r="L14">
        <v>2141276.4251611498</v>
      </c>
    </row>
    <row r="15" spans="1:12" x14ac:dyDescent="0.35">
      <c r="A15">
        <v>15</v>
      </c>
      <c r="B15">
        <v>2007</v>
      </c>
      <c r="C15">
        <v>8</v>
      </c>
      <c r="D15">
        <v>1</v>
      </c>
      <c r="E15" t="s">
        <v>629</v>
      </c>
      <c r="F15" t="s">
        <v>630</v>
      </c>
      <c r="G15" t="s">
        <v>631</v>
      </c>
      <c r="H15">
        <v>19.351352074923501</v>
      </c>
      <c r="I15">
        <v>-155.277663188068</v>
      </c>
      <c r="J15">
        <v>1023.82339044195</v>
      </c>
      <c r="K15">
        <v>260734.31147096201</v>
      </c>
      <c r="L15">
        <v>2141280.96974807</v>
      </c>
    </row>
    <row r="16" spans="1:12" x14ac:dyDescent="0.35">
      <c r="A16">
        <v>16</v>
      </c>
      <c r="B16" t="s">
        <v>214</v>
      </c>
      <c r="C16" t="s">
        <v>214</v>
      </c>
      <c r="D16" t="s">
        <v>214</v>
      </c>
      <c r="E16" t="s">
        <v>214</v>
      </c>
      <c r="F16" t="s">
        <v>214</v>
      </c>
      <c r="G16" t="s">
        <v>214</v>
      </c>
      <c r="H16" t="s">
        <v>214</v>
      </c>
      <c r="I16" t="s">
        <v>214</v>
      </c>
      <c r="J16" t="s">
        <v>214</v>
      </c>
      <c r="K16" t="s">
        <v>214</v>
      </c>
      <c r="L16" t="s">
        <v>214</v>
      </c>
    </row>
    <row r="17" spans="1:12" x14ac:dyDescent="0.35">
      <c r="A17">
        <v>17</v>
      </c>
      <c r="B17">
        <v>2007</v>
      </c>
      <c r="C17">
        <v>8</v>
      </c>
      <c r="D17">
        <v>1</v>
      </c>
      <c r="E17" t="s">
        <v>632</v>
      </c>
      <c r="F17" t="s">
        <v>633</v>
      </c>
      <c r="G17" t="s">
        <v>634</v>
      </c>
      <c r="H17">
        <v>19.3522345827033</v>
      </c>
      <c r="I17">
        <v>-155.27739904453</v>
      </c>
      <c r="J17">
        <v>1019.58467830624</v>
      </c>
      <c r="K17">
        <v>260763.35858217999</v>
      </c>
      <c r="L17">
        <v>2141378.31582447</v>
      </c>
    </row>
    <row r="18" spans="1:12" x14ac:dyDescent="0.35">
      <c r="A18">
        <v>18</v>
      </c>
      <c r="B18" t="s">
        <v>214</v>
      </c>
      <c r="C18" t="s">
        <v>214</v>
      </c>
      <c r="D18" t="s">
        <v>214</v>
      </c>
      <c r="E18" t="s">
        <v>214</v>
      </c>
      <c r="F18" t="s">
        <v>214</v>
      </c>
      <c r="G18" t="s">
        <v>214</v>
      </c>
      <c r="H18" t="s">
        <v>214</v>
      </c>
      <c r="I18" t="s">
        <v>214</v>
      </c>
      <c r="J18" t="s">
        <v>214</v>
      </c>
      <c r="K18" t="s">
        <v>214</v>
      </c>
      <c r="L18" t="s">
        <v>214</v>
      </c>
    </row>
    <row r="19" spans="1:12" x14ac:dyDescent="0.35">
      <c r="A19">
        <v>19</v>
      </c>
      <c r="B19" t="s">
        <v>214</v>
      </c>
      <c r="C19" t="s">
        <v>214</v>
      </c>
      <c r="D19" t="s">
        <v>214</v>
      </c>
      <c r="E19" t="s">
        <v>214</v>
      </c>
      <c r="F19" t="s">
        <v>214</v>
      </c>
      <c r="G19" t="s">
        <v>214</v>
      </c>
      <c r="H19" t="s">
        <v>214</v>
      </c>
      <c r="I19" t="s">
        <v>214</v>
      </c>
      <c r="J19" t="s">
        <v>214</v>
      </c>
      <c r="K19" t="s">
        <v>214</v>
      </c>
      <c r="L19" t="s">
        <v>214</v>
      </c>
    </row>
    <row r="20" spans="1:12" x14ac:dyDescent="0.35">
      <c r="A20">
        <v>20</v>
      </c>
      <c r="B20" t="s">
        <v>214</v>
      </c>
      <c r="C20" t="s">
        <v>214</v>
      </c>
      <c r="D20" t="s">
        <v>214</v>
      </c>
      <c r="E20" t="s">
        <v>214</v>
      </c>
      <c r="F20" t="s">
        <v>214</v>
      </c>
      <c r="G20" t="s">
        <v>214</v>
      </c>
      <c r="H20" t="s">
        <v>214</v>
      </c>
      <c r="I20" t="s">
        <v>214</v>
      </c>
      <c r="J20" t="s">
        <v>214</v>
      </c>
      <c r="K20" t="s">
        <v>214</v>
      </c>
      <c r="L20" t="s">
        <v>214</v>
      </c>
    </row>
    <row r="21" spans="1:12" x14ac:dyDescent="0.35">
      <c r="A21">
        <v>21</v>
      </c>
      <c r="B21" t="s">
        <v>214</v>
      </c>
      <c r="C21" t="s">
        <v>214</v>
      </c>
      <c r="D21" t="s">
        <v>214</v>
      </c>
      <c r="E21" t="s">
        <v>214</v>
      </c>
      <c r="F21" t="s">
        <v>214</v>
      </c>
      <c r="G21" t="s">
        <v>214</v>
      </c>
      <c r="H21" t="s">
        <v>214</v>
      </c>
      <c r="I21" t="s">
        <v>214</v>
      </c>
      <c r="J21" t="s">
        <v>214</v>
      </c>
      <c r="K21" t="s">
        <v>214</v>
      </c>
      <c r="L21" t="s">
        <v>214</v>
      </c>
    </row>
    <row r="22" spans="1:12" x14ac:dyDescent="0.35">
      <c r="A22">
        <v>22</v>
      </c>
      <c r="B22" t="s">
        <v>214</v>
      </c>
      <c r="C22" t="s">
        <v>214</v>
      </c>
      <c r="D22" t="s">
        <v>214</v>
      </c>
      <c r="E22" t="s">
        <v>214</v>
      </c>
      <c r="F22" t="s">
        <v>214</v>
      </c>
      <c r="G22" t="s">
        <v>214</v>
      </c>
      <c r="H22" t="s">
        <v>214</v>
      </c>
      <c r="I22" t="s">
        <v>214</v>
      </c>
      <c r="J22" t="s">
        <v>214</v>
      </c>
      <c r="K22" t="s">
        <v>214</v>
      </c>
      <c r="L22" t="s">
        <v>214</v>
      </c>
    </row>
    <row r="23" spans="1:12" x14ac:dyDescent="0.35">
      <c r="A23">
        <v>23</v>
      </c>
      <c r="B23" t="s">
        <v>214</v>
      </c>
      <c r="C23" t="s">
        <v>214</v>
      </c>
      <c r="D23" t="s">
        <v>214</v>
      </c>
      <c r="E23" t="s">
        <v>214</v>
      </c>
      <c r="F23" t="s">
        <v>214</v>
      </c>
      <c r="G23" t="s">
        <v>214</v>
      </c>
      <c r="H23" t="s">
        <v>214</v>
      </c>
      <c r="I23" t="s">
        <v>214</v>
      </c>
      <c r="J23" t="s">
        <v>214</v>
      </c>
      <c r="K23" t="s">
        <v>214</v>
      </c>
      <c r="L23" t="s">
        <v>214</v>
      </c>
    </row>
    <row r="24" spans="1:12" x14ac:dyDescent="0.35">
      <c r="A24">
        <v>24</v>
      </c>
      <c r="B24" t="s">
        <v>214</v>
      </c>
      <c r="C24" t="s">
        <v>214</v>
      </c>
      <c r="D24" t="s">
        <v>214</v>
      </c>
      <c r="E24" t="s">
        <v>214</v>
      </c>
      <c r="F24" t="s">
        <v>214</v>
      </c>
      <c r="G24" t="s">
        <v>214</v>
      </c>
      <c r="H24" t="s">
        <v>214</v>
      </c>
      <c r="I24" t="s">
        <v>214</v>
      </c>
      <c r="J24" t="s">
        <v>214</v>
      </c>
      <c r="K24" t="s">
        <v>214</v>
      </c>
      <c r="L24" t="s">
        <v>214</v>
      </c>
    </row>
    <row r="25" spans="1:12" x14ac:dyDescent="0.35">
      <c r="A25">
        <v>25</v>
      </c>
      <c r="B25" t="s">
        <v>214</v>
      </c>
      <c r="C25" t="s">
        <v>214</v>
      </c>
      <c r="D25" t="s">
        <v>214</v>
      </c>
      <c r="E25" t="s">
        <v>214</v>
      </c>
      <c r="F25" t="s">
        <v>214</v>
      </c>
      <c r="G25" t="s">
        <v>214</v>
      </c>
      <c r="H25" t="s">
        <v>214</v>
      </c>
      <c r="I25" t="s">
        <v>214</v>
      </c>
      <c r="J25" t="s">
        <v>214</v>
      </c>
      <c r="K25" t="s">
        <v>214</v>
      </c>
      <c r="L25" t="s">
        <v>214</v>
      </c>
    </row>
    <row r="26" spans="1:12" x14ac:dyDescent="0.35">
      <c r="A26">
        <v>26</v>
      </c>
      <c r="B26" t="s">
        <v>214</v>
      </c>
      <c r="C26" t="s">
        <v>214</v>
      </c>
      <c r="D26" t="s">
        <v>214</v>
      </c>
      <c r="E26" t="s">
        <v>214</v>
      </c>
      <c r="F26" t="s">
        <v>214</v>
      </c>
      <c r="G26" t="s">
        <v>214</v>
      </c>
      <c r="H26" t="s">
        <v>214</v>
      </c>
      <c r="I26" t="s">
        <v>214</v>
      </c>
      <c r="J26" t="s">
        <v>214</v>
      </c>
      <c r="K26" t="s">
        <v>214</v>
      </c>
      <c r="L26" t="s">
        <v>214</v>
      </c>
    </row>
    <row r="27" spans="1:12" x14ac:dyDescent="0.35">
      <c r="A27">
        <v>27</v>
      </c>
      <c r="B27" t="s">
        <v>214</v>
      </c>
      <c r="C27" t="s">
        <v>214</v>
      </c>
      <c r="D27" t="s">
        <v>214</v>
      </c>
      <c r="E27" t="s">
        <v>214</v>
      </c>
      <c r="F27" t="s">
        <v>214</v>
      </c>
      <c r="G27" t="s">
        <v>214</v>
      </c>
      <c r="H27" t="s">
        <v>214</v>
      </c>
      <c r="I27" t="s">
        <v>214</v>
      </c>
      <c r="J27" t="s">
        <v>214</v>
      </c>
      <c r="K27" t="s">
        <v>214</v>
      </c>
      <c r="L27" t="s">
        <v>214</v>
      </c>
    </row>
    <row r="28" spans="1:12" x14ac:dyDescent="0.35">
      <c r="A28">
        <v>28</v>
      </c>
      <c r="B28" t="s">
        <v>214</v>
      </c>
      <c r="C28" t="s">
        <v>214</v>
      </c>
      <c r="D28" t="s">
        <v>214</v>
      </c>
      <c r="E28" t="s">
        <v>214</v>
      </c>
      <c r="F28" t="s">
        <v>214</v>
      </c>
      <c r="G28" t="s">
        <v>214</v>
      </c>
      <c r="H28" t="s">
        <v>214</v>
      </c>
      <c r="I28" t="s">
        <v>214</v>
      </c>
      <c r="J28" t="s">
        <v>214</v>
      </c>
      <c r="K28" t="s">
        <v>214</v>
      </c>
      <c r="L28" t="s">
        <v>214</v>
      </c>
    </row>
    <row r="29" spans="1:12" x14ac:dyDescent="0.35">
      <c r="A29">
        <v>29</v>
      </c>
      <c r="B29" t="s">
        <v>214</v>
      </c>
      <c r="C29" t="s">
        <v>214</v>
      </c>
      <c r="D29" t="s">
        <v>214</v>
      </c>
      <c r="E29" t="s">
        <v>214</v>
      </c>
      <c r="F29" t="s">
        <v>214</v>
      </c>
      <c r="G29" t="s">
        <v>214</v>
      </c>
      <c r="H29" t="s">
        <v>214</v>
      </c>
      <c r="I29" t="s">
        <v>214</v>
      </c>
      <c r="J29" t="s">
        <v>214</v>
      </c>
      <c r="K29" t="s">
        <v>214</v>
      </c>
      <c r="L29" t="s">
        <v>214</v>
      </c>
    </row>
    <row r="30" spans="1:12" x14ac:dyDescent="0.35">
      <c r="A30">
        <v>30</v>
      </c>
      <c r="B30" t="s">
        <v>214</v>
      </c>
      <c r="C30" t="s">
        <v>214</v>
      </c>
      <c r="D30" t="s">
        <v>214</v>
      </c>
      <c r="E30" t="s">
        <v>214</v>
      </c>
      <c r="F30" t="s">
        <v>214</v>
      </c>
      <c r="G30" t="s">
        <v>214</v>
      </c>
      <c r="H30" t="s">
        <v>214</v>
      </c>
      <c r="I30" t="s">
        <v>214</v>
      </c>
      <c r="J30" t="s">
        <v>214</v>
      </c>
      <c r="K30" t="s">
        <v>214</v>
      </c>
      <c r="L30" t="s">
        <v>214</v>
      </c>
    </row>
    <row r="31" spans="1:12" x14ac:dyDescent="0.35">
      <c r="A31">
        <v>31</v>
      </c>
      <c r="B31" t="s">
        <v>214</v>
      </c>
      <c r="C31" t="s">
        <v>214</v>
      </c>
      <c r="D31" t="s">
        <v>214</v>
      </c>
      <c r="E31" t="s">
        <v>214</v>
      </c>
      <c r="F31" t="s">
        <v>214</v>
      </c>
      <c r="G31" t="s">
        <v>214</v>
      </c>
      <c r="H31" t="s">
        <v>214</v>
      </c>
      <c r="I31" t="s">
        <v>214</v>
      </c>
      <c r="J31" t="s">
        <v>214</v>
      </c>
      <c r="K31" t="s">
        <v>214</v>
      </c>
      <c r="L31" t="s">
        <v>214</v>
      </c>
    </row>
    <row r="32" spans="1:12" x14ac:dyDescent="0.35">
      <c r="A32">
        <v>32</v>
      </c>
      <c r="B32" t="s">
        <v>214</v>
      </c>
      <c r="C32" t="s">
        <v>214</v>
      </c>
      <c r="D32" t="s">
        <v>214</v>
      </c>
      <c r="E32" t="s">
        <v>214</v>
      </c>
      <c r="F32" t="s">
        <v>214</v>
      </c>
      <c r="G32" t="s">
        <v>214</v>
      </c>
      <c r="H32" t="s">
        <v>214</v>
      </c>
      <c r="I32" t="s">
        <v>214</v>
      </c>
      <c r="J32" t="s">
        <v>214</v>
      </c>
      <c r="K32" t="s">
        <v>214</v>
      </c>
      <c r="L32" t="s">
        <v>214</v>
      </c>
    </row>
    <row r="33" spans="1:12" x14ac:dyDescent="0.35">
      <c r="A33">
        <v>33</v>
      </c>
      <c r="B33" t="s">
        <v>214</v>
      </c>
      <c r="C33" t="s">
        <v>214</v>
      </c>
      <c r="D33" t="s">
        <v>214</v>
      </c>
      <c r="E33" t="s">
        <v>214</v>
      </c>
      <c r="F33" t="s">
        <v>214</v>
      </c>
      <c r="G33" t="s">
        <v>214</v>
      </c>
      <c r="H33" t="s">
        <v>214</v>
      </c>
      <c r="I33" t="s">
        <v>214</v>
      </c>
      <c r="J33" t="s">
        <v>214</v>
      </c>
      <c r="K33" t="s">
        <v>214</v>
      </c>
      <c r="L33" t="s">
        <v>214</v>
      </c>
    </row>
    <row r="34" spans="1:12" x14ac:dyDescent="0.35">
      <c r="A34">
        <v>34</v>
      </c>
      <c r="B34" t="s">
        <v>214</v>
      </c>
      <c r="C34" t="s">
        <v>214</v>
      </c>
      <c r="D34" t="s">
        <v>214</v>
      </c>
      <c r="E34" t="s">
        <v>214</v>
      </c>
      <c r="F34" t="s">
        <v>214</v>
      </c>
      <c r="G34" t="s">
        <v>214</v>
      </c>
      <c r="H34" t="s">
        <v>214</v>
      </c>
      <c r="I34" t="s">
        <v>214</v>
      </c>
      <c r="J34" t="s">
        <v>214</v>
      </c>
      <c r="K34" t="s">
        <v>214</v>
      </c>
      <c r="L34" t="s">
        <v>214</v>
      </c>
    </row>
    <row r="35" spans="1:12" x14ac:dyDescent="0.35">
      <c r="A35">
        <v>35</v>
      </c>
      <c r="B35" t="s">
        <v>214</v>
      </c>
      <c r="C35" t="s">
        <v>214</v>
      </c>
      <c r="D35" t="s">
        <v>214</v>
      </c>
      <c r="E35" t="s">
        <v>214</v>
      </c>
      <c r="F35" t="s">
        <v>214</v>
      </c>
      <c r="G35" t="s">
        <v>214</v>
      </c>
      <c r="H35" t="s">
        <v>214</v>
      </c>
      <c r="I35" t="s">
        <v>214</v>
      </c>
      <c r="J35" t="s">
        <v>214</v>
      </c>
      <c r="K35" t="s">
        <v>214</v>
      </c>
      <c r="L35" t="s">
        <v>214</v>
      </c>
    </row>
    <row r="36" spans="1:12" x14ac:dyDescent="0.35">
      <c r="A36">
        <v>36</v>
      </c>
      <c r="B36" t="s">
        <v>214</v>
      </c>
      <c r="C36" t="s">
        <v>214</v>
      </c>
      <c r="D36" t="s">
        <v>214</v>
      </c>
      <c r="E36" t="s">
        <v>214</v>
      </c>
      <c r="F36" t="s">
        <v>214</v>
      </c>
      <c r="G36" t="s">
        <v>214</v>
      </c>
      <c r="H36" t="s">
        <v>214</v>
      </c>
      <c r="I36" t="s">
        <v>214</v>
      </c>
      <c r="J36" t="s">
        <v>214</v>
      </c>
      <c r="K36" t="s">
        <v>214</v>
      </c>
      <c r="L36" t="s">
        <v>214</v>
      </c>
    </row>
    <row r="37" spans="1:12" x14ac:dyDescent="0.35">
      <c r="A37">
        <v>37</v>
      </c>
      <c r="B37" t="s">
        <v>214</v>
      </c>
      <c r="C37" t="s">
        <v>214</v>
      </c>
      <c r="D37" t="s">
        <v>214</v>
      </c>
      <c r="E37" t="s">
        <v>214</v>
      </c>
      <c r="F37" t="s">
        <v>214</v>
      </c>
      <c r="G37" t="s">
        <v>214</v>
      </c>
      <c r="H37" t="s">
        <v>214</v>
      </c>
      <c r="I37" t="s">
        <v>214</v>
      </c>
      <c r="J37" t="s">
        <v>214</v>
      </c>
      <c r="K37" t="s">
        <v>214</v>
      </c>
      <c r="L37" t="s">
        <v>214</v>
      </c>
    </row>
    <row r="38" spans="1:12" x14ac:dyDescent="0.35">
      <c r="A38">
        <v>38</v>
      </c>
      <c r="B38" t="s">
        <v>214</v>
      </c>
      <c r="C38" t="s">
        <v>214</v>
      </c>
      <c r="D38" t="s">
        <v>214</v>
      </c>
      <c r="E38" t="s">
        <v>214</v>
      </c>
      <c r="F38" t="s">
        <v>214</v>
      </c>
      <c r="G38" t="s">
        <v>214</v>
      </c>
      <c r="H38" t="s">
        <v>214</v>
      </c>
      <c r="I38" t="s">
        <v>214</v>
      </c>
      <c r="J38" t="s">
        <v>214</v>
      </c>
      <c r="K38" t="s">
        <v>214</v>
      </c>
      <c r="L38" t="s">
        <v>214</v>
      </c>
    </row>
    <row r="39" spans="1:12" x14ac:dyDescent="0.35">
      <c r="A39">
        <v>39</v>
      </c>
      <c r="B39" t="s">
        <v>214</v>
      </c>
      <c r="C39" t="s">
        <v>214</v>
      </c>
      <c r="D39" t="s">
        <v>214</v>
      </c>
      <c r="E39" t="s">
        <v>214</v>
      </c>
      <c r="F39" t="s">
        <v>214</v>
      </c>
      <c r="G39" t="s">
        <v>214</v>
      </c>
      <c r="H39" t="s">
        <v>214</v>
      </c>
      <c r="I39" t="s">
        <v>214</v>
      </c>
      <c r="J39" t="s">
        <v>214</v>
      </c>
      <c r="K39" t="s">
        <v>214</v>
      </c>
      <c r="L39" t="s">
        <v>214</v>
      </c>
    </row>
    <row r="40" spans="1:12" x14ac:dyDescent="0.35">
      <c r="A40">
        <v>40</v>
      </c>
      <c r="B40" t="s">
        <v>214</v>
      </c>
      <c r="C40" t="s">
        <v>214</v>
      </c>
      <c r="D40" t="s">
        <v>214</v>
      </c>
      <c r="E40" t="s">
        <v>214</v>
      </c>
      <c r="F40" t="s">
        <v>214</v>
      </c>
      <c r="G40" t="s">
        <v>214</v>
      </c>
      <c r="H40" t="s">
        <v>214</v>
      </c>
      <c r="I40" t="s">
        <v>214</v>
      </c>
      <c r="J40" t="s">
        <v>214</v>
      </c>
      <c r="K40" t="s">
        <v>214</v>
      </c>
      <c r="L40" t="s">
        <v>214</v>
      </c>
    </row>
    <row r="41" spans="1:12" x14ac:dyDescent="0.35">
      <c r="A41">
        <v>41</v>
      </c>
      <c r="B41" t="s">
        <v>214</v>
      </c>
      <c r="C41" t="s">
        <v>214</v>
      </c>
      <c r="D41" t="s">
        <v>214</v>
      </c>
      <c r="E41" t="s">
        <v>214</v>
      </c>
      <c r="F41" t="s">
        <v>214</v>
      </c>
      <c r="G41" t="s">
        <v>214</v>
      </c>
      <c r="H41" t="s">
        <v>214</v>
      </c>
      <c r="I41" t="s">
        <v>214</v>
      </c>
      <c r="J41" t="s">
        <v>214</v>
      </c>
      <c r="K41" t="s">
        <v>214</v>
      </c>
      <c r="L41" t="s">
        <v>214</v>
      </c>
    </row>
    <row r="42" spans="1:12" x14ac:dyDescent="0.35">
      <c r="A42">
        <v>42</v>
      </c>
      <c r="B42" t="s">
        <v>214</v>
      </c>
      <c r="C42" t="s">
        <v>214</v>
      </c>
      <c r="D42" t="s">
        <v>214</v>
      </c>
      <c r="E42" t="s">
        <v>214</v>
      </c>
      <c r="F42" t="s">
        <v>214</v>
      </c>
      <c r="G42" t="s">
        <v>214</v>
      </c>
      <c r="H42" t="s">
        <v>214</v>
      </c>
      <c r="I42" t="s">
        <v>214</v>
      </c>
      <c r="J42" t="s">
        <v>214</v>
      </c>
      <c r="K42" t="s">
        <v>214</v>
      </c>
      <c r="L42" t="s">
        <v>214</v>
      </c>
    </row>
    <row r="43" spans="1:12" x14ac:dyDescent="0.35">
      <c r="A43">
        <v>43</v>
      </c>
      <c r="B43" t="s">
        <v>214</v>
      </c>
      <c r="C43" t="s">
        <v>214</v>
      </c>
      <c r="D43" t="s">
        <v>214</v>
      </c>
      <c r="E43" t="s">
        <v>214</v>
      </c>
      <c r="F43" t="s">
        <v>214</v>
      </c>
      <c r="G43" t="s">
        <v>214</v>
      </c>
      <c r="H43" t="s">
        <v>214</v>
      </c>
      <c r="I43" t="s">
        <v>214</v>
      </c>
      <c r="J43" t="s">
        <v>214</v>
      </c>
      <c r="K43" t="s">
        <v>214</v>
      </c>
      <c r="L43" t="s">
        <v>214</v>
      </c>
    </row>
    <row r="44" spans="1:12" x14ac:dyDescent="0.35">
      <c r="A44">
        <v>44</v>
      </c>
      <c r="B44" t="s">
        <v>214</v>
      </c>
      <c r="C44" t="s">
        <v>214</v>
      </c>
      <c r="D44" t="s">
        <v>214</v>
      </c>
      <c r="E44" t="s">
        <v>214</v>
      </c>
      <c r="F44" t="s">
        <v>214</v>
      </c>
      <c r="G44" t="s">
        <v>214</v>
      </c>
      <c r="H44" t="s">
        <v>214</v>
      </c>
      <c r="I44" t="s">
        <v>214</v>
      </c>
      <c r="J44" t="s">
        <v>214</v>
      </c>
      <c r="K44" t="s">
        <v>214</v>
      </c>
      <c r="L44" t="s">
        <v>214</v>
      </c>
    </row>
    <row r="45" spans="1:12" x14ac:dyDescent="0.35">
      <c r="A45">
        <v>45</v>
      </c>
      <c r="B45" t="s">
        <v>214</v>
      </c>
      <c r="C45" t="s">
        <v>214</v>
      </c>
      <c r="D45" t="s">
        <v>214</v>
      </c>
      <c r="E45" t="s">
        <v>214</v>
      </c>
      <c r="F45" t="s">
        <v>214</v>
      </c>
      <c r="G45" t="s">
        <v>214</v>
      </c>
      <c r="H45" t="s">
        <v>214</v>
      </c>
      <c r="I45" t="s">
        <v>214</v>
      </c>
      <c r="J45" t="s">
        <v>214</v>
      </c>
      <c r="K45" t="s">
        <v>214</v>
      </c>
      <c r="L45" t="s">
        <v>214</v>
      </c>
    </row>
    <row r="46" spans="1:12" x14ac:dyDescent="0.35">
      <c r="A46">
        <v>46</v>
      </c>
      <c r="B46" t="s">
        <v>214</v>
      </c>
      <c r="C46" t="s">
        <v>214</v>
      </c>
      <c r="D46" t="s">
        <v>214</v>
      </c>
      <c r="E46" t="s">
        <v>214</v>
      </c>
      <c r="F46" t="s">
        <v>214</v>
      </c>
      <c r="G46" t="s">
        <v>214</v>
      </c>
      <c r="H46" t="s">
        <v>214</v>
      </c>
      <c r="I46" t="s">
        <v>214</v>
      </c>
      <c r="J46" t="s">
        <v>214</v>
      </c>
      <c r="K46" t="s">
        <v>214</v>
      </c>
      <c r="L46" t="s">
        <v>214</v>
      </c>
    </row>
    <row r="47" spans="1:12" x14ac:dyDescent="0.35">
      <c r="A47">
        <v>47</v>
      </c>
      <c r="B47" t="s">
        <v>214</v>
      </c>
      <c r="C47" t="s">
        <v>214</v>
      </c>
      <c r="D47" t="s">
        <v>214</v>
      </c>
      <c r="E47" t="s">
        <v>214</v>
      </c>
      <c r="F47" t="s">
        <v>214</v>
      </c>
      <c r="G47" t="s">
        <v>214</v>
      </c>
      <c r="H47" t="s">
        <v>214</v>
      </c>
      <c r="I47" t="s">
        <v>214</v>
      </c>
      <c r="J47" t="s">
        <v>214</v>
      </c>
      <c r="K47" t="s">
        <v>214</v>
      </c>
      <c r="L47" t="s">
        <v>214</v>
      </c>
    </row>
    <row r="48" spans="1:12" x14ac:dyDescent="0.35">
      <c r="A48">
        <v>48</v>
      </c>
      <c r="B48" t="s">
        <v>214</v>
      </c>
      <c r="C48" t="s">
        <v>214</v>
      </c>
      <c r="D48" t="s">
        <v>214</v>
      </c>
      <c r="E48" t="s">
        <v>214</v>
      </c>
      <c r="F48" t="s">
        <v>214</v>
      </c>
      <c r="G48" t="s">
        <v>214</v>
      </c>
      <c r="H48" t="s">
        <v>214</v>
      </c>
      <c r="I48" t="s">
        <v>214</v>
      </c>
      <c r="J48" t="s">
        <v>214</v>
      </c>
      <c r="K48" t="s">
        <v>214</v>
      </c>
      <c r="L48" t="s">
        <v>214</v>
      </c>
    </row>
    <row r="49" spans="1:12" x14ac:dyDescent="0.35">
      <c r="A49">
        <v>49</v>
      </c>
      <c r="B49" t="s">
        <v>214</v>
      </c>
      <c r="C49" t="s">
        <v>214</v>
      </c>
      <c r="D49" t="s">
        <v>214</v>
      </c>
      <c r="E49" t="s">
        <v>214</v>
      </c>
      <c r="F49" t="s">
        <v>214</v>
      </c>
      <c r="G49" t="s">
        <v>214</v>
      </c>
      <c r="H49" t="s">
        <v>214</v>
      </c>
      <c r="I49" t="s">
        <v>214</v>
      </c>
      <c r="J49" t="s">
        <v>214</v>
      </c>
      <c r="K49" t="s">
        <v>214</v>
      </c>
      <c r="L49" t="s">
        <v>214</v>
      </c>
    </row>
    <row r="50" spans="1:12" x14ac:dyDescent="0.35">
      <c r="A50">
        <v>50</v>
      </c>
      <c r="B50" t="s">
        <v>214</v>
      </c>
      <c r="C50" t="s">
        <v>214</v>
      </c>
      <c r="D50" t="s">
        <v>214</v>
      </c>
      <c r="E50" t="s">
        <v>214</v>
      </c>
      <c r="F50" t="s">
        <v>214</v>
      </c>
      <c r="G50" t="s">
        <v>214</v>
      </c>
      <c r="H50" t="s">
        <v>214</v>
      </c>
      <c r="I50" t="s">
        <v>214</v>
      </c>
      <c r="J50" t="s">
        <v>214</v>
      </c>
      <c r="K50" t="s">
        <v>214</v>
      </c>
      <c r="L50" t="s">
        <v>214</v>
      </c>
    </row>
    <row r="51" spans="1:12" x14ac:dyDescent="0.35">
      <c r="A51">
        <v>51</v>
      </c>
      <c r="B51" t="s">
        <v>214</v>
      </c>
      <c r="C51" t="s">
        <v>214</v>
      </c>
      <c r="D51" t="s">
        <v>214</v>
      </c>
      <c r="E51" t="s">
        <v>214</v>
      </c>
      <c r="F51" t="s">
        <v>214</v>
      </c>
      <c r="G51" t="s">
        <v>214</v>
      </c>
      <c r="H51" t="s">
        <v>214</v>
      </c>
      <c r="I51" t="s">
        <v>214</v>
      </c>
      <c r="J51" t="s">
        <v>214</v>
      </c>
      <c r="K51" t="s">
        <v>214</v>
      </c>
      <c r="L51" t="s">
        <v>214</v>
      </c>
    </row>
    <row r="52" spans="1:12" x14ac:dyDescent="0.35">
      <c r="A52">
        <v>52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  <c r="G52" t="s">
        <v>214</v>
      </c>
      <c r="H52" t="s">
        <v>214</v>
      </c>
      <c r="I52" t="s">
        <v>214</v>
      </c>
      <c r="J52" t="s">
        <v>214</v>
      </c>
      <c r="K52" t="s">
        <v>214</v>
      </c>
      <c r="L52" t="s">
        <v>214</v>
      </c>
    </row>
    <row r="53" spans="1:12" x14ac:dyDescent="0.35">
      <c r="A53">
        <v>53</v>
      </c>
      <c r="B53" t="s">
        <v>214</v>
      </c>
      <c r="C53" t="s">
        <v>214</v>
      </c>
      <c r="D53" t="s">
        <v>214</v>
      </c>
      <c r="E53" t="s">
        <v>214</v>
      </c>
      <c r="F53" t="s">
        <v>214</v>
      </c>
      <c r="G53" t="s">
        <v>214</v>
      </c>
      <c r="H53" t="s">
        <v>214</v>
      </c>
      <c r="I53" t="s">
        <v>214</v>
      </c>
      <c r="J53" t="s">
        <v>214</v>
      </c>
      <c r="K53" t="s">
        <v>214</v>
      </c>
      <c r="L53" t="s">
        <v>214</v>
      </c>
    </row>
    <row r="54" spans="1:12" x14ac:dyDescent="0.35">
      <c r="A54">
        <v>54</v>
      </c>
      <c r="B54" t="s">
        <v>214</v>
      </c>
      <c r="C54" t="s">
        <v>214</v>
      </c>
      <c r="D54" t="s">
        <v>214</v>
      </c>
      <c r="E54" t="s">
        <v>214</v>
      </c>
      <c r="F54" t="s">
        <v>214</v>
      </c>
      <c r="G54" t="s">
        <v>214</v>
      </c>
      <c r="H54" t="s">
        <v>214</v>
      </c>
      <c r="I54" t="s">
        <v>214</v>
      </c>
      <c r="J54" t="s">
        <v>214</v>
      </c>
      <c r="K54" t="s">
        <v>214</v>
      </c>
      <c r="L54" t="s">
        <v>214</v>
      </c>
    </row>
    <row r="55" spans="1:12" x14ac:dyDescent="0.35">
      <c r="A55">
        <v>55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  <c r="G55" t="s">
        <v>214</v>
      </c>
      <c r="H55" t="s">
        <v>214</v>
      </c>
      <c r="I55" t="s">
        <v>214</v>
      </c>
      <c r="J55" t="s">
        <v>214</v>
      </c>
      <c r="K55" t="s">
        <v>214</v>
      </c>
      <c r="L55" t="s">
        <v>214</v>
      </c>
    </row>
    <row r="56" spans="1:12" x14ac:dyDescent="0.35">
      <c r="A56">
        <v>56</v>
      </c>
      <c r="B56" t="s">
        <v>214</v>
      </c>
      <c r="C56" t="s">
        <v>214</v>
      </c>
      <c r="D56" t="s">
        <v>214</v>
      </c>
      <c r="E56" t="s">
        <v>214</v>
      </c>
      <c r="F56" t="s">
        <v>214</v>
      </c>
      <c r="G56" t="s">
        <v>214</v>
      </c>
      <c r="H56" t="s">
        <v>214</v>
      </c>
      <c r="I56" t="s">
        <v>214</v>
      </c>
      <c r="J56" t="s">
        <v>214</v>
      </c>
      <c r="K56" t="s">
        <v>214</v>
      </c>
      <c r="L56" t="s">
        <v>214</v>
      </c>
    </row>
    <row r="57" spans="1:12" x14ac:dyDescent="0.35">
      <c r="A57">
        <v>57</v>
      </c>
      <c r="B57" t="s">
        <v>214</v>
      </c>
      <c r="C57" t="s">
        <v>214</v>
      </c>
      <c r="D57" t="s">
        <v>214</v>
      </c>
      <c r="E57" t="s">
        <v>214</v>
      </c>
      <c r="F57" t="s">
        <v>214</v>
      </c>
      <c r="G57" t="s">
        <v>214</v>
      </c>
      <c r="H57" t="s">
        <v>214</v>
      </c>
      <c r="I57" t="s">
        <v>214</v>
      </c>
      <c r="J57" t="s">
        <v>214</v>
      </c>
      <c r="K57" t="s">
        <v>214</v>
      </c>
      <c r="L57" t="s">
        <v>214</v>
      </c>
    </row>
    <row r="58" spans="1:12" x14ac:dyDescent="0.35">
      <c r="A58">
        <v>58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  <c r="G58" t="s">
        <v>214</v>
      </c>
      <c r="H58" t="s">
        <v>214</v>
      </c>
      <c r="I58" t="s">
        <v>214</v>
      </c>
      <c r="J58" t="s">
        <v>214</v>
      </c>
      <c r="K58" t="s">
        <v>214</v>
      </c>
      <c r="L58" t="s">
        <v>214</v>
      </c>
    </row>
    <row r="59" spans="1:12" x14ac:dyDescent="0.35">
      <c r="A59">
        <v>59</v>
      </c>
      <c r="B59" t="s">
        <v>214</v>
      </c>
      <c r="C59" t="s">
        <v>214</v>
      </c>
      <c r="D59" t="s">
        <v>214</v>
      </c>
      <c r="E59" t="s">
        <v>214</v>
      </c>
      <c r="F59" t="s">
        <v>214</v>
      </c>
      <c r="G59" t="s">
        <v>214</v>
      </c>
      <c r="H59" t="s">
        <v>214</v>
      </c>
      <c r="I59" t="s">
        <v>214</v>
      </c>
      <c r="J59" t="s">
        <v>214</v>
      </c>
      <c r="K59" t="s">
        <v>214</v>
      </c>
      <c r="L59" t="s">
        <v>214</v>
      </c>
    </row>
    <row r="60" spans="1:12" x14ac:dyDescent="0.35">
      <c r="A60">
        <v>60</v>
      </c>
      <c r="B60" t="s">
        <v>214</v>
      </c>
      <c r="C60" t="s">
        <v>214</v>
      </c>
      <c r="D60" t="s">
        <v>214</v>
      </c>
      <c r="E60" t="s">
        <v>214</v>
      </c>
      <c r="F60" t="s">
        <v>214</v>
      </c>
      <c r="G60" t="s">
        <v>214</v>
      </c>
      <c r="H60" t="s">
        <v>214</v>
      </c>
      <c r="I60" t="s">
        <v>214</v>
      </c>
      <c r="J60" t="s">
        <v>214</v>
      </c>
      <c r="K60" t="s">
        <v>214</v>
      </c>
      <c r="L60" t="s">
        <v>214</v>
      </c>
    </row>
    <row r="61" spans="1:12" x14ac:dyDescent="0.35">
      <c r="A61">
        <v>61</v>
      </c>
      <c r="B61" t="s">
        <v>214</v>
      </c>
      <c r="C61" t="s">
        <v>214</v>
      </c>
      <c r="D61" t="s">
        <v>214</v>
      </c>
      <c r="E61" t="s">
        <v>214</v>
      </c>
      <c r="F61" t="s">
        <v>214</v>
      </c>
      <c r="G61" t="s">
        <v>214</v>
      </c>
      <c r="H61" t="s">
        <v>214</v>
      </c>
      <c r="I61" t="s">
        <v>214</v>
      </c>
      <c r="J61" t="s">
        <v>214</v>
      </c>
      <c r="K61" t="s">
        <v>214</v>
      </c>
      <c r="L61" t="s">
        <v>214</v>
      </c>
    </row>
    <row r="62" spans="1:12" x14ac:dyDescent="0.35">
      <c r="A62">
        <v>62</v>
      </c>
      <c r="B62" t="s">
        <v>214</v>
      </c>
      <c r="C62" t="s">
        <v>214</v>
      </c>
      <c r="D62" t="s">
        <v>214</v>
      </c>
      <c r="E62" t="s">
        <v>214</v>
      </c>
      <c r="F62" t="s">
        <v>214</v>
      </c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</row>
    <row r="63" spans="1:12" x14ac:dyDescent="0.35">
      <c r="A63">
        <v>63</v>
      </c>
      <c r="B63" t="s">
        <v>214</v>
      </c>
      <c r="C63" t="s">
        <v>214</v>
      </c>
      <c r="D63" t="s">
        <v>214</v>
      </c>
      <c r="E63" t="s">
        <v>214</v>
      </c>
      <c r="F63" t="s">
        <v>214</v>
      </c>
      <c r="G63" t="s">
        <v>214</v>
      </c>
      <c r="H63" t="s">
        <v>214</v>
      </c>
      <c r="I63" t="s">
        <v>214</v>
      </c>
      <c r="J63" t="s">
        <v>214</v>
      </c>
      <c r="K63" t="s">
        <v>214</v>
      </c>
      <c r="L63" t="s">
        <v>214</v>
      </c>
    </row>
    <row r="64" spans="1:12" x14ac:dyDescent="0.35">
      <c r="A64">
        <v>64</v>
      </c>
      <c r="B64" t="s">
        <v>214</v>
      </c>
      <c r="C64" t="s">
        <v>214</v>
      </c>
      <c r="D64" t="s">
        <v>214</v>
      </c>
      <c r="E64" t="s">
        <v>214</v>
      </c>
      <c r="F64" t="s">
        <v>214</v>
      </c>
      <c r="G64" t="s">
        <v>214</v>
      </c>
      <c r="H64" t="s">
        <v>214</v>
      </c>
      <c r="I64" t="s">
        <v>214</v>
      </c>
      <c r="J64" t="s">
        <v>214</v>
      </c>
      <c r="K64" t="s">
        <v>214</v>
      </c>
      <c r="L64" t="s">
        <v>214</v>
      </c>
    </row>
    <row r="65" spans="1:12" x14ac:dyDescent="0.35">
      <c r="A65">
        <v>65</v>
      </c>
      <c r="B65" t="s">
        <v>214</v>
      </c>
      <c r="C65" t="s">
        <v>214</v>
      </c>
      <c r="D65" t="s">
        <v>214</v>
      </c>
      <c r="E65" t="s">
        <v>214</v>
      </c>
      <c r="F65" t="s">
        <v>214</v>
      </c>
      <c r="G65" t="s">
        <v>214</v>
      </c>
      <c r="H65" t="s">
        <v>214</v>
      </c>
      <c r="I65" t="s">
        <v>214</v>
      </c>
      <c r="J65" t="s">
        <v>214</v>
      </c>
      <c r="K65" t="s">
        <v>214</v>
      </c>
      <c r="L65" t="s">
        <v>214</v>
      </c>
    </row>
    <row r="66" spans="1:12" x14ac:dyDescent="0.35">
      <c r="A66">
        <v>66</v>
      </c>
      <c r="B66" t="s">
        <v>214</v>
      </c>
      <c r="C66" t="s">
        <v>214</v>
      </c>
      <c r="D66" t="s">
        <v>214</v>
      </c>
      <c r="E66" t="s">
        <v>214</v>
      </c>
      <c r="F66" t="s">
        <v>214</v>
      </c>
      <c r="G66" t="s">
        <v>214</v>
      </c>
      <c r="H66" t="s">
        <v>214</v>
      </c>
      <c r="I66" t="s">
        <v>214</v>
      </c>
      <c r="J66" t="s">
        <v>214</v>
      </c>
      <c r="K66" t="s">
        <v>214</v>
      </c>
      <c r="L66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1_ex</vt:lpstr>
      <vt:lpstr>2_2003raw</vt:lpstr>
      <vt:lpstr>3_2003use</vt:lpstr>
      <vt:lpstr>4_2004raw</vt:lpstr>
      <vt:lpstr>5_2004use</vt:lpstr>
      <vt:lpstr>6_2006raw</vt:lpstr>
      <vt:lpstr>7_2006use</vt:lpstr>
      <vt:lpstr>8_2007raw</vt:lpstr>
      <vt:lpstr>9_2007use</vt:lpstr>
      <vt:lpstr>10_2008raw</vt:lpstr>
      <vt:lpstr>11_2008</vt:lpstr>
      <vt:lpstr>12_2008use</vt:lpstr>
      <vt:lpstr>13_2009raw</vt:lpstr>
      <vt:lpstr>14_2009use</vt:lpstr>
      <vt:lpstr>15_2009modifCin</vt:lpstr>
      <vt:lpstr>15_2011raw</vt:lpstr>
      <vt:lpstr>16_2011use</vt:lpstr>
      <vt:lpstr>17_2017raw</vt:lpstr>
      <vt:lpstr>18_2017use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Thomas</dc:creator>
  <cp:lastModifiedBy>Bruce Thomas</cp:lastModifiedBy>
  <dcterms:created xsi:type="dcterms:W3CDTF">2017-08-10T23:53:56Z</dcterms:created>
  <dcterms:modified xsi:type="dcterms:W3CDTF">2017-08-18T22:17:53Z</dcterms:modified>
</cp:coreProperties>
</file>