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ce\Desktop\KilaueaKoaeProject\KilaueaKoaeProject\data\data_koae\excel\"/>
    </mc:Choice>
  </mc:AlternateContent>
  <bookViews>
    <workbookView xWindow="0" yWindow="0" windowWidth="19200" windowHeight="7300" activeTab="2"/>
  </bookViews>
  <sheets>
    <sheet name="ex" sheetId="1" r:id="rId1"/>
    <sheet name="2011rawLGO+GAMIT" sheetId="2" r:id="rId2"/>
    <sheet name="2011use" sheetId="3" r:id="rId3"/>
    <sheet name="ou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3" i="2" l="1"/>
  <c r="R53" i="2"/>
  <c r="Q53" i="2"/>
  <c r="S52" i="2"/>
  <c r="R52" i="2"/>
  <c r="Q52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1" i="2"/>
  <c r="R11" i="2"/>
  <c r="Q11" i="2"/>
  <c r="S10" i="2"/>
  <c r="R10" i="2"/>
  <c r="Q10" i="2"/>
  <c r="S9" i="2"/>
  <c r="R9" i="2"/>
  <c r="Q9" i="2"/>
  <c r="S8" i="2"/>
  <c r="R8" i="2"/>
  <c r="Q8" i="2"/>
  <c r="M4" i="2"/>
  <c r="P28" i="2" s="1"/>
  <c r="L4" i="2"/>
  <c r="O53" i="2" s="1"/>
  <c r="K4" i="2"/>
  <c r="N27" i="2" s="1"/>
  <c r="P8" i="2" l="1"/>
  <c r="N9" i="2"/>
  <c r="P10" i="2"/>
  <c r="N11" i="2"/>
  <c r="O14" i="2"/>
  <c r="O16" i="2"/>
  <c r="O19" i="2"/>
  <c r="O21" i="2"/>
  <c r="O23" i="2"/>
  <c r="O25" i="2"/>
  <c r="O27" i="2"/>
  <c r="P30" i="2"/>
  <c r="N31" i="2"/>
  <c r="P32" i="2"/>
  <c r="N33" i="2"/>
  <c r="P34" i="2"/>
  <c r="N35" i="2"/>
  <c r="P36" i="2"/>
  <c r="N37" i="2"/>
  <c r="P38" i="2"/>
  <c r="N40" i="2"/>
  <c r="P41" i="2"/>
  <c r="N42" i="2"/>
  <c r="P43" i="2"/>
  <c r="N44" i="2"/>
  <c r="P46" i="2"/>
  <c r="N47" i="2"/>
  <c r="P48" i="2"/>
  <c r="N49" i="2"/>
  <c r="P50" i="2"/>
  <c r="N52" i="2"/>
  <c r="P53" i="2"/>
  <c r="O9" i="2"/>
  <c r="O11" i="2"/>
  <c r="N13" i="2"/>
  <c r="P14" i="2"/>
  <c r="N15" i="2"/>
  <c r="P16" i="2"/>
  <c r="N17" i="2"/>
  <c r="P19" i="2"/>
  <c r="N20" i="2"/>
  <c r="P21" i="2"/>
  <c r="N22" i="2"/>
  <c r="P23" i="2"/>
  <c r="N24" i="2"/>
  <c r="P25" i="2"/>
  <c r="N26" i="2"/>
  <c r="P27" i="2"/>
  <c r="P29" i="2" s="1"/>
  <c r="N28" i="2"/>
  <c r="N29" i="2" s="1"/>
  <c r="O31" i="2"/>
  <c r="O33" i="2"/>
  <c r="O35" i="2"/>
  <c r="O37" i="2"/>
  <c r="O40" i="2"/>
  <c r="O42" i="2"/>
  <c r="O44" i="2"/>
  <c r="O47" i="2"/>
  <c r="O49" i="2"/>
  <c r="O52" i="2"/>
  <c r="N8" i="2"/>
  <c r="N12" i="2" s="1"/>
  <c r="P9" i="2"/>
  <c r="P12" i="2" s="1"/>
  <c r="N10" i="2"/>
  <c r="P11" i="2"/>
  <c r="O13" i="2"/>
  <c r="O15" i="2"/>
  <c r="O17" i="2"/>
  <c r="O20" i="2"/>
  <c r="O22" i="2"/>
  <c r="O24" i="2"/>
  <c r="O26" i="2"/>
  <c r="O28" i="2"/>
  <c r="N30" i="2"/>
  <c r="P31" i="2"/>
  <c r="N32" i="2"/>
  <c r="P33" i="2"/>
  <c r="N34" i="2"/>
  <c r="P35" i="2"/>
  <c r="N36" i="2"/>
  <c r="P37" i="2"/>
  <c r="N38" i="2"/>
  <c r="P40" i="2"/>
  <c r="N41" i="2"/>
  <c r="P42" i="2"/>
  <c r="N43" i="2"/>
  <c r="P44" i="2"/>
  <c r="N46" i="2"/>
  <c r="P47" i="2"/>
  <c r="N48" i="2"/>
  <c r="P49" i="2"/>
  <c r="N50" i="2"/>
  <c r="P52" i="2"/>
  <c r="N53" i="2"/>
  <c r="O8" i="2"/>
  <c r="O12" i="2" s="1"/>
  <c r="O10" i="2"/>
  <c r="P13" i="2"/>
  <c r="N14" i="2"/>
  <c r="P15" i="2"/>
  <c r="N16" i="2"/>
  <c r="P17" i="2"/>
  <c r="N19" i="2"/>
  <c r="P20" i="2"/>
  <c r="N21" i="2"/>
  <c r="P22" i="2"/>
  <c r="N23" i="2"/>
  <c r="P24" i="2"/>
  <c r="N25" i="2"/>
  <c r="P26" i="2"/>
  <c r="O30" i="2"/>
  <c r="O32" i="2"/>
  <c r="O34" i="2"/>
  <c r="O36" i="2"/>
  <c r="O38" i="2"/>
  <c r="O41" i="2"/>
  <c r="O43" i="2"/>
  <c r="O46" i="2"/>
  <c r="O48" i="2"/>
  <c r="O50" i="2"/>
  <c r="O29" i="2" l="1"/>
</calcChain>
</file>

<file path=xl/sharedStrings.xml><?xml version="1.0" encoding="utf-8"?>
<sst xmlns="http://schemas.openxmlformats.org/spreadsheetml/2006/main" count="618" uniqueCount="125">
  <si>
    <t>id site</t>
  </si>
  <si>
    <t>year</t>
  </si>
  <si>
    <t>month</t>
  </si>
  <si>
    <t>date</t>
  </si>
  <si>
    <t>x cart (m)</t>
  </si>
  <si>
    <t>y cart (m)</t>
  </si>
  <si>
    <t>z cart (m)</t>
  </si>
  <si>
    <t>lat (°)</t>
  </si>
  <si>
    <t>lon (°)</t>
  </si>
  <si>
    <t>h (m)</t>
  </si>
  <si>
    <t>utm e (m)</t>
  </si>
  <si>
    <t>utm n (m)</t>
  </si>
  <si>
    <t>from raw data</t>
  </si>
  <si>
    <t>process on MATLAB</t>
  </si>
  <si>
    <t>2011 data - cinematic, multiple surveys - process on LGO</t>
  </si>
  <si>
    <t>In LGO Used AHUP as a fixed reference site with position:</t>
  </si>
  <si>
    <t>In PGF:</t>
  </si>
  <si>
    <r>
      <rPr>
        <sz val="10"/>
        <color rgb="FF222222"/>
        <rFont val="Symbol"/>
        <family val="1"/>
        <charset val="2"/>
      </rPr>
      <t>D</t>
    </r>
    <r>
      <rPr>
        <sz val="10"/>
        <color rgb="FF222222"/>
        <rFont val="Arial"/>
        <family val="2"/>
      </rPr>
      <t>(PGF-LGO)</t>
    </r>
  </si>
  <si>
    <t>Point ID</t>
    <phoneticPr fontId="0" type="noConversion"/>
  </si>
  <si>
    <t>Date-Tme</t>
    <phoneticPr fontId="0" type="noConversion"/>
  </si>
  <si>
    <t>Year</t>
  </si>
  <si>
    <t>Month</t>
  </si>
  <si>
    <t>Day</t>
  </si>
  <si>
    <t>Ambiguities</t>
    <phoneticPr fontId="0" type="noConversion"/>
  </si>
  <si>
    <t>GNSS Type</t>
    <phoneticPr fontId="0" type="noConversion"/>
  </si>
  <si>
    <t>Style</t>
    <phoneticPr fontId="0" type="noConversion"/>
  </si>
  <si>
    <t>Solution Type</t>
    <phoneticPr fontId="0" type="noConversion"/>
  </si>
  <si>
    <t>Frequencies</t>
    <phoneticPr fontId="0" type="noConversion"/>
  </si>
  <si>
    <t>X</t>
    <phoneticPr fontId="0" type="noConversion"/>
  </si>
  <si>
    <t>Y</t>
    <phoneticPr fontId="0" type="noConversion"/>
  </si>
  <si>
    <t>Z</t>
    <phoneticPr fontId="0" type="noConversion"/>
  </si>
  <si>
    <t>newX</t>
  </si>
  <si>
    <t>newY</t>
  </si>
  <si>
    <t>newZ</t>
  </si>
  <si>
    <t>Posn Quality</t>
    <phoneticPr fontId="0" type="noConversion"/>
  </si>
  <si>
    <t>Hght Quality</t>
    <phoneticPr fontId="0" type="noConversion"/>
  </si>
  <si>
    <t>Posn+Hght Quality</t>
    <phoneticPr fontId="0" type="noConversion"/>
  </si>
  <si>
    <t>k001</t>
  </si>
  <si>
    <t>07/20/2011 13:27:35</t>
  </si>
  <si>
    <t>yes</t>
  </si>
  <si>
    <t>GPS</t>
  </si>
  <si>
    <t>Static</t>
  </si>
  <si>
    <t>Phase: fix all</t>
  </si>
  <si>
    <t>L1 + L2</t>
  </si>
  <si>
    <t>07/20/2011 13:23:04</t>
  </si>
  <si>
    <t>07/20/2011 13:36:16</t>
  </si>
  <si>
    <t>07/20/2011 13:31:12</t>
  </si>
  <si>
    <t>K001</t>
  </si>
  <si>
    <t>Stop&amp;Go</t>
  </si>
  <si>
    <t>k002</t>
  </si>
  <si>
    <t>07/20/2011 13:37:37</t>
  </si>
  <si>
    <t>k003</t>
  </si>
  <si>
    <t>07/20/2011 13:47:09</t>
  </si>
  <si>
    <t>k004</t>
  </si>
  <si>
    <t>07/20/2011 13:52:46</t>
  </si>
  <si>
    <t>k005</t>
  </si>
  <si>
    <t>07/20/2011 13:49:41</t>
  </si>
  <si>
    <t>k006</t>
  </si>
  <si>
    <t>07/20/2011 13:58:18</t>
  </si>
  <si>
    <t>no</t>
  </si>
  <si>
    <t>Code</t>
  </si>
  <si>
    <t>k008</t>
  </si>
  <si>
    <t>07/20/2011 14:16:39</t>
  </si>
  <si>
    <t>k009</t>
  </si>
  <si>
    <t>07/20/2011 14:28:09</t>
  </si>
  <si>
    <t>k0010</t>
  </si>
  <si>
    <t>07/20/2011 14:42:26</t>
  </si>
  <si>
    <t>k0011</t>
  </si>
  <si>
    <t>07/20/2011 15:00:34</t>
  </si>
  <si>
    <t>k0012</t>
  </si>
  <si>
    <t>07/20/2011 15:06:40</t>
  </si>
  <si>
    <t>k0013</t>
  </si>
  <si>
    <t>07/20/2011 15:16:36</t>
  </si>
  <si>
    <t>k0014</t>
  </si>
  <si>
    <t>07/20/2011 15:21:23</t>
  </si>
  <si>
    <t>k0015</t>
  </si>
  <si>
    <t>07/20/2011 15:28:09</t>
  </si>
  <si>
    <t>k0016</t>
  </si>
  <si>
    <t>07/20/2011 15:28:31</t>
  </si>
  <si>
    <t>07/20/2011 15:35:38</t>
  </si>
  <si>
    <t>K016</t>
  </si>
  <si>
    <t>k017</t>
  </si>
  <si>
    <t>07/20/2011 13:55:56</t>
  </si>
  <si>
    <t>k018</t>
  </si>
  <si>
    <t>07/20/2011 14:01:40</t>
  </si>
  <si>
    <t>k019</t>
  </si>
  <si>
    <t>07/20/2011 14:05:49</t>
  </si>
  <si>
    <t>k020</t>
  </si>
  <si>
    <t>07/20/2011 14:10:52</t>
  </si>
  <si>
    <t>k021</t>
  </si>
  <si>
    <t>07/20/2011 14:15:05</t>
  </si>
  <si>
    <t>k022</t>
  </si>
  <si>
    <t>07/20/2011 15:01:17</t>
  </si>
  <si>
    <t>k023</t>
  </si>
  <si>
    <t>07/20/2011 14:22:33</t>
  </si>
  <si>
    <t>k024</t>
  </si>
  <si>
    <t>07/20/2011 14:28:16</t>
  </si>
  <si>
    <t>k025</t>
  </si>
  <si>
    <t>07/20/2011 14:33:00</t>
  </si>
  <si>
    <t>k027</t>
  </si>
  <si>
    <t>07/20/2011 14:14:09</t>
  </si>
  <si>
    <t>k028</t>
  </si>
  <si>
    <t>07/20/2011 14:21:14</t>
  </si>
  <si>
    <t>k029</t>
  </si>
  <si>
    <t>07/20/2011 14:29:07</t>
  </si>
  <si>
    <t>k030</t>
  </si>
  <si>
    <t>07/20/2011 14:35:02</t>
  </si>
  <si>
    <t>k031</t>
  </si>
  <si>
    <t>07/20/2011 14:40:50</t>
  </si>
  <si>
    <t>k033</t>
  </si>
  <si>
    <t>07/20/2011 14:47:48</t>
  </si>
  <si>
    <t>k034</t>
  </si>
  <si>
    <t>07/20/2011 14:54:49</t>
  </si>
  <si>
    <t>k047</t>
  </si>
  <si>
    <t>07/20/2011 14:00:14</t>
  </si>
  <si>
    <t>k048</t>
  </si>
  <si>
    <t>07/20/2011 14:06:23</t>
  </si>
  <si>
    <t>k049</t>
  </si>
  <si>
    <t>07/20/2011 14:14:21</t>
  </si>
  <si>
    <t>k051</t>
  </si>
  <si>
    <t>07/20/2011 14:24:19</t>
  </si>
  <si>
    <t>k052</t>
  </si>
  <si>
    <t>07/20/2011 14:32:50</t>
  </si>
  <si>
    <t>nan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</si>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</sst>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222222"/>
      <name val="Verdana"/>
      <family val="2"/>
    </font>
    <font>
      <sz val="10"/>
      <color rgb="FF222222"/>
      <name val="Symbol"/>
      <family val="1"/>
      <charset val="2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1"/>
    <xf numFmtId="164" fontId="1" fillId="0" borderId="0" xfId="1" applyNumberFormat="1"/>
    <xf numFmtId="0" fontId="2" fillId="0" borderId="0" xfId="1" applyFont="1" applyAlignment="1">
      <alignment horizontal="left"/>
    </xf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5" borderId="0" xfId="0" applyFill="1"/>
    <xf numFmtId="22" fontId="0" fillId="5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0" fontId="0" fillId="6" borderId="0" xfId="0" applyFill="1"/>
    <xf numFmtId="0" fontId="0" fillId="7" borderId="0" xfId="0" applyFill="1"/>
    <xf numFmtId="2" fontId="0" fillId="7" borderId="0" xfId="0" applyNumberFormat="1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0" fontId="2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sqref="A1:XFD1048576"/>
    </sheetView>
  </sheetViews>
  <sheetFormatPr baseColWidth="10" defaultRowHeight="14.5" x14ac:dyDescent="0.35"/>
  <cols>
    <col min="1" max="16384" width="10.90625" style="1"/>
  </cols>
  <sheetData>
    <row r="1" spans="1:12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3" spans="1:12" x14ac:dyDescent="0.35">
      <c r="A3" s="23" t="s">
        <v>12</v>
      </c>
      <c r="B3" s="23"/>
      <c r="C3" s="23"/>
      <c r="D3" s="23"/>
      <c r="E3" s="23"/>
      <c r="F3" s="23"/>
      <c r="G3" s="23"/>
      <c r="H3" s="24" t="s">
        <v>13</v>
      </c>
      <c r="I3" s="24"/>
      <c r="J3" s="24"/>
      <c r="K3" s="24"/>
      <c r="L3" s="24"/>
    </row>
  </sheetData>
  <mergeCells count="2">
    <mergeCell ref="A3:G3"/>
    <mergeCell ref="H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A34" workbookViewId="0">
      <selection activeCell="A34" sqref="A1:XFD1048576"/>
    </sheetView>
  </sheetViews>
  <sheetFormatPr baseColWidth="10" defaultRowHeight="14.5" x14ac:dyDescent="0.35"/>
  <cols>
    <col min="2" max="2" width="18.08984375" bestFit="1" customWidth="1"/>
    <col min="3" max="3" width="5.08984375" bestFit="1" customWidth="1"/>
    <col min="4" max="4" width="6.7265625" bestFit="1" customWidth="1"/>
    <col min="5" max="5" width="4.54296875" bestFit="1" customWidth="1"/>
    <col min="11" max="12" width="15.453125" style="4" bestFit="1" customWidth="1"/>
    <col min="13" max="13" width="14.6328125" style="4" bestFit="1" customWidth="1"/>
    <col min="14" max="16" width="12.36328125" style="4" customWidth="1"/>
    <col min="17" max="17" width="12.54296875" bestFit="1" customWidth="1"/>
    <col min="18" max="18" width="12.6328125" bestFit="1" customWidth="1"/>
    <col min="19" max="19" width="18.453125" bestFit="1" customWidth="1"/>
    <col min="20" max="20" width="12.54296875" bestFit="1" customWidth="1"/>
    <col min="21" max="21" width="12.6328125" bestFit="1" customWidth="1"/>
    <col min="22" max="22" width="18.453125" bestFit="1" customWidth="1"/>
  </cols>
  <sheetData>
    <row r="1" spans="1:25" x14ac:dyDescent="0.35">
      <c r="A1" t="s">
        <v>14</v>
      </c>
      <c r="C1" s="3"/>
      <c r="D1" s="3"/>
      <c r="E1" s="3"/>
      <c r="K1"/>
      <c r="L1"/>
      <c r="M1"/>
      <c r="Q1" s="5"/>
      <c r="R1" s="5"/>
      <c r="S1" s="5"/>
      <c r="T1" s="25"/>
      <c r="U1" s="25"/>
      <c r="V1" s="25"/>
    </row>
    <row r="2" spans="1:25" x14ac:dyDescent="0.35">
      <c r="A2" s="26" t="s">
        <v>15</v>
      </c>
      <c r="B2" s="26"/>
      <c r="C2" s="26"/>
      <c r="D2" s="26"/>
      <c r="E2" s="26"/>
      <c r="F2" s="26"/>
      <c r="G2" s="26"/>
      <c r="H2" s="26"/>
      <c r="I2" s="6"/>
      <c r="J2" s="6"/>
      <c r="K2" s="7">
        <v>-5467762.4885999998</v>
      </c>
      <c r="L2" s="7">
        <v>-2518810.5323999999</v>
      </c>
      <c r="M2" s="7">
        <v>2103349.2329000002</v>
      </c>
      <c r="Q2" s="5"/>
      <c r="R2" s="5"/>
      <c r="S2" s="7"/>
      <c r="T2" s="7"/>
      <c r="U2" s="7"/>
      <c r="V2" s="7"/>
      <c r="W2" s="6"/>
      <c r="X2" s="6"/>
      <c r="Y2" s="6"/>
    </row>
    <row r="3" spans="1:25" x14ac:dyDescent="0.35">
      <c r="A3" s="26" t="s">
        <v>16</v>
      </c>
      <c r="B3" s="26"/>
      <c r="C3" s="26"/>
      <c r="D3" s="26"/>
      <c r="E3" s="26"/>
      <c r="F3" s="26"/>
      <c r="G3" s="26"/>
      <c r="H3" s="26"/>
      <c r="I3" s="6"/>
      <c r="J3" s="6"/>
      <c r="K3" s="7">
        <v>-5467762.6185999997</v>
      </c>
      <c r="L3" s="7">
        <v>-2518810.0238000001</v>
      </c>
      <c r="M3" s="7">
        <v>2103349.5096</v>
      </c>
      <c r="Q3" s="5"/>
      <c r="R3" s="5"/>
      <c r="S3" s="7"/>
      <c r="T3" s="7"/>
      <c r="U3" s="7"/>
      <c r="V3" s="7"/>
      <c r="W3" s="6"/>
      <c r="X3" s="6"/>
      <c r="Y3" s="6"/>
    </row>
    <row r="4" spans="1:25" x14ac:dyDescent="0.35">
      <c r="A4" s="27" t="s">
        <v>17</v>
      </c>
      <c r="B4" s="27"/>
      <c r="C4" s="27"/>
      <c r="D4" s="27"/>
      <c r="E4" s="27"/>
      <c r="F4" s="27"/>
      <c r="G4" s="27"/>
      <c r="H4" s="27"/>
      <c r="I4" s="6"/>
      <c r="J4" s="6"/>
      <c r="K4" s="7">
        <f>K3-K2</f>
        <v>-0.12999999988824129</v>
      </c>
      <c r="L4" s="7">
        <f t="shared" ref="L4:M4" si="0">L3-L2</f>
        <v>0.50859999982640147</v>
      </c>
      <c r="M4" s="7">
        <f t="shared" si="0"/>
        <v>0.27669999981299043</v>
      </c>
      <c r="Q4" s="5"/>
      <c r="R4" s="5"/>
      <c r="S4" s="7"/>
      <c r="T4" s="7"/>
      <c r="U4" s="7"/>
      <c r="V4" s="7"/>
      <c r="W4" s="6"/>
      <c r="X4" s="6"/>
      <c r="Y4" s="6"/>
    </row>
    <row r="5" spans="1:25" x14ac:dyDescent="0.35">
      <c r="A5" s="8"/>
      <c r="B5" s="8"/>
      <c r="C5" s="8"/>
      <c r="D5" s="8"/>
      <c r="E5" s="8"/>
      <c r="F5" s="8"/>
      <c r="G5" s="8"/>
      <c r="H5" s="8"/>
      <c r="I5" s="6"/>
      <c r="J5" s="6"/>
      <c r="K5" s="7"/>
      <c r="L5" s="7"/>
      <c r="M5" s="7"/>
      <c r="Q5" s="5"/>
      <c r="R5" s="5"/>
      <c r="S5" s="7"/>
      <c r="T5" s="7"/>
      <c r="U5" s="7"/>
      <c r="V5" s="7"/>
      <c r="W5" s="6"/>
      <c r="X5" s="6"/>
      <c r="Y5" s="6"/>
    </row>
    <row r="6" spans="1:25" s="13" customFormat="1" ht="13.5" x14ac:dyDescent="0.3">
      <c r="A6" s="9" t="s">
        <v>18</v>
      </c>
      <c r="B6" s="9" t="s">
        <v>19</v>
      </c>
      <c r="C6" s="9" t="s">
        <v>20</v>
      </c>
      <c r="D6" s="9" t="s">
        <v>21</v>
      </c>
      <c r="E6" s="9" t="s">
        <v>22</v>
      </c>
      <c r="F6" s="9" t="s">
        <v>23</v>
      </c>
      <c r="G6" s="9" t="s">
        <v>24</v>
      </c>
      <c r="H6" s="9" t="s">
        <v>25</v>
      </c>
      <c r="I6" s="9" t="s">
        <v>26</v>
      </c>
      <c r="J6" s="9" t="s">
        <v>27</v>
      </c>
      <c r="K6" s="10" t="s">
        <v>28</v>
      </c>
      <c r="L6" s="10" t="s">
        <v>29</v>
      </c>
      <c r="M6" s="10" t="s">
        <v>30</v>
      </c>
      <c r="N6" s="10" t="s">
        <v>31</v>
      </c>
      <c r="O6" s="10" t="s">
        <v>32</v>
      </c>
      <c r="P6" s="10" t="s">
        <v>33</v>
      </c>
      <c r="Q6" s="11" t="s">
        <v>34</v>
      </c>
      <c r="R6" s="11" t="s">
        <v>35</v>
      </c>
      <c r="S6" s="11" t="s">
        <v>36</v>
      </c>
      <c r="T6" s="11" t="s">
        <v>34</v>
      </c>
      <c r="U6" s="11" t="s">
        <v>35</v>
      </c>
      <c r="V6" s="11" t="s">
        <v>36</v>
      </c>
    </row>
    <row r="7" spans="1:25" s="12" customFormat="1" ht="13.5" x14ac:dyDescent="0.3">
      <c r="K7" s="14"/>
      <c r="L7" s="14"/>
      <c r="M7" s="14"/>
      <c r="N7" s="14"/>
      <c r="O7" s="14"/>
      <c r="P7" s="14"/>
      <c r="Q7" s="15"/>
      <c r="R7" s="15"/>
      <c r="S7" s="15"/>
      <c r="T7" s="15"/>
      <c r="U7" s="15"/>
      <c r="V7" s="15"/>
    </row>
    <row r="8" spans="1:25" x14ac:dyDescent="0.35">
      <c r="A8" t="s">
        <v>37</v>
      </c>
      <c r="B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43</v>
      </c>
      <c r="K8" s="4">
        <v>-5469242.7141000004</v>
      </c>
      <c r="L8" s="4">
        <v>-2518481.3125999998</v>
      </c>
      <c r="M8" s="4">
        <v>2099557.2137000002</v>
      </c>
      <c r="N8" s="4">
        <f>K8+K$4</f>
        <v>-5469242.8441000003</v>
      </c>
      <c r="O8" s="4">
        <f t="shared" ref="O8:P24" si="1">L8+L$4</f>
        <v>-2518480.804</v>
      </c>
      <c r="P8" s="4">
        <f t="shared" si="1"/>
        <v>2099557.4904</v>
      </c>
      <c r="Q8">
        <f>1/T8</f>
        <v>1666.6666666666667</v>
      </c>
      <c r="R8">
        <f t="shared" ref="R8:S24" si="2">1/U8</f>
        <v>833.33333333333337</v>
      </c>
      <c r="S8">
        <f t="shared" si="2"/>
        <v>769.23076923076928</v>
      </c>
      <c r="T8">
        <v>5.9999999999999995E-4</v>
      </c>
      <c r="U8">
        <v>1.1999999999999999E-3</v>
      </c>
      <c r="V8">
        <v>1.2999999999999999E-3</v>
      </c>
    </row>
    <row r="9" spans="1:25" x14ac:dyDescent="0.35">
      <c r="A9" t="s">
        <v>37</v>
      </c>
      <c r="B9" t="s">
        <v>44</v>
      </c>
      <c r="F9" t="s">
        <v>39</v>
      </c>
      <c r="G9" t="s">
        <v>40</v>
      </c>
      <c r="H9" t="s">
        <v>41</v>
      </c>
      <c r="I9" t="s">
        <v>42</v>
      </c>
      <c r="J9" t="s">
        <v>43</v>
      </c>
      <c r="K9" s="4">
        <v>-5469242.7028000001</v>
      </c>
      <c r="L9" s="4">
        <v>-2518481.3171000001</v>
      </c>
      <c r="M9" s="4">
        <v>2099557.2078999998</v>
      </c>
      <c r="N9" s="4">
        <f t="shared" ref="N9:P53" si="3">K9+K$4</f>
        <v>-5469242.8328</v>
      </c>
      <c r="O9" s="4">
        <f t="shared" si="1"/>
        <v>-2518480.8085000003</v>
      </c>
      <c r="P9" s="4">
        <f t="shared" si="1"/>
        <v>2099557.4845999996</v>
      </c>
      <c r="Q9">
        <f t="shared" ref="Q9:S47" si="4">1/T9</f>
        <v>1111.1111111111111</v>
      </c>
      <c r="R9">
        <f t="shared" si="2"/>
        <v>555.55555555555554</v>
      </c>
      <c r="S9">
        <f t="shared" si="2"/>
        <v>476.1904761904762</v>
      </c>
      <c r="T9">
        <v>8.9999999999999998E-4</v>
      </c>
      <c r="U9">
        <v>1.8E-3</v>
      </c>
      <c r="V9">
        <v>2.0999999999999999E-3</v>
      </c>
    </row>
    <row r="10" spans="1:25" x14ac:dyDescent="0.35">
      <c r="A10" t="s">
        <v>37</v>
      </c>
      <c r="B10" t="s">
        <v>45</v>
      </c>
      <c r="F10" t="s">
        <v>39</v>
      </c>
      <c r="G10" t="s">
        <v>40</v>
      </c>
      <c r="H10" t="s">
        <v>41</v>
      </c>
      <c r="I10" t="s">
        <v>42</v>
      </c>
      <c r="J10" t="s">
        <v>43</v>
      </c>
      <c r="K10" s="4">
        <v>-5469242.7147000004</v>
      </c>
      <c r="L10" s="4">
        <v>-2518481.3114999998</v>
      </c>
      <c r="M10" s="4">
        <v>2099557.2292999998</v>
      </c>
      <c r="N10" s="4">
        <f t="shared" si="3"/>
        <v>-5469242.8447000002</v>
      </c>
      <c r="O10" s="4">
        <f t="shared" si="1"/>
        <v>-2518480.8029</v>
      </c>
      <c r="P10" s="4">
        <f t="shared" si="1"/>
        <v>2099557.5059999996</v>
      </c>
      <c r="Q10">
        <f t="shared" si="4"/>
        <v>2000</v>
      </c>
      <c r="R10">
        <f t="shared" si="2"/>
        <v>1000</v>
      </c>
      <c r="S10">
        <f t="shared" si="2"/>
        <v>833.33333333333337</v>
      </c>
      <c r="T10">
        <v>5.0000000000000001E-4</v>
      </c>
      <c r="U10">
        <v>1E-3</v>
      </c>
      <c r="V10">
        <v>1.1999999999999999E-3</v>
      </c>
    </row>
    <row r="11" spans="1:25" x14ac:dyDescent="0.35">
      <c r="A11" t="s">
        <v>37</v>
      </c>
      <c r="B11" t="s">
        <v>46</v>
      </c>
      <c r="F11" t="s">
        <v>39</v>
      </c>
      <c r="G11" t="s">
        <v>40</v>
      </c>
      <c r="H11" t="s">
        <v>41</v>
      </c>
      <c r="I11" t="s">
        <v>42</v>
      </c>
      <c r="J11" t="s">
        <v>43</v>
      </c>
      <c r="K11" s="4">
        <v>-5469242.6982000005</v>
      </c>
      <c r="L11" s="4">
        <v>-2518481.3166</v>
      </c>
      <c r="M11" s="4">
        <v>2099557.2105</v>
      </c>
      <c r="N11" s="4">
        <f t="shared" si="3"/>
        <v>-5469242.8282000003</v>
      </c>
      <c r="O11" s="4">
        <f t="shared" si="1"/>
        <v>-2518480.8080000002</v>
      </c>
      <c r="P11" s="4">
        <f t="shared" si="1"/>
        <v>2099557.4871999999</v>
      </c>
      <c r="Q11">
        <f t="shared" si="4"/>
        <v>1428.5714285714287</v>
      </c>
      <c r="R11">
        <f t="shared" si="2"/>
        <v>666.66666666666663</v>
      </c>
      <c r="S11">
        <f t="shared" si="2"/>
        <v>625</v>
      </c>
      <c r="T11">
        <v>6.9999999999999999E-4</v>
      </c>
      <c r="U11">
        <v>1.5E-3</v>
      </c>
      <c r="V11">
        <v>1.6000000000000001E-3</v>
      </c>
    </row>
    <row r="12" spans="1:25" s="16" customFormat="1" x14ac:dyDescent="0.35">
      <c r="A12" s="16" t="s">
        <v>47</v>
      </c>
      <c r="B12" s="17"/>
      <c r="C12" s="16">
        <v>2011</v>
      </c>
      <c r="D12" s="16">
        <v>7</v>
      </c>
      <c r="E12" s="16">
        <v>20</v>
      </c>
      <c r="F12" s="16" t="s">
        <v>39</v>
      </c>
      <c r="G12" s="16" t="s">
        <v>40</v>
      </c>
      <c r="H12" s="16" t="s">
        <v>48</v>
      </c>
      <c r="I12" s="16" t="s">
        <v>42</v>
      </c>
      <c r="J12" s="16" t="s">
        <v>43</v>
      </c>
      <c r="K12" s="18"/>
      <c r="L12" s="18"/>
      <c r="M12" s="18"/>
      <c r="N12" s="18">
        <f>SUMPRODUCT(N8:N11,$Q8:$Q11)/SUM($Q8:$Q11)</f>
        <v>-5469242.8386104871</v>
      </c>
      <c r="O12" s="18">
        <f>SUMPRODUCT(O8:O11,$Q8:$Q11)/SUM($Q8:$Q11)</f>
        <v>-2518480.8053718675</v>
      </c>
      <c r="P12" s="18">
        <f>SUMPRODUCT(P8:P11,R8:R11)/SUM(R8:R11)</f>
        <v>2099557.4937527268</v>
      </c>
      <c r="Q12" s="19"/>
      <c r="R12" s="19"/>
      <c r="S12" s="19"/>
      <c r="T12" s="19"/>
      <c r="U12" s="19"/>
      <c r="V12" s="19"/>
    </row>
    <row r="13" spans="1:25" s="16" customFormat="1" x14ac:dyDescent="0.35">
      <c r="A13" s="16" t="s">
        <v>49</v>
      </c>
      <c r="B13" s="16" t="s">
        <v>50</v>
      </c>
      <c r="C13" s="16">
        <v>2011</v>
      </c>
      <c r="D13" s="16">
        <v>7</v>
      </c>
      <c r="E13" s="16">
        <v>20</v>
      </c>
      <c r="F13" s="16" t="s">
        <v>39</v>
      </c>
      <c r="G13" s="16" t="s">
        <v>40</v>
      </c>
      <c r="H13" s="16" t="s">
        <v>41</v>
      </c>
      <c r="I13" s="16" t="s">
        <v>42</v>
      </c>
      <c r="J13" s="16" t="s">
        <v>43</v>
      </c>
      <c r="K13" s="18">
        <v>-5469283.4261999996</v>
      </c>
      <c r="L13" s="18">
        <v>-2518481.0962</v>
      </c>
      <c r="M13" s="18">
        <v>2099460.6721000001</v>
      </c>
      <c r="N13" s="18">
        <f t="shared" si="3"/>
        <v>-5469283.5561999995</v>
      </c>
      <c r="O13" s="18">
        <f t="shared" si="1"/>
        <v>-2518480.5876000002</v>
      </c>
      <c r="P13" s="18">
        <f t="shared" si="1"/>
        <v>2099460.9487999999</v>
      </c>
      <c r="Q13" s="16">
        <f t="shared" si="4"/>
        <v>1428.5714285714287</v>
      </c>
      <c r="R13" s="16">
        <f t="shared" si="2"/>
        <v>666.66666666666663</v>
      </c>
      <c r="S13" s="16">
        <f t="shared" si="2"/>
        <v>625</v>
      </c>
      <c r="T13" s="16">
        <v>6.9999999999999999E-4</v>
      </c>
      <c r="U13" s="16">
        <v>1.5E-3</v>
      </c>
      <c r="V13" s="16">
        <v>1.6000000000000001E-3</v>
      </c>
    </row>
    <row r="14" spans="1:25" s="16" customFormat="1" x14ac:dyDescent="0.35">
      <c r="A14" s="16" t="s">
        <v>51</v>
      </c>
      <c r="B14" s="16" t="s">
        <v>52</v>
      </c>
      <c r="C14" s="16">
        <v>2011</v>
      </c>
      <c r="D14" s="16">
        <v>7</v>
      </c>
      <c r="E14" s="16">
        <v>20</v>
      </c>
      <c r="F14" s="16" t="s">
        <v>39</v>
      </c>
      <c r="G14" s="16" t="s">
        <v>40</v>
      </c>
      <c r="H14" s="16" t="s">
        <v>41</v>
      </c>
      <c r="I14" s="16" t="s">
        <v>42</v>
      </c>
      <c r="J14" s="16" t="s">
        <v>43</v>
      </c>
      <c r="K14" s="18">
        <v>-5469324.0230999999</v>
      </c>
      <c r="L14" s="18">
        <v>-2518495.3646</v>
      </c>
      <c r="M14" s="18">
        <v>2099346.6576</v>
      </c>
      <c r="N14" s="18">
        <f t="shared" si="3"/>
        <v>-5469324.1530999998</v>
      </c>
      <c r="O14" s="18">
        <f t="shared" si="1"/>
        <v>-2518494.8560000001</v>
      </c>
      <c r="P14" s="18">
        <f t="shared" si="1"/>
        <v>2099346.9342999998</v>
      </c>
      <c r="Q14" s="16">
        <f t="shared" si="4"/>
        <v>2000</v>
      </c>
      <c r="R14" s="16">
        <f t="shared" si="2"/>
        <v>909.09090909090901</v>
      </c>
      <c r="S14" s="16">
        <f t="shared" si="2"/>
        <v>833.33333333333337</v>
      </c>
      <c r="T14" s="16">
        <v>5.0000000000000001E-4</v>
      </c>
      <c r="U14" s="16">
        <v>1.1000000000000001E-3</v>
      </c>
      <c r="V14" s="16">
        <v>1.1999999999999999E-3</v>
      </c>
    </row>
    <row r="15" spans="1:25" s="16" customFormat="1" x14ac:dyDescent="0.35">
      <c r="A15" s="16" t="s">
        <v>53</v>
      </c>
      <c r="B15" s="16" t="s">
        <v>54</v>
      </c>
      <c r="C15" s="16">
        <v>2011</v>
      </c>
      <c r="D15" s="16">
        <v>7</v>
      </c>
      <c r="E15" s="16">
        <v>20</v>
      </c>
      <c r="F15" s="16" t="s">
        <v>39</v>
      </c>
      <c r="G15" s="16" t="s">
        <v>40</v>
      </c>
      <c r="H15" s="16" t="s">
        <v>41</v>
      </c>
      <c r="I15" s="16" t="s">
        <v>42</v>
      </c>
      <c r="J15" s="16" t="s">
        <v>43</v>
      </c>
      <c r="K15" s="18">
        <v>-5469345.3647999996</v>
      </c>
      <c r="L15" s="18">
        <v>-2518520.5854000002</v>
      </c>
      <c r="M15" s="18">
        <v>2099254.7204</v>
      </c>
      <c r="N15" s="18">
        <f t="shared" si="3"/>
        <v>-5469345.4947999995</v>
      </c>
      <c r="O15" s="18">
        <f t="shared" si="1"/>
        <v>-2518520.0768000004</v>
      </c>
      <c r="P15" s="18">
        <f t="shared" si="1"/>
        <v>2099254.9970999998</v>
      </c>
      <c r="Q15" s="16">
        <f t="shared" si="4"/>
        <v>1666.6666666666667</v>
      </c>
      <c r="R15" s="16">
        <f t="shared" si="2"/>
        <v>714.28571428571433</v>
      </c>
      <c r="S15" s="16">
        <f t="shared" si="2"/>
        <v>666.66666666666663</v>
      </c>
      <c r="T15" s="16">
        <v>5.9999999999999995E-4</v>
      </c>
      <c r="U15" s="16">
        <v>1.4E-3</v>
      </c>
      <c r="V15" s="16">
        <v>1.5E-3</v>
      </c>
    </row>
    <row r="16" spans="1:25" s="16" customFormat="1" x14ac:dyDescent="0.35">
      <c r="A16" s="16" t="s">
        <v>55</v>
      </c>
      <c r="B16" s="16" t="s">
        <v>56</v>
      </c>
      <c r="C16" s="16">
        <v>2011</v>
      </c>
      <c r="D16" s="16">
        <v>7</v>
      </c>
      <c r="E16" s="16">
        <v>20</v>
      </c>
      <c r="F16" s="16" t="s">
        <v>39</v>
      </c>
      <c r="G16" s="16" t="s">
        <v>40</v>
      </c>
      <c r="H16" s="16" t="s">
        <v>41</v>
      </c>
      <c r="I16" s="16" t="s">
        <v>42</v>
      </c>
      <c r="J16" s="16" t="s">
        <v>43</v>
      </c>
      <c r="K16" s="18">
        <v>-5469211.2220000001</v>
      </c>
      <c r="L16" s="18">
        <v>-2518467.2396</v>
      </c>
      <c r="M16" s="18">
        <v>2099656.9356</v>
      </c>
      <c r="N16" s="18">
        <f t="shared" si="3"/>
        <v>-5469211.352</v>
      </c>
      <c r="O16" s="18">
        <f t="shared" si="1"/>
        <v>-2518466.7310000001</v>
      </c>
      <c r="P16" s="18">
        <f t="shared" si="1"/>
        <v>2099657.2122999998</v>
      </c>
      <c r="Q16" s="16">
        <f t="shared" si="4"/>
        <v>2000</v>
      </c>
      <c r="R16" s="16">
        <f t="shared" si="2"/>
        <v>909.09090909090901</v>
      </c>
      <c r="S16" s="16">
        <f t="shared" si="2"/>
        <v>833.33333333333337</v>
      </c>
      <c r="T16" s="16">
        <v>5.0000000000000001E-4</v>
      </c>
      <c r="U16" s="16">
        <v>1.1000000000000001E-3</v>
      </c>
      <c r="V16" s="16">
        <v>1.1999999999999999E-3</v>
      </c>
    </row>
    <row r="17" spans="1:22" s="16" customFormat="1" x14ac:dyDescent="0.35">
      <c r="A17" s="20" t="s">
        <v>57</v>
      </c>
      <c r="B17" s="16" t="s">
        <v>58</v>
      </c>
      <c r="C17" s="16">
        <v>2011</v>
      </c>
      <c r="D17" s="16">
        <v>7</v>
      </c>
      <c r="E17" s="16">
        <v>20</v>
      </c>
      <c r="F17" s="16" t="s">
        <v>59</v>
      </c>
      <c r="G17" s="16" t="s">
        <v>40</v>
      </c>
      <c r="H17" s="16" t="s">
        <v>41</v>
      </c>
      <c r="I17" s="16" t="s">
        <v>60</v>
      </c>
      <c r="J17" s="16" t="s">
        <v>43</v>
      </c>
      <c r="K17" s="18">
        <v>-5469178.2096999995</v>
      </c>
      <c r="L17" s="18">
        <v>-2518469.9778999998</v>
      </c>
      <c r="M17" s="18">
        <v>2099754.3133999999</v>
      </c>
      <c r="N17" s="18">
        <f t="shared" si="3"/>
        <v>-5469178.3396999994</v>
      </c>
      <c r="O17" s="18">
        <f t="shared" si="1"/>
        <v>-2518469.4693</v>
      </c>
      <c r="P17" s="18">
        <f t="shared" si="1"/>
        <v>2099754.5900999997</v>
      </c>
      <c r="Q17" s="16">
        <f t="shared" si="4"/>
        <v>33.333333333333336</v>
      </c>
      <c r="R17" s="16">
        <f t="shared" si="2"/>
        <v>15.479876160990711</v>
      </c>
      <c r="S17" s="16">
        <f t="shared" si="2"/>
        <v>14.04494382022472</v>
      </c>
      <c r="T17" s="16">
        <v>0.03</v>
      </c>
      <c r="U17" s="16">
        <v>6.4600000000000005E-2</v>
      </c>
      <c r="V17" s="16">
        <v>7.1199999999999999E-2</v>
      </c>
    </row>
    <row r="18" spans="1:22" s="21" customFormat="1" x14ac:dyDescent="0.35">
      <c r="A18" s="21">
        <v>7</v>
      </c>
      <c r="C18">
        <v>2011</v>
      </c>
      <c r="D18">
        <v>7</v>
      </c>
      <c r="E18">
        <v>20</v>
      </c>
      <c r="K18" s="22"/>
      <c r="L18" s="22"/>
      <c r="M18" s="22"/>
      <c r="N18">
        <v>-5469170.2209999999</v>
      </c>
      <c r="O18">
        <v>-2518420.0003</v>
      </c>
      <c r="P18">
        <v>2099831.9350000001</v>
      </c>
    </row>
    <row r="19" spans="1:22" s="16" customFormat="1" x14ac:dyDescent="0.35">
      <c r="A19" s="16" t="s">
        <v>61</v>
      </c>
      <c r="B19" s="16" t="s">
        <v>62</v>
      </c>
      <c r="C19" s="16">
        <v>2011</v>
      </c>
      <c r="D19" s="16">
        <v>7</v>
      </c>
      <c r="E19" s="16">
        <v>20</v>
      </c>
      <c r="F19" s="16" t="s">
        <v>39</v>
      </c>
      <c r="G19" s="16" t="s">
        <v>40</v>
      </c>
      <c r="H19" s="16" t="s">
        <v>41</v>
      </c>
      <c r="I19" s="16" t="s">
        <v>42</v>
      </c>
      <c r="J19" s="16" t="s">
        <v>43</v>
      </c>
      <c r="K19" s="18">
        <v>-5469158.2775999997</v>
      </c>
      <c r="L19" s="18">
        <v>-2518378.8059</v>
      </c>
      <c r="M19" s="18">
        <v>2099928.0180000002</v>
      </c>
      <c r="N19" s="18">
        <f t="shared" si="3"/>
        <v>-5469158.4075999996</v>
      </c>
      <c r="O19" s="18">
        <f t="shared" si="1"/>
        <v>-2518378.2973000002</v>
      </c>
      <c r="P19" s="18">
        <f t="shared" si="1"/>
        <v>2099928.2947</v>
      </c>
      <c r="Q19" s="16">
        <f t="shared" si="4"/>
        <v>1250</v>
      </c>
      <c r="R19" s="16">
        <f t="shared" si="2"/>
        <v>625</v>
      </c>
      <c r="S19" s="16">
        <f t="shared" si="2"/>
        <v>555.55555555555554</v>
      </c>
      <c r="T19" s="16">
        <v>8.0000000000000004E-4</v>
      </c>
      <c r="U19" s="16">
        <v>1.6000000000000001E-3</v>
      </c>
      <c r="V19" s="16">
        <v>1.8E-3</v>
      </c>
    </row>
    <row r="20" spans="1:22" s="16" customFormat="1" x14ac:dyDescent="0.35">
      <c r="A20" s="16" t="s">
        <v>63</v>
      </c>
      <c r="B20" s="16" t="s">
        <v>64</v>
      </c>
      <c r="C20" s="16">
        <v>2011</v>
      </c>
      <c r="D20" s="16">
        <v>7</v>
      </c>
      <c r="E20" s="16">
        <v>20</v>
      </c>
      <c r="F20" s="16" t="s">
        <v>39</v>
      </c>
      <c r="G20" s="16" t="s">
        <v>40</v>
      </c>
      <c r="H20" s="16" t="s">
        <v>41</v>
      </c>
      <c r="I20" s="16" t="s">
        <v>42</v>
      </c>
      <c r="J20" s="16" t="s">
        <v>43</v>
      </c>
      <c r="K20" s="18">
        <v>-5469158.1978000002</v>
      </c>
      <c r="L20" s="18">
        <v>-2518324.6442</v>
      </c>
      <c r="M20" s="18">
        <v>2100028.557</v>
      </c>
      <c r="N20" s="18">
        <f t="shared" si="3"/>
        <v>-5469158.3278000001</v>
      </c>
      <c r="O20" s="18">
        <f t="shared" si="1"/>
        <v>-2518324.1356000002</v>
      </c>
      <c r="P20" s="18">
        <f t="shared" si="1"/>
        <v>2100028.8336999998</v>
      </c>
      <c r="Q20" s="16">
        <f t="shared" si="4"/>
        <v>1000</v>
      </c>
      <c r="R20" s="16">
        <f t="shared" si="2"/>
        <v>588.23529411764707</v>
      </c>
      <c r="S20" s="16">
        <f t="shared" si="2"/>
        <v>500</v>
      </c>
      <c r="T20" s="16">
        <v>1E-3</v>
      </c>
      <c r="U20" s="16">
        <v>1.6999999999999999E-3</v>
      </c>
      <c r="V20" s="16">
        <v>2E-3</v>
      </c>
    </row>
    <row r="21" spans="1:22" s="16" customFormat="1" x14ac:dyDescent="0.35">
      <c r="A21" s="16" t="s">
        <v>65</v>
      </c>
      <c r="B21" s="16" t="s">
        <v>66</v>
      </c>
      <c r="C21" s="16">
        <v>2011</v>
      </c>
      <c r="D21" s="16">
        <v>7</v>
      </c>
      <c r="E21" s="16">
        <v>20</v>
      </c>
      <c r="F21" s="16" t="s">
        <v>39</v>
      </c>
      <c r="G21" s="16" t="s">
        <v>40</v>
      </c>
      <c r="H21" s="16" t="s">
        <v>41</v>
      </c>
      <c r="I21" s="16" t="s">
        <v>42</v>
      </c>
      <c r="J21" s="16" t="s">
        <v>43</v>
      </c>
      <c r="K21" s="18">
        <v>-5469128.8414000003</v>
      </c>
      <c r="L21" s="18">
        <v>-2518299.5249999999</v>
      </c>
      <c r="M21" s="18">
        <v>2100135.0279999999</v>
      </c>
      <c r="N21" s="18">
        <f t="shared" si="3"/>
        <v>-5469128.9714000002</v>
      </c>
      <c r="O21" s="18">
        <f t="shared" si="1"/>
        <v>-2518299.0164000001</v>
      </c>
      <c r="P21" s="18">
        <f t="shared" si="1"/>
        <v>2100135.3046999997</v>
      </c>
      <c r="Q21" s="16">
        <f t="shared" si="4"/>
        <v>1250</v>
      </c>
      <c r="R21" s="16">
        <f t="shared" si="2"/>
        <v>714.28571428571433</v>
      </c>
      <c r="S21" s="16">
        <f t="shared" si="2"/>
        <v>625</v>
      </c>
      <c r="T21" s="16">
        <v>8.0000000000000004E-4</v>
      </c>
      <c r="U21" s="16">
        <v>1.4E-3</v>
      </c>
      <c r="V21" s="16">
        <v>1.6000000000000001E-3</v>
      </c>
    </row>
    <row r="22" spans="1:22" s="16" customFormat="1" x14ac:dyDescent="0.35">
      <c r="A22" s="16" t="s">
        <v>67</v>
      </c>
      <c r="B22" s="16" t="s">
        <v>68</v>
      </c>
      <c r="C22" s="16">
        <v>2011</v>
      </c>
      <c r="D22" s="16">
        <v>7</v>
      </c>
      <c r="E22" s="16">
        <v>20</v>
      </c>
      <c r="F22" s="16" t="s">
        <v>39</v>
      </c>
      <c r="G22" s="16" t="s">
        <v>40</v>
      </c>
      <c r="H22" s="16" t="s">
        <v>41</v>
      </c>
      <c r="I22" s="16" t="s">
        <v>42</v>
      </c>
      <c r="J22" s="16" t="s">
        <v>43</v>
      </c>
      <c r="K22" s="18">
        <v>-5469113.9173999997</v>
      </c>
      <c r="L22" s="18">
        <v>-2518271.5649999999</v>
      </c>
      <c r="M22" s="18">
        <v>2100233.267</v>
      </c>
      <c r="N22" s="18">
        <f t="shared" si="3"/>
        <v>-5469114.0473999996</v>
      </c>
      <c r="O22" s="18">
        <f t="shared" si="1"/>
        <v>-2518271.0564000001</v>
      </c>
      <c r="P22" s="18">
        <f t="shared" si="1"/>
        <v>2100233.5436999998</v>
      </c>
      <c r="Q22" s="16">
        <f t="shared" si="4"/>
        <v>384.61538461538464</v>
      </c>
      <c r="R22" s="16">
        <f t="shared" si="2"/>
        <v>238.0952380952381</v>
      </c>
      <c r="S22" s="16">
        <f t="shared" si="2"/>
        <v>200</v>
      </c>
      <c r="T22" s="16">
        <v>2.5999999999999999E-3</v>
      </c>
      <c r="U22" s="16">
        <v>4.1999999999999997E-3</v>
      </c>
      <c r="V22" s="16">
        <v>5.0000000000000001E-3</v>
      </c>
    </row>
    <row r="23" spans="1:22" s="16" customFormat="1" x14ac:dyDescent="0.35">
      <c r="A23" s="16" t="s">
        <v>69</v>
      </c>
      <c r="B23" s="16" t="s">
        <v>70</v>
      </c>
      <c r="C23" s="16">
        <v>2011</v>
      </c>
      <c r="D23" s="16">
        <v>7</v>
      </c>
      <c r="E23" s="16">
        <v>20</v>
      </c>
      <c r="F23" s="16" t="s">
        <v>39</v>
      </c>
      <c r="G23" s="16" t="s">
        <v>40</v>
      </c>
      <c r="H23" s="16" t="s">
        <v>41</v>
      </c>
      <c r="I23" s="16" t="s">
        <v>42</v>
      </c>
      <c r="J23" s="16" t="s">
        <v>43</v>
      </c>
      <c r="K23" s="18">
        <v>-5469116.6383999996</v>
      </c>
      <c r="L23" s="18">
        <v>-2518210.2099000001</v>
      </c>
      <c r="M23" s="18">
        <v>2100318.5131000001</v>
      </c>
      <c r="N23" s="18">
        <f t="shared" si="3"/>
        <v>-5469116.7683999995</v>
      </c>
      <c r="O23" s="18">
        <f t="shared" si="1"/>
        <v>-2518209.7013000003</v>
      </c>
      <c r="P23" s="18">
        <f t="shared" si="1"/>
        <v>2100318.7897999999</v>
      </c>
      <c r="Q23" s="16">
        <f t="shared" si="4"/>
        <v>1111.1111111111111</v>
      </c>
      <c r="R23" s="16">
        <f t="shared" si="2"/>
        <v>666.66666666666663</v>
      </c>
      <c r="S23" s="16">
        <f t="shared" si="2"/>
        <v>588.23529411764707</v>
      </c>
      <c r="T23" s="16">
        <v>8.9999999999999998E-4</v>
      </c>
      <c r="U23" s="16">
        <v>1.5E-3</v>
      </c>
      <c r="V23" s="16">
        <v>1.6999999999999999E-3</v>
      </c>
    </row>
    <row r="24" spans="1:22" s="16" customFormat="1" x14ac:dyDescent="0.35">
      <c r="A24" s="16" t="s">
        <v>71</v>
      </c>
      <c r="B24" s="16" t="s">
        <v>72</v>
      </c>
      <c r="C24" s="16">
        <v>2011</v>
      </c>
      <c r="D24" s="16">
        <v>7</v>
      </c>
      <c r="E24" s="16">
        <v>20</v>
      </c>
      <c r="F24" s="16" t="s">
        <v>39</v>
      </c>
      <c r="G24" s="16" t="s">
        <v>40</v>
      </c>
      <c r="H24" s="16" t="s">
        <v>41</v>
      </c>
      <c r="I24" s="16" t="s">
        <v>42</v>
      </c>
      <c r="J24" s="16" t="s">
        <v>43</v>
      </c>
      <c r="K24" s="18">
        <v>-5469110.3129000003</v>
      </c>
      <c r="L24" s="18">
        <v>-2518159.9890000001</v>
      </c>
      <c r="M24" s="18">
        <v>2100404.5389999999</v>
      </c>
      <c r="N24" s="18">
        <f t="shared" si="3"/>
        <v>-5469110.4429000001</v>
      </c>
      <c r="O24" s="18">
        <f t="shared" si="1"/>
        <v>-2518159.4804000002</v>
      </c>
      <c r="P24" s="18">
        <f t="shared" si="1"/>
        <v>2100404.8156999997</v>
      </c>
      <c r="Q24" s="16">
        <f t="shared" si="4"/>
        <v>588.23529411764707</v>
      </c>
      <c r="R24" s="16">
        <f t="shared" si="2"/>
        <v>357.14285714285717</v>
      </c>
      <c r="S24" s="16">
        <f t="shared" si="2"/>
        <v>303.03030303030306</v>
      </c>
      <c r="T24" s="16">
        <v>1.6999999999999999E-3</v>
      </c>
      <c r="U24" s="16">
        <v>2.8E-3</v>
      </c>
      <c r="V24" s="16">
        <v>3.3E-3</v>
      </c>
    </row>
    <row r="25" spans="1:22" s="16" customFormat="1" x14ac:dyDescent="0.35">
      <c r="A25" s="16" t="s">
        <v>73</v>
      </c>
      <c r="B25" s="16" t="s">
        <v>74</v>
      </c>
      <c r="C25" s="16">
        <v>2011</v>
      </c>
      <c r="D25" s="16">
        <v>7</v>
      </c>
      <c r="E25" s="16">
        <v>20</v>
      </c>
      <c r="F25" s="16" t="s">
        <v>39</v>
      </c>
      <c r="G25" s="16" t="s">
        <v>40</v>
      </c>
      <c r="H25" s="16" t="s">
        <v>41</v>
      </c>
      <c r="I25" s="16" t="s">
        <v>42</v>
      </c>
      <c r="J25" s="16" t="s">
        <v>43</v>
      </c>
      <c r="K25" s="18">
        <v>-5469109.4753</v>
      </c>
      <c r="L25" s="18">
        <v>-2518145.7242000001</v>
      </c>
      <c r="M25" s="18">
        <v>2100419.9876999999</v>
      </c>
      <c r="N25" s="18">
        <f t="shared" si="3"/>
        <v>-5469109.6052999999</v>
      </c>
      <c r="O25" s="18">
        <f t="shared" si="3"/>
        <v>-2518145.2156000002</v>
      </c>
      <c r="P25" s="18">
        <f t="shared" si="3"/>
        <v>2100420.2643999998</v>
      </c>
      <c r="Q25" s="16">
        <f t="shared" si="4"/>
        <v>1000</v>
      </c>
      <c r="R25" s="16">
        <f t="shared" si="4"/>
        <v>555.55555555555554</v>
      </c>
      <c r="S25" s="16">
        <f t="shared" si="4"/>
        <v>476.1904761904762</v>
      </c>
      <c r="T25" s="16">
        <v>1E-3</v>
      </c>
      <c r="U25" s="16">
        <v>1.8E-3</v>
      </c>
      <c r="V25" s="16">
        <v>2.0999999999999999E-3</v>
      </c>
    </row>
    <row r="26" spans="1:22" s="16" customFormat="1" x14ac:dyDescent="0.35">
      <c r="A26" s="16" t="s">
        <v>75</v>
      </c>
      <c r="B26" s="16" t="s">
        <v>76</v>
      </c>
      <c r="C26" s="16">
        <v>2011</v>
      </c>
      <c r="D26" s="16">
        <v>7</v>
      </c>
      <c r="E26" s="16">
        <v>20</v>
      </c>
      <c r="F26" s="16" t="s">
        <v>39</v>
      </c>
      <c r="G26" s="16" t="s">
        <v>40</v>
      </c>
      <c r="H26" s="16" t="s">
        <v>41</v>
      </c>
      <c r="I26" s="16" t="s">
        <v>42</v>
      </c>
      <c r="J26" s="16" t="s">
        <v>43</v>
      </c>
      <c r="K26" s="18">
        <v>-5469126.9929</v>
      </c>
      <c r="L26" s="18">
        <v>-2518101.4460999998</v>
      </c>
      <c r="M26" s="18">
        <v>2100423.2245</v>
      </c>
      <c r="N26" s="18">
        <f t="shared" si="3"/>
        <v>-5469127.1228999998</v>
      </c>
      <c r="O26" s="18">
        <f t="shared" si="3"/>
        <v>-2518100.9375</v>
      </c>
      <c r="P26" s="18">
        <f t="shared" si="3"/>
        <v>2100423.5011999998</v>
      </c>
      <c r="Q26" s="16">
        <f t="shared" si="4"/>
        <v>196.07843137254901</v>
      </c>
      <c r="R26" s="16">
        <f t="shared" si="4"/>
        <v>103.09278350515464</v>
      </c>
      <c r="S26" s="16">
        <f t="shared" si="4"/>
        <v>90.909090909090921</v>
      </c>
      <c r="T26" s="16">
        <v>5.1000000000000004E-3</v>
      </c>
      <c r="U26" s="16">
        <v>9.7000000000000003E-3</v>
      </c>
      <c r="V26" s="16">
        <v>1.0999999999999999E-2</v>
      </c>
    </row>
    <row r="27" spans="1:22" x14ac:dyDescent="0.35">
      <c r="A27" t="s">
        <v>77</v>
      </c>
      <c r="B27" t="s">
        <v>78</v>
      </c>
      <c r="F27" t="s">
        <v>39</v>
      </c>
      <c r="G27" t="s">
        <v>40</v>
      </c>
      <c r="H27" t="s">
        <v>41</v>
      </c>
      <c r="I27" t="s">
        <v>42</v>
      </c>
      <c r="J27" t="s">
        <v>43</v>
      </c>
      <c r="K27" s="4">
        <v>-5469127.0371000003</v>
      </c>
      <c r="L27" s="4">
        <v>-2518101.4131</v>
      </c>
      <c r="M27" s="4">
        <v>2100423.1792000001</v>
      </c>
      <c r="N27" s="4">
        <f t="shared" si="3"/>
        <v>-5469127.1671000002</v>
      </c>
      <c r="O27" s="4">
        <f t="shared" si="3"/>
        <v>-2518100.9045000002</v>
      </c>
      <c r="P27" s="4">
        <f t="shared" si="3"/>
        <v>2100423.4558999999</v>
      </c>
      <c r="Q27">
        <f t="shared" si="4"/>
        <v>500</v>
      </c>
      <c r="R27">
        <f t="shared" si="4"/>
        <v>256.41025641025641</v>
      </c>
      <c r="S27">
        <f t="shared" si="4"/>
        <v>227.27272727272725</v>
      </c>
      <c r="T27">
        <v>2E-3</v>
      </c>
      <c r="U27">
        <v>3.8999999999999998E-3</v>
      </c>
      <c r="V27">
        <v>4.4000000000000003E-3</v>
      </c>
    </row>
    <row r="28" spans="1:22" x14ac:dyDescent="0.35">
      <c r="A28" t="s">
        <v>77</v>
      </c>
      <c r="B28" t="s">
        <v>79</v>
      </c>
      <c r="F28" t="s">
        <v>39</v>
      </c>
      <c r="G28" t="s">
        <v>40</v>
      </c>
      <c r="H28" t="s">
        <v>41</v>
      </c>
      <c r="I28" t="s">
        <v>42</v>
      </c>
      <c r="J28" t="s">
        <v>43</v>
      </c>
      <c r="K28" s="4">
        <v>-5469096.0992000001</v>
      </c>
      <c r="L28" s="4">
        <v>-2518108.1168</v>
      </c>
      <c r="M28" s="4">
        <v>2100494.0717000002</v>
      </c>
      <c r="N28" s="4">
        <f t="shared" si="3"/>
        <v>-5469096.2291999999</v>
      </c>
      <c r="O28" s="4">
        <f t="shared" si="3"/>
        <v>-2518107.6082000001</v>
      </c>
      <c r="P28" s="4">
        <f t="shared" si="3"/>
        <v>2100494.3484</v>
      </c>
      <c r="Q28">
        <f t="shared" si="4"/>
        <v>588.23529411764707</v>
      </c>
      <c r="R28">
        <f t="shared" si="4"/>
        <v>294.11764705882354</v>
      </c>
      <c r="S28">
        <f t="shared" si="4"/>
        <v>263.15789473684208</v>
      </c>
      <c r="T28">
        <v>1.6999999999999999E-3</v>
      </c>
      <c r="U28">
        <v>3.3999999999999998E-3</v>
      </c>
      <c r="V28">
        <v>3.8E-3</v>
      </c>
    </row>
    <row r="29" spans="1:22" s="16" customFormat="1" x14ac:dyDescent="0.35">
      <c r="A29" s="16" t="s">
        <v>80</v>
      </c>
      <c r="B29" s="17"/>
      <c r="C29" s="16">
        <v>2011</v>
      </c>
      <c r="D29" s="16">
        <v>7</v>
      </c>
      <c r="E29" s="16">
        <v>20</v>
      </c>
      <c r="F29" s="16" t="s">
        <v>39</v>
      </c>
      <c r="G29" s="16" t="s">
        <v>40</v>
      </c>
      <c r="H29" s="16" t="s">
        <v>41</v>
      </c>
      <c r="I29" s="16" t="s">
        <v>42</v>
      </c>
      <c r="J29" s="16" t="s">
        <v>43</v>
      </c>
      <c r="K29" s="18"/>
      <c r="L29" s="18"/>
      <c r="M29" s="18"/>
      <c r="N29" s="18">
        <f>SUMPRODUCT(N27:N28,$Q27:$Q28)/SUM($Q27:$Q28)</f>
        <v>-5469110.4439108111</v>
      </c>
      <c r="O29" s="18">
        <f>SUMPRODUCT(O27:O28,$Q27:$Q28)/SUM($Q27:$Q28)</f>
        <v>-2518104.5281216218</v>
      </c>
      <c r="P29" s="18">
        <f>SUMPRODUCT(P27:P28,R27:R28)/SUM(R27:R28)</f>
        <v>2100461.3299753424</v>
      </c>
      <c r="Q29" s="19"/>
      <c r="R29" s="19"/>
      <c r="S29" s="19"/>
      <c r="T29" s="19"/>
      <c r="U29" s="19"/>
      <c r="V29" s="19"/>
    </row>
    <row r="30" spans="1:22" s="16" customFormat="1" x14ac:dyDescent="0.35">
      <c r="A30" s="16" t="s">
        <v>81</v>
      </c>
      <c r="B30" s="16" t="s">
        <v>82</v>
      </c>
      <c r="C30" s="16">
        <v>2011</v>
      </c>
      <c r="D30" s="16">
        <v>7</v>
      </c>
      <c r="E30" s="16">
        <v>20</v>
      </c>
      <c r="F30" s="16" t="s">
        <v>39</v>
      </c>
      <c r="G30" s="16" t="s">
        <v>40</v>
      </c>
      <c r="H30" s="16" t="s">
        <v>41</v>
      </c>
      <c r="I30" s="16" t="s">
        <v>42</v>
      </c>
      <c r="J30" s="16" t="s">
        <v>43</v>
      </c>
      <c r="K30" s="18">
        <v>-5469082.3567000004</v>
      </c>
      <c r="L30" s="18">
        <v>-2518111.4038999998</v>
      </c>
      <c r="M30" s="18">
        <v>2100513.9813999999</v>
      </c>
      <c r="N30" s="18">
        <f t="shared" si="3"/>
        <v>-5469082.4867000002</v>
      </c>
      <c r="O30" s="18">
        <f t="shared" si="3"/>
        <v>-2518110.8953</v>
      </c>
      <c r="P30" s="18">
        <f t="shared" si="3"/>
        <v>2100514.2580999997</v>
      </c>
      <c r="Q30" s="16">
        <f t="shared" si="4"/>
        <v>1250</v>
      </c>
      <c r="R30" s="16">
        <f t="shared" si="4"/>
        <v>555.55555555555554</v>
      </c>
      <c r="S30" s="16">
        <f t="shared" si="4"/>
        <v>526.31578947368416</v>
      </c>
      <c r="T30" s="16">
        <v>8.0000000000000004E-4</v>
      </c>
      <c r="U30" s="16">
        <v>1.8E-3</v>
      </c>
      <c r="V30" s="16">
        <v>1.9E-3</v>
      </c>
    </row>
    <row r="31" spans="1:22" s="16" customFormat="1" x14ac:dyDescent="0.35">
      <c r="A31" s="16" t="s">
        <v>83</v>
      </c>
      <c r="B31" s="16" t="s">
        <v>84</v>
      </c>
      <c r="C31" s="16">
        <v>2011</v>
      </c>
      <c r="D31" s="16">
        <v>7</v>
      </c>
      <c r="E31" s="16">
        <v>20</v>
      </c>
      <c r="F31" s="16" t="s">
        <v>39</v>
      </c>
      <c r="G31" s="16" t="s">
        <v>40</v>
      </c>
      <c r="H31" s="16" t="s">
        <v>41</v>
      </c>
      <c r="I31" s="16" t="s">
        <v>42</v>
      </c>
      <c r="J31" s="16" t="s">
        <v>43</v>
      </c>
      <c r="K31" s="18">
        <v>-5469068.6423000004</v>
      </c>
      <c r="L31" s="18">
        <v>-2518070.0326999999</v>
      </c>
      <c r="M31" s="18">
        <v>2100602.6244999999</v>
      </c>
      <c r="N31" s="18">
        <f t="shared" si="3"/>
        <v>-5469068.7723000003</v>
      </c>
      <c r="O31" s="18">
        <f t="shared" si="3"/>
        <v>-2518069.5241</v>
      </c>
      <c r="P31" s="18">
        <f t="shared" si="3"/>
        <v>2100602.9011999997</v>
      </c>
      <c r="Q31" s="16">
        <f t="shared" si="4"/>
        <v>1428.5714285714287</v>
      </c>
      <c r="R31" s="16">
        <f t="shared" si="4"/>
        <v>588.23529411764707</v>
      </c>
      <c r="S31" s="16">
        <f t="shared" si="4"/>
        <v>526.31578947368416</v>
      </c>
      <c r="T31" s="16">
        <v>6.9999999999999999E-4</v>
      </c>
      <c r="U31" s="16">
        <v>1.6999999999999999E-3</v>
      </c>
      <c r="V31" s="16">
        <v>1.9E-3</v>
      </c>
    </row>
    <row r="32" spans="1:22" s="16" customFormat="1" x14ac:dyDescent="0.35">
      <c r="A32" s="16" t="s">
        <v>85</v>
      </c>
      <c r="B32" s="16" t="s">
        <v>86</v>
      </c>
      <c r="C32" s="16">
        <v>2011</v>
      </c>
      <c r="D32" s="16">
        <v>7</v>
      </c>
      <c r="E32" s="16">
        <v>20</v>
      </c>
      <c r="F32" s="16" t="s">
        <v>39</v>
      </c>
      <c r="G32" s="16" t="s">
        <v>40</v>
      </c>
      <c r="H32" s="16" t="s">
        <v>41</v>
      </c>
      <c r="I32" s="16" t="s">
        <v>42</v>
      </c>
      <c r="J32" s="16" t="s">
        <v>43</v>
      </c>
      <c r="K32" s="18">
        <v>-5469048.6222000001</v>
      </c>
      <c r="L32" s="18">
        <v>-2518034.6025999999</v>
      </c>
      <c r="M32" s="18">
        <v>2100707.0255999998</v>
      </c>
      <c r="N32" s="18">
        <f t="shared" si="3"/>
        <v>-5469048.7522</v>
      </c>
      <c r="O32" s="18">
        <f t="shared" si="3"/>
        <v>-2518034.094</v>
      </c>
      <c r="P32" s="18">
        <f t="shared" si="3"/>
        <v>2100707.3022999996</v>
      </c>
      <c r="Q32" s="16">
        <f t="shared" si="4"/>
        <v>1000</v>
      </c>
      <c r="R32" s="16">
        <f t="shared" si="4"/>
        <v>434.78260869565219</v>
      </c>
      <c r="S32" s="16">
        <f t="shared" si="4"/>
        <v>400</v>
      </c>
      <c r="T32" s="16">
        <v>1E-3</v>
      </c>
      <c r="U32" s="16">
        <v>2.3E-3</v>
      </c>
      <c r="V32" s="16">
        <v>2.5000000000000001E-3</v>
      </c>
    </row>
    <row r="33" spans="1:22" s="16" customFormat="1" x14ac:dyDescent="0.35">
      <c r="A33" s="16" t="s">
        <v>87</v>
      </c>
      <c r="B33" s="16" t="s">
        <v>88</v>
      </c>
      <c r="C33" s="16">
        <v>2011</v>
      </c>
      <c r="D33" s="16">
        <v>7</v>
      </c>
      <c r="E33" s="16">
        <v>20</v>
      </c>
      <c r="F33" s="16" t="s">
        <v>39</v>
      </c>
      <c r="G33" s="16" t="s">
        <v>40</v>
      </c>
      <c r="H33" s="16" t="s">
        <v>41</v>
      </c>
      <c r="I33" s="16" t="s">
        <v>42</v>
      </c>
      <c r="J33" s="16" t="s">
        <v>43</v>
      </c>
      <c r="K33" s="18">
        <v>-5469048.7877000002</v>
      </c>
      <c r="L33" s="18">
        <v>-2517967.0477999998</v>
      </c>
      <c r="M33" s="18">
        <v>2100792.8106</v>
      </c>
      <c r="N33" s="18">
        <f t="shared" si="3"/>
        <v>-5469048.9177000001</v>
      </c>
      <c r="O33" s="18">
        <f t="shared" si="3"/>
        <v>-2517966.5392</v>
      </c>
      <c r="P33" s="18">
        <f t="shared" si="3"/>
        <v>2100793.0872999998</v>
      </c>
      <c r="Q33" s="16">
        <f t="shared" si="4"/>
        <v>909.09090909090901</v>
      </c>
      <c r="R33" s="16">
        <f t="shared" si="4"/>
        <v>416.66666666666669</v>
      </c>
      <c r="S33" s="16">
        <f t="shared" si="4"/>
        <v>370.37037037037032</v>
      </c>
      <c r="T33" s="16">
        <v>1.1000000000000001E-3</v>
      </c>
      <c r="U33" s="16">
        <v>2.3999999999999998E-3</v>
      </c>
      <c r="V33" s="16">
        <v>2.7000000000000001E-3</v>
      </c>
    </row>
    <row r="34" spans="1:22" s="16" customFormat="1" x14ac:dyDescent="0.35">
      <c r="A34" s="16" t="s">
        <v>89</v>
      </c>
      <c r="B34" s="16" t="s">
        <v>90</v>
      </c>
      <c r="C34" s="16">
        <v>2011</v>
      </c>
      <c r="D34" s="16">
        <v>7</v>
      </c>
      <c r="E34" s="16">
        <v>20</v>
      </c>
      <c r="F34" s="16" t="s">
        <v>39</v>
      </c>
      <c r="G34" s="16" t="s">
        <v>40</v>
      </c>
      <c r="H34" s="16" t="s">
        <v>41</v>
      </c>
      <c r="I34" s="16" t="s">
        <v>42</v>
      </c>
      <c r="J34" s="16" t="s">
        <v>43</v>
      </c>
      <c r="K34" s="18">
        <v>-5469031.8229</v>
      </c>
      <c r="L34" s="18">
        <v>-2517935.2500999998</v>
      </c>
      <c r="M34" s="18">
        <v>2100879.3138000001</v>
      </c>
      <c r="N34" s="18">
        <f t="shared" si="3"/>
        <v>-5469031.9528999999</v>
      </c>
      <c r="O34" s="18">
        <f t="shared" si="3"/>
        <v>-2517934.7415</v>
      </c>
      <c r="P34" s="18">
        <f t="shared" si="3"/>
        <v>2100879.5904999999</v>
      </c>
      <c r="Q34" s="16">
        <f t="shared" si="4"/>
        <v>1111.1111111111111</v>
      </c>
      <c r="R34" s="16">
        <f t="shared" si="4"/>
        <v>588.23529411764707</v>
      </c>
      <c r="S34" s="16">
        <f t="shared" si="4"/>
        <v>500</v>
      </c>
      <c r="T34" s="16">
        <v>8.9999999999999998E-4</v>
      </c>
      <c r="U34" s="16">
        <v>1.6999999999999999E-3</v>
      </c>
      <c r="V34" s="16">
        <v>2E-3</v>
      </c>
    </row>
    <row r="35" spans="1:22" s="16" customFormat="1" x14ac:dyDescent="0.35">
      <c r="A35" s="16" t="s">
        <v>91</v>
      </c>
      <c r="B35" s="16" t="s">
        <v>92</v>
      </c>
      <c r="C35" s="16">
        <v>2011</v>
      </c>
      <c r="D35" s="16">
        <v>7</v>
      </c>
      <c r="E35" s="16">
        <v>20</v>
      </c>
      <c r="F35" s="16" t="s">
        <v>39</v>
      </c>
      <c r="G35" s="16" t="s">
        <v>40</v>
      </c>
      <c r="H35" s="16" t="s">
        <v>41</v>
      </c>
      <c r="I35" s="16" t="s">
        <v>42</v>
      </c>
      <c r="J35" s="16" t="s">
        <v>43</v>
      </c>
      <c r="K35" s="18">
        <v>-5469070.5378999999</v>
      </c>
      <c r="L35" s="18">
        <v>-2518100.1708999998</v>
      </c>
      <c r="M35" s="18">
        <v>2100551.0016999999</v>
      </c>
      <c r="N35" s="18">
        <f t="shared" si="3"/>
        <v>-5469070.6678999998</v>
      </c>
      <c r="O35" s="18">
        <f t="shared" si="3"/>
        <v>-2518099.6623</v>
      </c>
      <c r="P35" s="18">
        <f t="shared" si="3"/>
        <v>2100551.2783999997</v>
      </c>
      <c r="Q35" s="16">
        <f t="shared" si="4"/>
        <v>2000</v>
      </c>
      <c r="R35" s="16">
        <f t="shared" si="4"/>
        <v>1250</v>
      </c>
      <c r="S35" s="16">
        <f t="shared" si="4"/>
        <v>1111.1111111111111</v>
      </c>
      <c r="T35" s="16">
        <v>5.0000000000000001E-4</v>
      </c>
      <c r="U35" s="16">
        <v>8.0000000000000004E-4</v>
      </c>
      <c r="V35" s="16">
        <v>8.9999999999999998E-4</v>
      </c>
    </row>
    <row r="36" spans="1:22" s="16" customFormat="1" x14ac:dyDescent="0.35">
      <c r="A36" s="16" t="s">
        <v>93</v>
      </c>
      <c r="B36" s="16" t="s">
        <v>94</v>
      </c>
      <c r="C36" s="16">
        <v>2011</v>
      </c>
      <c r="D36" s="16">
        <v>7</v>
      </c>
      <c r="E36" s="16">
        <v>20</v>
      </c>
      <c r="F36" s="16" t="s">
        <v>39</v>
      </c>
      <c r="G36" s="16" t="s">
        <v>40</v>
      </c>
      <c r="H36" s="16" t="s">
        <v>41</v>
      </c>
      <c r="I36" s="16" t="s">
        <v>42</v>
      </c>
      <c r="J36" s="16" t="s">
        <v>43</v>
      </c>
      <c r="K36" s="18">
        <v>-5469029.9889000002</v>
      </c>
      <c r="L36" s="18">
        <v>-2517883.7344999998</v>
      </c>
      <c r="M36" s="18">
        <v>2100973.9824000001</v>
      </c>
      <c r="N36" s="18">
        <f t="shared" si="3"/>
        <v>-5469030.1189000001</v>
      </c>
      <c r="O36" s="18">
        <f t="shared" si="3"/>
        <v>-2517883.2259</v>
      </c>
      <c r="P36" s="18">
        <f t="shared" si="3"/>
        <v>2100974.2590999999</v>
      </c>
      <c r="Q36" s="16">
        <f t="shared" si="4"/>
        <v>1428.5714285714287</v>
      </c>
      <c r="R36" s="16">
        <f t="shared" si="4"/>
        <v>769.23076923076928</v>
      </c>
      <c r="S36" s="16">
        <f t="shared" si="4"/>
        <v>666.66666666666663</v>
      </c>
      <c r="T36" s="16">
        <v>6.9999999999999999E-4</v>
      </c>
      <c r="U36" s="16">
        <v>1.2999999999999999E-3</v>
      </c>
      <c r="V36" s="16">
        <v>1.5E-3</v>
      </c>
    </row>
    <row r="37" spans="1:22" s="16" customFormat="1" x14ac:dyDescent="0.35">
      <c r="A37" s="16" t="s">
        <v>95</v>
      </c>
      <c r="B37" s="16" t="s">
        <v>96</v>
      </c>
      <c r="C37" s="16">
        <v>2011</v>
      </c>
      <c r="D37" s="16">
        <v>7</v>
      </c>
      <c r="E37" s="16">
        <v>20</v>
      </c>
      <c r="F37" s="16" t="s">
        <v>39</v>
      </c>
      <c r="G37" s="16" t="s">
        <v>40</v>
      </c>
      <c r="H37" s="16" t="s">
        <v>41</v>
      </c>
      <c r="I37" s="16" t="s">
        <v>42</v>
      </c>
      <c r="J37" s="16" t="s">
        <v>43</v>
      </c>
      <c r="K37" s="18">
        <v>-5469021.6421999997</v>
      </c>
      <c r="L37" s="18">
        <v>-2517837.2875999999</v>
      </c>
      <c r="M37" s="18">
        <v>2101073.3119999999</v>
      </c>
      <c r="N37" s="18">
        <f t="shared" si="3"/>
        <v>-5469021.7721999995</v>
      </c>
      <c r="O37" s="18">
        <f t="shared" si="3"/>
        <v>-2517836.7790000001</v>
      </c>
      <c r="P37" s="18">
        <f t="shared" si="3"/>
        <v>2101073.5886999997</v>
      </c>
      <c r="Q37" s="16">
        <f t="shared" si="4"/>
        <v>1250</v>
      </c>
      <c r="R37" s="16">
        <f t="shared" si="4"/>
        <v>714.28571428571433</v>
      </c>
      <c r="S37" s="16">
        <f t="shared" si="4"/>
        <v>625</v>
      </c>
      <c r="T37" s="16">
        <v>8.0000000000000004E-4</v>
      </c>
      <c r="U37" s="16">
        <v>1.4E-3</v>
      </c>
      <c r="V37" s="16">
        <v>1.6000000000000001E-3</v>
      </c>
    </row>
    <row r="38" spans="1:22" s="16" customFormat="1" x14ac:dyDescent="0.35">
      <c r="A38" s="16" t="s">
        <v>97</v>
      </c>
      <c r="B38" s="16" t="s">
        <v>98</v>
      </c>
      <c r="C38" s="16">
        <v>2011</v>
      </c>
      <c r="D38" s="16">
        <v>7</v>
      </c>
      <c r="E38" s="16">
        <v>20</v>
      </c>
      <c r="F38" s="16" t="s">
        <v>39</v>
      </c>
      <c r="G38" s="16" t="s">
        <v>40</v>
      </c>
      <c r="H38" s="16" t="s">
        <v>41</v>
      </c>
      <c r="I38" s="16" t="s">
        <v>42</v>
      </c>
      <c r="J38" s="16" t="s">
        <v>43</v>
      </c>
      <c r="K38" s="18">
        <v>-5468997.8865999999</v>
      </c>
      <c r="L38" s="18">
        <v>-2517811.0460999999</v>
      </c>
      <c r="M38" s="18">
        <v>2101172.3435</v>
      </c>
      <c r="N38" s="18">
        <f t="shared" si="3"/>
        <v>-5468998.0165999997</v>
      </c>
      <c r="O38" s="18">
        <f t="shared" si="3"/>
        <v>-2517810.5375000001</v>
      </c>
      <c r="P38" s="18">
        <f t="shared" si="3"/>
        <v>2101172.6201999998</v>
      </c>
      <c r="Q38" s="16">
        <f t="shared" si="4"/>
        <v>1428.5714285714287</v>
      </c>
      <c r="R38" s="16">
        <f t="shared" si="4"/>
        <v>833.33333333333337</v>
      </c>
      <c r="S38" s="16">
        <f t="shared" si="4"/>
        <v>769.23076923076928</v>
      </c>
      <c r="T38" s="16">
        <v>6.9999999999999999E-4</v>
      </c>
      <c r="U38" s="16">
        <v>1.1999999999999999E-3</v>
      </c>
      <c r="V38" s="16">
        <v>1.2999999999999999E-3</v>
      </c>
    </row>
    <row r="39" spans="1:22" s="21" customFormat="1" x14ac:dyDescent="0.35">
      <c r="A39" s="21">
        <v>26</v>
      </c>
      <c r="C39">
        <v>2011</v>
      </c>
      <c r="D39">
        <v>7</v>
      </c>
      <c r="E39">
        <v>20</v>
      </c>
      <c r="K39" s="22"/>
      <c r="L39" s="22"/>
      <c r="M39" s="22"/>
      <c r="N39">
        <v>-5468987.8446000004</v>
      </c>
      <c r="O39">
        <v>-2517792.7831000001</v>
      </c>
      <c r="P39">
        <v>2101225.9095999999</v>
      </c>
    </row>
    <row r="40" spans="1:22" s="16" customFormat="1" x14ac:dyDescent="0.35">
      <c r="A40" s="16" t="s">
        <v>99</v>
      </c>
      <c r="B40" s="16" t="s">
        <v>100</v>
      </c>
      <c r="C40" s="16">
        <v>2011</v>
      </c>
      <c r="D40" s="16">
        <v>7</v>
      </c>
      <c r="E40" s="16">
        <v>20</v>
      </c>
      <c r="F40" s="16" t="s">
        <v>39</v>
      </c>
      <c r="G40" s="16" t="s">
        <v>40</v>
      </c>
      <c r="H40" s="16" t="s">
        <v>41</v>
      </c>
      <c r="I40" s="16" t="s">
        <v>42</v>
      </c>
      <c r="J40" s="16" t="s">
        <v>43</v>
      </c>
      <c r="K40" s="18">
        <v>-5468971.4675000003</v>
      </c>
      <c r="L40" s="18">
        <v>-2517765.5057000001</v>
      </c>
      <c r="M40" s="18">
        <v>2101281.7463000002</v>
      </c>
      <c r="N40" s="18">
        <f t="shared" si="3"/>
        <v>-5468971.5975000001</v>
      </c>
      <c r="O40" s="18">
        <f t="shared" si="3"/>
        <v>-2517764.9971000003</v>
      </c>
      <c r="P40" s="18">
        <f t="shared" si="3"/>
        <v>2101282.023</v>
      </c>
      <c r="Q40" s="16">
        <f t="shared" si="4"/>
        <v>1428.5714285714287</v>
      </c>
      <c r="R40" s="16">
        <f t="shared" si="4"/>
        <v>714.28571428571433</v>
      </c>
      <c r="S40" s="16">
        <f t="shared" si="4"/>
        <v>625</v>
      </c>
      <c r="T40" s="16">
        <v>6.9999999999999999E-4</v>
      </c>
      <c r="U40" s="16">
        <v>1.4E-3</v>
      </c>
      <c r="V40" s="16">
        <v>1.6000000000000001E-3</v>
      </c>
    </row>
    <row r="41" spans="1:22" s="16" customFormat="1" x14ac:dyDescent="0.35">
      <c r="A41" s="16" t="s">
        <v>101</v>
      </c>
      <c r="B41" s="16" t="s">
        <v>102</v>
      </c>
      <c r="C41" s="16">
        <v>2011</v>
      </c>
      <c r="D41" s="16">
        <v>7</v>
      </c>
      <c r="E41" s="16">
        <v>20</v>
      </c>
      <c r="F41" s="16" t="s">
        <v>39</v>
      </c>
      <c r="G41" s="16" t="s">
        <v>40</v>
      </c>
      <c r="H41" s="16" t="s">
        <v>41</v>
      </c>
      <c r="I41" s="16" t="s">
        <v>42</v>
      </c>
      <c r="J41" s="16" t="s">
        <v>43</v>
      </c>
      <c r="K41" s="18">
        <v>-5468955.6615000004</v>
      </c>
      <c r="L41" s="18">
        <v>-2517712.8867000001</v>
      </c>
      <c r="M41" s="18">
        <v>2101353.7031</v>
      </c>
      <c r="N41" s="18">
        <f t="shared" si="3"/>
        <v>-5468955.7915000003</v>
      </c>
      <c r="O41" s="18">
        <f t="shared" si="3"/>
        <v>-2517712.3781000003</v>
      </c>
      <c r="P41" s="18">
        <f t="shared" si="3"/>
        <v>2101353.9797999999</v>
      </c>
      <c r="Q41" s="16">
        <f t="shared" si="4"/>
        <v>1666.6666666666667</v>
      </c>
      <c r="R41" s="16">
        <f t="shared" si="4"/>
        <v>909.09090909090901</v>
      </c>
      <c r="S41" s="16">
        <f t="shared" si="4"/>
        <v>769.23076923076928</v>
      </c>
      <c r="T41" s="16">
        <v>5.9999999999999995E-4</v>
      </c>
      <c r="U41" s="16">
        <v>1.1000000000000001E-3</v>
      </c>
      <c r="V41" s="16">
        <v>1.2999999999999999E-3</v>
      </c>
    </row>
    <row r="42" spans="1:22" s="16" customFormat="1" x14ac:dyDescent="0.35">
      <c r="A42" s="16" t="s">
        <v>103</v>
      </c>
      <c r="B42" s="16" t="s">
        <v>104</v>
      </c>
      <c r="C42" s="16">
        <v>2011</v>
      </c>
      <c r="D42" s="16">
        <v>7</v>
      </c>
      <c r="E42" s="16">
        <v>20</v>
      </c>
      <c r="F42" s="16" t="s">
        <v>39</v>
      </c>
      <c r="G42" s="16" t="s">
        <v>40</v>
      </c>
      <c r="H42" s="16" t="s">
        <v>41</v>
      </c>
      <c r="I42" s="16" t="s">
        <v>42</v>
      </c>
      <c r="J42" s="16" t="s">
        <v>43</v>
      </c>
      <c r="K42" s="18">
        <v>-5468931.8194000004</v>
      </c>
      <c r="L42" s="18">
        <v>-2517685.1242999998</v>
      </c>
      <c r="M42" s="18">
        <v>2101458.0052999998</v>
      </c>
      <c r="N42" s="18">
        <f t="shared" si="3"/>
        <v>-5468931.9494000003</v>
      </c>
      <c r="O42" s="18">
        <f t="shared" si="3"/>
        <v>-2517684.6157</v>
      </c>
      <c r="P42" s="18">
        <f t="shared" si="3"/>
        <v>2101458.2819999997</v>
      </c>
      <c r="Q42" s="16">
        <f t="shared" si="4"/>
        <v>1428.5714285714287</v>
      </c>
      <c r="R42" s="16">
        <f t="shared" si="4"/>
        <v>769.23076923076928</v>
      </c>
      <c r="S42" s="16">
        <f t="shared" si="4"/>
        <v>714.28571428571433</v>
      </c>
      <c r="T42" s="16">
        <v>6.9999999999999999E-4</v>
      </c>
      <c r="U42" s="16">
        <v>1.2999999999999999E-3</v>
      </c>
      <c r="V42" s="16">
        <v>1.4E-3</v>
      </c>
    </row>
    <row r="43" spans="1:22" s="16" customFormat="1" x14ac:dyDescent="0.35">
      <c r="A43" s="16" t="s">
        <v>105</v>
      </c>
      <c r="B43" s="16" t="s">
        <v>106</v>
      </c>
      <c r="C43" s="16">
        <v>2011</v>
      </c>
      <c r="D43" s="16">
        <v>7</v>
      </c>
      <c r="E43" s="16">
        <v>20</v>
      </c>
      <c r="F43" s="16" t="s">
        <v>39</v>
      </c>
      <c r="G43" s="16" t="s">
        <v>40</v>
      </c>
      <c r="H43" s="16" t="s">
        <v>41</v>
      </c>
      <c r="I43" s="16" t="s">
        <v>42</v>
      </c>
      <c r="J43" s="16" t="s">
        <v>43</v>
      </c>
      <c r="K43" s="18">
        <v>-5468913.0856999997</v>
      </c>
      <c r="L43" s="18">
        <v>-2517646.6767000002</v>
      </c>
      <c r="M43" s="18">
        <v>2101558.1531000002</v>
      </c>
      <c r="N43" s="18">
        <f t="shared" si="3"/>
        <v>-5468913.2156999996</v>
      </c>
      <c r="O43" s="18">
        <f t="shared" si="3"/>
        <v>-2517646.1681000004</v>
      </c>
      <c r="P43" s="18">
        <f t="shared" si="3"/>
        <v>2101558.4298</v>
      </c>
      <c r="Q43" s="16">
        <f t="shared" si="4"/>
        <v>1111.1111111111111</v>
      </c>
      <c r="R43" s="16">
        <f t="shared" si="4"/>
        <v>625</v>
      </c>
      <c r="S43" s="16">
        <f t="shared" si="4"/>
        <v>555.55555555555554</v>
      </c>
      <c r="T43" s="16">
        <v>8.9999999999999998E-4</v>
      </c>
      <c r="U43" s="16">
        <v>1.6000000000000001E-3</v>
      </c>
      <c r="V43" s="16">
        <v>1.8E-3</v>
      </c>
    </row>
    <row r="44" spans="1:22" s="16" customFormat="1" x14ac:dyDescent="0.35">
      <c r="A44" s="16" t="s">
        <v>107</v>
      </c>
      <c r="B44" s="16" t="s">
        <v>108</v>
      </c>
      <c r="C44" s="16">
        <v>2011</v>
      </c>
      <c r="D44" s="16">
        <v>7</v>
      </c>
      <c r="E44" s="16">
        <v>20</v>
      </c>
      <c r="F44" s="16" t="s">
        <v>39</v>
      </c>
      <c r="G44" s="16" t="s">
        <v>40</v>
      </c>
      <c r="H44" s="16" t="s">
        <v>41</v>
      </c>
      <c r="I44" s="16" t="s">
        <v>42</v>
      </c>
      <c r="J44" s="16" t="s">
        <v>43</v>
      </c>
      <c r="K44" s="18">
        <v>-5468913.3893999998</v>
      </c>
      <c r="L44" s="18">
        <v>-2517604.6888000001</v>
      </c>
      <c r="M44" s="18">
        <v>2101613.7267999998</v>
      </c>
      <c r="N44" s="18">
        <f t="shared" si="3"/>
        <v>-5468913.5193999996</v>
      </c>
      <c r="O44" s="18">
        <f t="shared" si="3"/>
        <v>-2517604.1802000003</v>
      </c>
      <c r="P44" s="18">
        <f t="shared" si="3"/>
        <v>2101614.0034999996</v>
      </c>
      <c r="Q44" s="16">
        <f t="shared" si="4"/>
        <v>1250</v>
      </c>
      <c r="R44" s="16">
        <f t="shared" si="4"/>
        <v>714.28571428571433</v>
      </c>
      <c r="S44" s="16">
        <f t="shared" si="4"/>
        <v>588.23529411764707</v>
      </c>
      <c r="T44" s="16">
        <v>8.0000000000000004E-4</v>
      </c>
      <c r="U44" s="16">
        <v>1.4E-3</v>
      </c>
      <c r="V44" s="16">
        <v>1.6999999999999999E-3</v>
      </c>
    </row>
    <row r="45" spans="1:22" s="21" customFormat="1" x14ac:dyDescent="0.35">
      <c r="A45" s="21">
        <v>32</v>
      </c>
      <c r="C45">
        <v>2011</v>
      </c>
      <c r="D45">
        <v>7</v>
      </c>
      <c r="E45">
        <v>20</v>
      </c>
      <c r="K45" s="22"/>
      <c r="L45" s="22"/>
      <c r="M45" s="22"/>
      <c r="N45">
        <v>-5468888.6254000003</v>
      </c>
      <c r="O45">
        <v>-2517620.906</v>
      </c>
      <c r="P45">
        <v>2101676.9530000002</v>
      </c>
    </row>
    <row r="46" spans="1:22" s="16" customFormat="1" x14ac:dyDescent="0.35">
      <c r="A46" s="16" t="s">
        <v>109</v>
      </c>
      <c r="B46" s="16" t="s">
        <v>110</v>
      </c>
      <c r="C46" s="16">
        <v>2011</v>
      </c>
      <c r="D46" s="16">
        <v>7</v>
      </c>
      <c r="E46" s="16">
        <v>20</v>
      </c>
      <c r="F46" s="16" t="s">
        <v>39</v>
      </c>
      <c r="G46" s="16" t="s">
        <v>40</v>
      </c>
      <c r="H46" s="16" t="s">
        <v>41</v>
      </c>
      <c r="I46" s="16" t="s">
        <v>42</v>
      </c>
      <c r="J46" s="16" t="s">
        <v>43</v>
      </c>
      <c r="K46" s="18">
        <v>-5468890.7805000003</v>
      </c>
      <c r="L46" s="18">
        <v>-2517581.6995000001</v>
      </c>
      <c r="M46" s="18">
        <v>2101734.2640999998</v>
      </c>
      <c r="N46" s="18">
        <f t="shared" si="3"/>
        <v>-5468890.9105000002</v>
      </c>
      <c r="O46" s="18">
        <f t="shared" si="3"/>
        <v>-2517581.1909000003</v>
      </c>
      <c r="P46" s="18">
        <f t="shared" si="3"/>
        <v>2101734.5407999996</v>
      </c>
      <c r="Q46" s="16">
        <f t="shared" si="4"/>
        <v>1111.1111111111111</v>
      </c>
      <c r="R46" s="16">
        <f t="shared" si="4"/>
        <v>666.66666666666663</v>
      </c>
      <c r="S46" s="16">
        <f t="shared" si="4"/>
        <v>588.23529411764707</v>
      </c>
      <c r="T46" s="16">
        <v>8.9999999999999998E-4</v>
      </c>
      <c r="U46" s="16">
        <v>1.5E-3</v>
      </c>
      <c r="V46" s="16">
        <v>1.6999999999999999E-3</v>
      </c>
    </row>
    <row r="47" spans="1:22" s="16" customFormat="1" x14ac:dyDescent="0.35">
      <c r="A47" s="16" t="s">
        <v>111</v>
      </c>
      <c r="B47" s="16" t="s">
        <v>112</v>
      </c>
      <c r="C47" s="16">
        <v>2011</v>
      </c>
      <c r="D47" s="16">
        <v>7</v>
      </c>
      <c r="E47" s="16">
        <v>20</v>
      </c>
      <c r="F47" s="16" t="s">
        <v>39</v>
      </c>
      <c r="G47" s="16" t="s">
        <v>40</v>
      </c>
      <c r="H47" s="16" t="s">
        <v>41</v>
      </c>
      <c r="I47" s="16" t="s">
        <v>42</v>
      </c>
      <c r="J47" s="16" t="s">
        <v>43</v>
      </c>
      <c r="K47" s="18">
        <v>-5468867.6085000001</v>
      </c>
      <c r="L47" s="18">
        <v>-2517570.4885999998</v>
      </c>
      <c r="M47" s="18">
        <v>2101806.3423000001</v>
      </c>
      <c r="N47" s="18">
        <f t="shared" si="3"/>
        <v>-5468867.7385</v>
      </c>
      <c r="O47" s="18">
        <f t="shared" si="3"/>
        <v>-2517569.98</v>
      </c>
      <c r="P47" s="18">
        <f t="shared" si="3"/>
        <v>2101806.6189999999</v>
      </c>
      <c r="Q47" s="16">
        <f t="shared" si="4"/>
        <v>1666.6666666666667</v>
      </c>
      <c r="R47" s="16">
        <f t="shared" si="4"/>
        <v>1111.1111111111111</v>
      </c>
      <c r="S47" s="16">
        <f t="shared" si="4"/>
        <v>909.09090909090901</v>
      </c>
      <c r="T47" s="16">
        <v>5.9999999999999995E-4</v>
      </c>
      <c r="U47" s="16">
        <v>8.9999999999999998E-4</v>
      </c>
      <c r="V47" s="16">
        <v>1.1000000000000001E-3</v>
      </c>
    </row>
    <row r="48" spans="1:22" s="16" customFormat="1" x14ac:dyDescent="0.35">
      <c r="A48" s="16" t="s">
        <v>113</v>
      </c>
      <c r="B48" s="16" t="s">
        <v>114</v>
      </c>
      <c r="C48" s="16">
        <v>2011</v>
      </c>
      <c r="D48" s="16">
        <v>7</v>
      </c>
      <c r="E48" s="16">
        <v>20</v>
      </c>
      <c r="F48" s="16" t="s">
        <v>39</v>
      </c>
      <c r="G48" s="16" t="s">
        <v>40</v>
      </c>
      <c r="H48" s="16" t="s">
        <v>41</v>
      </c>
      <c r="I48" s="16" t="s">
        <v>42</v>
      </c>
      <c r="J48" s="16" t="s">
        <v>43</v>
      </c>
      <c r="K48" s="18">
        <v>-5469403.1347000003</v>
      </c>
      <c r="L48" s="18">
        <v>-2518445.6697</v>
      </c>
      <c r="M48" s="18">
        <v>2099193.3536999999</v>
      </c>
      <c r="N48" s="18">
        <f t="shared" si="3"/>
        <v>-5469403.2647000002</v>
      </c>
      <c r="O48" s="18">
        <f t="shared" si="3"/>
        <v>-2518445.1611000001</v>
      </c>
      <c r="P48" s="18">
        <f t="shared" si="3"/>
        <v>2099193.6303999997</v>
      </c>
      <c r="Q48" s="16">
        <f t="shared" ref="Q48:S53" si="5">1/T48</f>
        <v>1250</v>
      </c>
      <c r="R48" s="16">
        <f t="shared" si="5"/>
        <v>555.55555555555554</v>
      </c>
      <c r="S48" s="16">
        <f t="shared" si="5"/>
        <v>500</v>
      </c>
      <c r="T48" s="16">
        <v>8.0000000000000004E-4</v>
      </c>
      <c r="U48" s="16">
        <v>1.8E-3</v>
      </c>
      <c r="V48" s="16">
        <v>2E-3</v>
      </c>
    </row>
    <row r="49" spans="1:22" s="16" customFormat="1" x14ac:dyDescent="0.35">
      <c r="A49" s="16" t="s">
        <v>115</v>
      </c>
      <c r="B49" s="16" t="s">
        <v>116</v>
      </c>
      <c r="C49" s="16">
        <v>2011</v>
      </c>
      <c r="D49" s="16">
        <v>7</v>
      </c>
      <c r="E49" s="16">
        <v>20</v>
      </c>
      <c r="F49" s="16" t="s">
        <v>39</v>
      </c>
      <c r="G49" s="16" t="s">
        <v>40</v>
      </c>
      <c r="H49" s="16" t="s">
        <v>41</v>
      </c>
      <c r="I49" s="16" t="s">
        <v>42</v>
      </c>
      <c r="J49" s="16" t="s">
        <v>43</v>
      </c>
      <c r="K49" s="18">
        <v>-5469456.1733999997</v>
      </c>
      <c r="L49" s="18">
        <v>-2518361.5743</v>
      </c>
      <c r="M49" s="18">
        <v>2099146.1446000002</v>
      </c>
      <c r="N49" s="18">
        <f t="shared" si="3"/>
        <v>-5469456.3033999996</v>
      </c>
      <c r="O49" s="18">
        <f t="shared" si="3"/>
        <v>-2518361.0657000002</v>
      </c>
      <c r="P49" s="18">
        <f t="shared" si="3"/>
        <v>2099146.4213</v>
      </c>
      <c r="Q49" s="16">
        <f t="shared" si="5"/>
        <v>1428.5714285714287</v>
      </c>
      <c r="R49" s="16">
        <f t="shared" si="5"/>
        <v>666.66666666666663</v>
      </c>
      <c r="S49" s="16">
        <f t="shared" si="5"/>
        <v>625</v>
      </c>
      <c r="T49" s="16">
        <v>6.9999999999999999E-4</v>
      </c>
      <c r="U49" s="16">
        <v>1.5E-3</v>
      </c>
      <c r="V49" s="16">
        <v>1.6000000000000001E-3</v>
      </c>
    </row>
    <row r="50" spans="1:22" s="16" customFormat="1" x14ac:dyDescent="0.35">
      <c r="A50" s="16" t="s">
        <v>117</v>
      </c>
      <c r="B50" s="16" t="s">
        <v>118</v>
      </c>
      <c r="C50" s="16">
        <v>2011</v>
      </c>
      <c r="D50" s="16">
        <v>7</v>
      </c>
      <c r="E50" s="16">
        <v>20</v>
      </c>
      <c r="F50" s="16" t="s">
        <v>39</v>
      </c>
      <c r="G50" s="16" t="s">
        <v>40</v>
      </c>
      <c r="H50" s="16" t="s">
        <v>41</v>
      </c>
      <c r="I50" s="16" t="s">
        <v>42</v>
      </c>
      <c r="J50" s="16" t="s">
        <v>43</v>
      </c>
      <c r="K50" s="18">
        <v>-5469515.3496000003</v>
      </c>
      <c r="L50" s="18">
        <v>-2518279.7022000002</v>
      </c>
      <c r="M50" s="18">
        <v>2099068.1757999999</v>
      </c>
      <c r="N50" s="18">
        <f t="shared" si="3"/>
        <v>-5469515.4796000002</v>
      </c>
      <c r="O50" s="18">
        <f t="shared" si="3"/>
        <v>-2518279.1936000003</v>
      </c>
      <c r="P50" s="18">
        <f t="shared" si="3"/>
        <v>2099068.4524999997</v>
      </c>
      <c r="Q50" s="16">
        <f t="shared" si="5"/>
        <v>1000</v>
      </c>
      <c r="R50" s="16">
        <f t="shared" si="5"/>
        <v>526.31578947368416</v>
      </c>
      <c r="S50" s="16">
        <f t="shared" si="5"/>
        <v>454.5454545454545</v>
      </c>
      <c r="T50" s="16">
        <v>1E-3</v>
      </c>
      <c r="U50" s="16">
        <v>1.9E-3</v>
      </c>
      <c r="V50" s="16">
        <v>2.2000000000000001E-3</v>
      </c>
    </row>
    <row r="51" spans="1:22" s="21" customFormat="1" x14ac:dyDescent="0.35">
      <c r="A51" s="21">
        <v>50</v>
      </c>
      <c r="C51">
        <v>2011</v>
      </c>
      <c r="D51">
        <v>7</v>
      </c>
      <c r="E51">
        <v>20</v>
      </c>
      <c r="K51" s="22"/>
      <c r="L51" s="22"/>
      <c r="M51" s="22"/>
      <c r="N51">
        <v>-5469583.3786000004</v>
      </c>
      <c r="O51">
        <v>-2518210.4865000001</v>
      </c>
      <c r="P51">
        <v>2098964.0882000001</v>
      </c>
    </row>
    <row r="52" spans="1:22" s="16" customFormat="1" x14ac:dyDescent="0.35">
      <c r="A52" s="16" t="s">
        <v>119</v>
      </c>
      <c r="B52" s="16" t="s">
        <v>120</v>
      </c>
      <c r="C52" s="16">
        <v>2011</v>
      </c>
      <c r="D52" s="16">
        <v>7</v>
      </c>
      <c r="E52" s="16">
        <v>20</v>
      </c>
      <c r="F52" s="16" t="s">
        <v>39</v>
      </c>
      <c r="G52" s="16" t="s">
        <v>40</v>
      </c>
      <c r="H52" s="16" t="s">
        <v>41</v>
      </c>
      <c r="I52" s="16" t="s">
        <v>42</v>
      </c>
      <c r="J52" s="16" t="s">
        <v>43</v>
      </c>
      <c r="K52" s="18">
        <v>-5469620.8930000002</v>
      </c>
      <c r="L52" s="18">
        <v>-2518190.5635000002</v>
      </c>
      <c r="M52" s="18">
        <v>2098871.8561</v>
      </c>
      <c r="N52" s="18">
        <f t="shared" si="3"/>
        <v>-5469621.023</v>
      </c>
      <c r="O52" s="18">
        <f t="shared" si="3"/>
        <v>-2518190.0549000003</v>
      </c>
      <c r="P52" s="18">
        <f t="shared" si="3"/>
        <v>2098872.1327999998</v>
      </c>
      <c r="Q52" s="16">
        <f t="shared" si="5"/>
        <v>2000</v>
      </c>
      <c r="R52" s="16">
        <f t="shared" si="5"/>
        <v>909.09090909090901</v>
      </c>
      <c r="S52" s="16">
        <f t="shared" si="5"/>
        <v>833.33333333333337</v>
      </c>
      <c r="T52" s="16">
        <v>5.0000000000000001E-4</v>
      </c>
      <c r="U52" s="16">
        <v>1.1000000000000001E-3</v>
      </c>
      <c r="V52" s="16">
        <v>1.1999999999999999E-3</v>
      </c>
    </row>
    <row r="53" spans="1:22" s="16" customFormat="1" x14ac:dyDescent="0.35">
      <c r="A53" s="16" t="s">
        <v>121</v>
      </c>
      <c r="B53" s="16" t="s">
        <v>122</v>
      </c>
      <c r="C53" s="16">
        <v>2011</v>
      </c>
      <c r="D53" s="16">
        <v>7</v>
      </c>
      <c r="E53" s="16">
        <v>20</v>
      </c>
      <c r="F53" s="16" t="s">
        <v>39</v>
      </c>
      <c r="G53" s="16" t="s">
        <v>40</v>
      </c>
      <c r="H53" s="16" t="s">
        <v>41</v>
      </c>
      <c r="I53" s="16" t="s">
        <v>42</v>
      </c>
      <c r="J53" s="16" t="s">
        <v>43</v>
      </c>
      <c r="K53" s="18">
        <v>-5469661.7375999996</v>
      </c>
      <c r="L53" s="18">
        <v>-2518142.0956000001</v>
      </c>
      <c r="M53" s="18">
        <v>2098787.3182000001</v>
      </c>
      <c r="N53" s="18">
        <f t="shared" si="3"/>
        <v>-5469661.8675999995</v>
      </c>
      <c r="O53" s="18">
        <f t="shared" si="3"/>
        <v>-2518141.5870000003</v>
      </c>
      <c r="P53" s="18">
        <f t="shared" si="3"/>
        <v>2098787.5948999999</v>
      </c>
      <c r="Q53" s="16">
        <f t="shared" si="5"/>
        <v>1111.1111111111111</v>
      </c>
      <c r="R53" s="16">
        <f t="shared" si="5"/>
        <v>666.66666666666663</v>
      </c>
      <c r="S53" s="16">
        <f t="shared" si="5"/>
        <v>555.55555555555554</v>
      </c>
      <c r="T53" s="16">
        <v>8.9999999999999998E-4</v>
      </c>
      <c r="U53" s="16">
        <v>1.5E-3</v>
      </c>
      <c r="V53" s="16">
        <v>1.8E-3</v>
      </c>
    </row>
  </sheetData>
  <mergeCells count="4">
    <mergeCell ref="T1:V1"/>
    <mergeCell ref="A2:H2"/>
    <mergeCell ref="A3:H3"/>
    <mergeCell ref="A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>
      <selection activeCell="L1" sqref="L1:L66"/>
    </sheetView>
  </sheetViews>
  <sheetFormatPr baseColWidth="10" defaultRowHeight="14.5" x14ac:dyDescent="0.35"/>
  <cols>
    <col min="2" max="2" width="4.81640625" bestFit="1" customWidth="1"/>
    <col min="3" max="3" width="1.81640625" bestFit="1" customWidth="1"/>
    <col min="4" max="4" width="2.81640625" bestFit="1" customWidth="1"/>
    <col min="5" max="6" width="12.453125" bestFit="1" customWidth="1"/>
    <col min="7" max="7" width="11.81640625" bestFit="1" customWidth="1"/>
  </cols>
  <sheetData>
    <row r="1" spans="1:12" x14ac:dyDescent="0.35">
      <c r="A1">
        <v>1</v>
      </c>
      <c r="B1">
        <v>2011</v>
      </c>
      <c r="C1">
        <v>7</v>
      </c>
      <c r="D1">
        <v>20</v>
      </c>
      <c r="E1">
        <v>-5469242.8386104871</v>
      </c>
      <c r="F1">
        <v>-2518480.8053718675</v>
      </c>
      <c r="G1">
        <v>2099557.4937527268</v>
      </c>
      <c r="H1">
        <v>19.343183547184399</v>
      </c>
      <c r="I1">
        <v>-155.274841635483</v>
      </c>
      <c r="J1">
        <v>985.86311538703706</v>
      </c>
      <c r="K1">
        <v>261018.931871045</v>
      </c>
      <c r="L1">
        <v>2140372.6403700202</v>
      </c>
    </row>
    <row r="2" spans="1:12" x14ac:dyDescent="0.35">
      <c r="A2">
        <v>2</v>
      </c>
      <c r="B2">
        <v>2011</v>
      </c>
      <c r="C2">
        <v>7</v>
      </c>
      <c r="D2">
        <v>20</v>
      </c>
      <c r="E2">
        <v>-5469283.5561999995</v>
      </c>
      <c r="F2">
        <v>-2518480.5876000002</v>
      </c>
      <c r="G2">
        <v>2099460.9487999999</v>
      </c>
      <c r="H2">
        <v>19.342250370041398</v>
      </c>
      <c r="I2">
        <v>-155.275005565946</v>
      </c>
      <c r="J2">
        <v>988.69671083986805</v>
      </c>
      <c r="K2">
        <v>261000.343657919</v>
      </c>
      <c r="L2">
        <v>2140269.5452308399</v>
      </c>
    </row>
    <row r="3" spans="1:12" x14ac:dyDescent="0.35">
      <c r="A3">
        <v>3</v>
      </c>
      <c r="B3">
        <v>2011</v>
      </c>
      <c r="C3">
        <v>7</v>
      </c>
      <c r="D3">
        <v>20</v>
      </c>
      <c r="E3">
        <v>-5469324.1530999998</v>
      </c>
      <c r="F3">
        <v>-2518494.8560000001</v>
      </c>
      <c r="G3">
        <v>2099346.9342999998</v>
      </c>
      <c r="H3">
        <v>19.341150506600201</v>
      </c>
      <c r="I3">
        <v>-155.275043820511</v>
      </c>
      <c r="J3">
        <v>991.35983277484797</v>
      </c>
      <c r="K3">
        <v>260994.72083029899</v>
      </c>
      <c r="L3">
        <v>2140147.8207129701</v>
      </c>
    </row>
    <row r="4" spans="1:12" x14ac:dyDescent="0.35">
      <c r="A4">
        <v>4</v>
      </c>
      <c r="B4">
        <v>2011</v>
      </c>
      <c r="C4">
        <v>7</v>
      </c>
      <c r="D4">
        <v>20</v>
      </c>
      <c r="E4">
        <v>-5469345.4947999995</v>
      </c>
      <c r="F4">
        <v>-2518520.0768000004</v>
      </c>
      <c r="G4">
        <v>2099254.9970999998</v>
      </c>
      <c r="H4">
        <v>19.3402774196393</v>
      </c>
      <c r="I4">
        <v>-155.27491077259</v>
      </c>
      <c r="J4">
        <v>989.15686783473905</v>
      </c>
      <c r="K4">
        <v>261007.43215433901</v>
      </c>
      <c r="L4">
        <v>2140050.9681311999</v>
      </c>
    </row>
    <row r="5" spans="1:12" x14ac:dyDescent="0.35">
      <c r="A5">
        <v>5</v>
      </c>
      <c r="B5">
        <v>2011</v>
      </c>
      <c r="C5">
        <v>7</v>
      </c>
      <c r="D5">
        <v>20</v>
      </c>
      <c r="E5">
        <v>-5469211.352</v>
      </c>
      <c r="F5">
        <v>-2518466.7310000001</v>
      </c>
      <c r="G5">
        <v>2099657.2122999998</v>
      </c>
      <c r="H5">
        <v>19.344136566979699</v>
      </c>
      <c r="I5">
        <v>-155.27483796072801</v>
      </c>
      <c r="J5">
        <v>986.35280100256205</v>
      </c>
      <c r="K5">
        <v>261020.706507956</v>
      </c>
      <c r="L5">
        <v>2140478.1541154599</v>
      </c>
    </row>
    <row r="6" spans="1:12" x14ac:dyDescent="0.35">
      <c r="A6">
        <v>6</v>
      </c>
      <c r="B6">
        <v>2011</v>
      </c>
      <c r="C6">
        <v>7</v>
      </c>
      <c r="D6">
        <v>20</v>
      </c>
      <c r="E6">
        <v>-5469178.3396999994</v>
      </c>
      <c r="F6">
        <v>-2518469.4693</v>
      </c>
      <c r="G6">
        <v>2099754.5900999997</v>
      </c>
      <c r="H6">
        <v>19.3450527491241</v>
      </c>
      <c r="I6">
        <v>-155.27468290427299</v>
      </c>
      <c r="J6">
        <v>991.39700641855597</v>
      </c>
      <c r="K6">
        <v>261038.337164959</v>
      </c>
      <c r="L6">
        <v>2140579.3798380601</v>
      </c>
    </row>
    <row r="7" spans="1:12" x14ac:dyDescent="0.35">
      <c r="A7">
        <v>7</v>
      </c>
      <c r="B7">
        <v>2011</v>
      </c>
      <c r="C7">
        <v>7</v>
      </c>
      <c r="D7">
        <v>20</v>
      </c>
      <c r="E7">
        <v>-5469170.2209999999</v>
      </c>
      <c r="F7">
        <v>-2518420.0003</v>
      </c>
      <c r="G7">
        <v>2099831.9350000001</v>
      </c>
      <c r="H7">
        <v>19.345795884716502</v>
      </c>
      <c r="I7">
        <v>-155.27507816890599</v>
      </c>
      <c r="J7">
        <v>990.53728656377598</v>
      </c>
      <c r="K7">
        <v>260997.87924544001</v>
      </c>
      <c r="L7">
        <v>2140662.20685262</v>
      </c>
    </row>
    <row r="8" spans="1:12" x14ac:dyDescent="0.35">
      <c r="A8">
        <v>8</v>
      </c>
      <c r="B8">
        <v>2011</v>
      </c>
      <c r="C8">
        <v>7</v>
      </c>
      <c r="D8">
        <v>20</v>
      </c>
      <c r="E8">
        <v>-5469158.4075999996</v>
      </c>
      <c r="F8">
        <v>-2518378.2973000002</v>
      </c>
      <c r="G8">
        <v>2099928.2947</v>
      </c>
      <c r="H8">
        <v>19.346701391412999</v>
      </c>
      <c r="I8">
        <v>-155.27539160973001</v>
      </c>
      <c r="J8">
        <v>995.87710210867203</v>
      </c>
      <c r="K8">
        <v>260966.25767142599</v>
      </c>
      <c r="L8">
        <v>2140762.89862708</v>
      </c>
    </row>
    <row r="9" spans="1:12" x14ac:dyDescent="0.35">
      <c r="A9">
        <v>9</v>
      </c>
      <c r="B9">
        <v>2011</v>
      </c>
      <c r="C9">
        <v>7</v>
      </c>
      <c r="D9">
        <v>20</v>
      </c>
      <c r="E9">
        <v>-5469158.3278000001</v>
      </c>
      <c r="F9">
        <v>-2518324.1356000002</v>
      </c>
      <c r="G9">
        <v>2100028.8336999998</v>
      </c>
      <c r="H9">
        <v>19.347626211078701</v>
      </c>
      <c r="I9">
        <v>-155.27585943206799</v>
      </c>
      <c r="J9">
        <v>1007.74244324304</v>
      </c>
      <c r="K9">
        <v>260918.44001547599</v>
      </c>
      <c r="L9">
        <v>2140865.9424642501</v>
      </c>
    </row>
    <row r="10" spans="1:12" x14ac:dyDescent="0.35">
      <c r="A10">
        <v>10</v>
      </c>
      <c r="B10">
        <v>2011</v>
      </c>
      <c r="C10">
        <v>7</v>
      </c>
      <c r="D10">
        <v>20</v>
      </c>
      <c r="E10">
        <v>-5469128.9714000002</v>
      </c>
      <c r="F10">
        <v>-2518299.0164000001</v>
      </c>
      <c r="G10">
        <v>2100135.3046999997</v>
      </c>
      <c r="H10">
        <v>19.348644812523901</v>
      </c>
      <c r="I10">
        <v>-155.27595971757501</v>
      </c>
      <c r="J10">
        <v>1007.94410437904</v>
      </c>
      <c r="K10">
        <v>260909.385594992</v>
      </c>
      <c r="L10">
        <v>2140978.8614121201</v>
      </c>
    </row>
    <row r="11" spans="1:12" x14ac:dyDescent="0.35">
      <c r="A11">
        <v>11</v>
      </c>
      <c r="B11">
        <v>2011</v>
      </c>
      <c r="C11">
        <v>7</v>
      </c>
      <c r="D11">
        <v>20</v>
      </c>
      <c r="E11">
        <v>-5469114.0473999996</v>
      </c>
      <c r="F11">
        <v>-2518271.0564000001</v>
      </c>
      <c r="G11">
        <v>2100233.5436999998</v>
      </c>
      <c r="H11">
        <v>19.349557580654398</v>
      </c>
      <c r="I11">
        <v>-155.27614199568001</v>
      </c>
      <c r="J11">
        <v>1016.66899987217</v>
      </c>
      <c r="K11">
        <v>260891.56019215801</v>
      </c>
      <c r="L11">
        <v>2141080.1759356</v>
      </c>
    </row>
    <row r="12" spans="1:12" x14ac:dyDescent="0.35">
      <c r="A12">
        <v>12</v>
      </c>
      <c r="B12">
        <v>2011</v>
      </c>
      <c r="C12">
        <v>7</v>
      </c>
      <c r="D12">
        <v>20</v>
      </c>
      <c r="E12">
        <v>-5469116.7683999995</v>
      </c>
      <c r="F12">
        <v>-2518209.7013000003</v>
      </c>
      <c r="G12">
        <v>2100318.7897999999</v>
      </c>
      <c r="H12">
        <v>19.350353452603802</v>
      </c>
      <c r="I12">
        <v>-155.276683158125</v>
      </c>
      <c r="J12">
        <v>1023.03449401632</v>
      </c>
      <c r="K12">
        <v>260835.848421462</v>
      </c>
      <c r="L12">
        <v>2141169.04448904</v>
      </c>
    </row>
    <row r="13" spans="1:12" x14ac:dyDescent="0.35">
      <c r="A13">
        <v>13</v>
      </c>
      <c r="B13">
        <v>2011</v>
      </c>
      <c r="C13">
        <v>7</v>
      </c>
      <c r="D13">
        <v>20</v>
      </c>
      <c r="E13">
        <v>-5469110.4429000001</v>
      </c>
      <c r="F13">
        <v>-2518159.4804000002</v>
      </c>
      <c r="G13">
        <v>2100404.8156999997</v>
      </c>
      <c r="H13">
        <v>19.3511666240409</v>
      </c>
      <c r="I13">
        <v>-155.27709208292299</v>
      </c>
      <c r="J13">
        <v>1026.30102132261</v>
      </c>
      <c r="K13">
        <v>260794.059635718</v>
      </c>
      <c r="L13">
        <v>2141259.6455754898</v>
      </c>
    </row>
    <row r="14" spans="1:12" x14ac:dyDescent="0.35">
      <c r="A14">
        <v>14</v>
      </c>
      <c r="B14">
        <v>2011</v>
      </c>
      <c r="C14">
        <v>7</v>
      </c>
      <c r="D14">
        <v>20</v>
      </c>
      <c r="E14">
        <v>-5469109.6052999999</v>
      </c>
      <c r="F14">
        <v>-2518145.2156000002</v>
      </c>
      <c r="G14">
        <v>2100420.2643999998</v>
      </c>
      <c r="H14">
        <v>19.3513184044828</v>
      </c>
      <c r="I14">
        <v>-155.27721204282099</v>
      </c>
      <c r="J14">
        <v>1025.0730632785701</v>
      </c>
      <c r="K14">
        <v>260781.67420948501</v>
      </c>
      <c r="L14">
        <v>2141276.6169288498</v>
      </c>
    </row>
    <row r="15" spans="1:12" x14ac:dyDescent="0.35">
      <c r="A15">
        <v>15</v>
      </c>
      <c r="B15">
        <v>2011</v>
      </c>
      <c r="C15">
        <v>7</v>
      </c>
      <c r="D15">
        <v>20</v>
      </c>
      <c r="E15">
        <v>-5469127.1228999998</v>
      </c>
      <c r="F15">
        <v>-2518100.9375</v>
      </c>
      <c r="G15">
        <v>2100423.5011999998</v>
      </c>
      <c r="H15">
        <v>19.351353789107399</v>
      </c>
      <c r="I15">
        <v>-155.277664492551</v>
      </c>
      <c r="J15">
        <v>1023.68709630892</v>
      </c>
      <c r="K15">
        <v>260734.17688126801</v>
      </c>
      <c r="L15">
        <v>2141281.1613505902</v>
      </c>
    </row>
    <row r="16" spans="1:12" x14ac:dyDescent="0.35">
      <c r="A16">
        <v>16</v>
      </c>
      <c r="B16">
        <v>2011</v>
      </c>
      <c r="C16">
        <v>7</v>
      </c>
      <c r="D16">
        <v>20</v>
      </c>
      <c r="E16">
        <v>-5469110.4439108111</v>
      </c>
      <c r="F16">
        <v>-2518104.5281216218</v>
      </c>
      <c r="G16">
        <v>2100461.3299753424</v>
      </c>
      <c r="H16">
        <v>19.351717017392399</v>
      </c>
      <c r="I16">
        <v>-155.277567081825</v>
      </c>
      <c r="J16">
        <v>1023.34448294248</v>
      </c>
      <c r="K16">
        <v>260744.94401514399</v>
      </c>
      <c r="L16">
        <v>2141321.2433390799</v>
      </c>
    </row>
    <row r="17" spans="1:12" x14ac:dyDescent="0.35">
      <c r="A17">
        <v>17</v>
      </c>
      <c r="B17">
        <v>2011</v>
      </c>
      <c r="C17">
        <v>7</v>
      </c>
      <c r="D17">
        <v>20</v>
      </c>
      <c r="E17">
        <v>-5469082.4867000002</v>
      </c>
      <c r="F17">
        <v>-2518110.8953</v>
      </c>
      <c r="G17">
        <v>2100514.2580999997</v>
      </c>
      <c r="H17">
        <v>19.352236104062399</v>
      </c>
      <c r="I17">
        <v>-155.27740078179701</v>
      </c>
      <c r="J17">
        <v>1019.4358463278</v>
      </c>
      <c r="K17">
        <v>260763.178229813</v>
      </c>
      <c r="L17">
        <v>2141378.48667651</v>
      </c>
    </row>
    <row r="18" spans="1:12" x14ac:dyDescent="0.35">
      <c r="A18">
        <v>18</v>
      </c>
      <c r="B18">
        <v>2011</v>
      </c>
      <c r="C18">
        <v>7</v>
      </c>
      <c r="D18">
        <v>20</v>
      </c>
      <c r="E18">
        <v>-5469068.7723000003</v>
      </c>
      <c r="F18">
        <v>-2518069.5241</v>
      </c>
      <c r="G18">
        <v>2100602.9011999997</v>
      </c>
      <c r="H18">
        <v>19.353080588794001</v>
      </c>
      <c r="I18">
        <v>-155.277703804927</v>
      </c>
      <c r="J18">
        <v>1020.7318142578</v>
      </c>
      <c r="K18">
        <v>260732.56543558399</v>
      </c>
      <c r="L18">
        <v>2141472.40837353</v>
      </c>
    </row>
    <row r="19" spans="1:12" x14ac:dyDescent="0.35">
      <c r="A19">
        <v>19</v>
      </c>
      <c r="B19">
        <v>2011</v>
      </c>
      <c r="C19">
        <v>7</v>
      </c>
      <c r="D19">
        <v>20</v>
      </c>
      <c r="E19">
        <v>-5469048.7522</v>
      </c>
      <c r="F19">
        <v>-2518034.094</v>
      </c>
      <c r="G19">
        <v>2100707.3022999996</v>
      </c>
      <c r="H19">
        <v>19.354069065694699</v>
      </c>
      <c r="I19">
        <v>-155.277930384294</v>
      </c>
      <c r="J19">
        <v>1024.1923089101899</v>
      </c>
      <c r="K19">
        <v>260710.19671093</v>
      </c>
      <c r="L19">
        <v>2141582.1671858202</v>
      </c>
    </row>
    <row r="20" spans="1:12" x14ac:dyDescent="0.35">
      <c r="A20">
        <v>20</v>
      </c>
      <c r="B20">
        <v>2011</v>
      </c>
      <c r="C20">
        <v>7</v>
      </c>
      <c r="D20">
        <v>20</v>
      </c>
      <c r="E20">
        <v>-5469048.9177000001</v>
      </c>
      <c r="F20">
        <v>-2517966.5392</v>
      </c>
      <c r="G20">
        <v>2100793.0872999998</v>
      </c>
      <c r="H20">
        <v>19.354884228725499</v>
      </c>
      <c r="I20">
        <v>-155.27851499282301</v>
      </c>
      <c r="J20">
        <v>1026.10902721155</v>
      </c>
      <c r="K20">
        <v>260649.950042813</v>
      </c>
      <c r="L20">
        <v>2141673.2327306499</v>
      </c>
    </row>
    <row r="21" spans="1:12" x14ac:dyDescent="0.35">
      <c r="A21">
        <v>21</v>
      </c>
      <c r="B21">
        <v>2011</v>
      </c>
      <c r="C21">
        <v>7</v>
      </c>
      <c r="D21">
        <v>20</v>
      </c>
      <c r="E21">
        <v>-5469031.9528999999</v>
      </c>
      <c r="F21">
        <v>-2517934.7415</v>
      </c>
      <c r="G21">
        <v>2100879.5904999999</v>
      </c>
      <c r="H21">
        <v>19.355707333463201</v>
      </c>
      <c r="I21">
        <v>-155.27872233291501</v>
      </c>
      <c r="J21">
        <v>1027.693256367</v>
      </c>
      <c r="K21">
        <v>260629.36257406001</v>
      </c>
      <c r="L21">
        <v>2141764.6549332198</v>
      </c>
    </row>
    <row r="22" spans="1:12" x14ac:dyDescent="0.35">
      <c r="A22">
        <v>22</v>
      </c>
      <c r="B22">
        <v>2011</v>
      </c>
      <c r="C22">
        <v>7</v>
      </c>
      <c r="D22">
        <v>20</v>
      </c>
      <c r="E22">
        <v>-5469070.6678999998</v>
      </c>
      <c r="F22">
        <v>-2518099.6623</v>
      </c>
      <c r="G22">
        <v>2100551.2783999997</v>
      </c>
      <c r="H22">
        <v>19.3525977803864</v>
      </c>
      <c r="I22">
        <v>-155.27745084045799</v>
      </c>
      <c r="J22">
        <v>1017.14184385445</v>
      </c>
      <c r="K22">
        <v>260758.445235255</v>
      </c>
      <c r="L22">
        <v>2141418.60107886</v>
      </c>
    </row>
    <row r="23" spans="1:12" x14ac:dyDescent="0.35">
      <c r="A23">
        <v>23</v>
      </c>
      <c r="B23">
        <v>2011</v>
      </c>
      <c r="C23">
        <v>7</v>
      </c>
      <c r="D23">
        <v>20</v>
      </c>
      <c r="E23">
        <v>-5469030.1189000001</v>
      </c>
      <c r="F23">
        <v>-2517883.2259</v>
      </c>
      <c r="G23">
        <v>2100974.2590999999</v>
      </c>
      <c r="H23">
        <v>19.356583549663299</v>
      </c>
      <c r="I23">
        <v>-155.27916034687999</v>
      </c>
      <c r="J23">
        <v>1037.17187437695</v>
      </c>
      <c r="K23">
        <v>260584.61165821101</v>
      </c>
      <c r="L23">
        <v>2141862.2775028902</v>
      </c>
    </row>
    <row r="24" spans="1:12" x14ac:dyDescent="0.35">
      <c r="A24">
        <v>24</v>
      </c>
      <c r="B24">
        <v>2011</v>
      </c>
      <c r="C24">
        <v>7</v>
      </c>
      <c r="D24">
        <v>20</v>
      </c>
      <c r="E24">
        <v>-5469021.7721999995</v>
      </c>
      <c r="F24">
        <v>-2517836.7790000001</v>
      </c>
      <c r="G24">
        <v>2101073.5886999997</v>
      </c>
      <c r="H24">
        <v>19.357510855522499</v>
      </c>
      <c r="I24">
        <v>-155.27952862699601</v>
      </c>
      <c r="J24">
        <v>1044.6158587737</v>
      </c>
      <c r="K24">
        <v>260547.26413773099</v>
      </c>
      <c r="L24">
        <v>2141965.4602454901</v>
      </c>
    </row>
    <row r="25" spans="1:12" x14ac:dyDescent="0.35">
      <c r="A25">
        <v>25</v>
      </c>
      <c r="B25">
        <v>2011</v>
      </c>
      <c r="C25">
        <v>7</v>
      </c>
      <c r="D25">
        <v>20</v>
      </c>
      <c r="E25">
        <v>-5468998.0165999997</v>
      </c>
      <c r="F25">
        <v>-2517810.5375000001</v>
      </c>
      <c r="G25">
        <v>2101172.6201999998</v>
      </c>
      <c r="H25">
        <v>19.358452215357101</v>
      </c>
      <c r="I25">
        <v>-155.279660924974</v>
      </c>
      <c r="J25">
        <v>1046.7300666030501</v>
      </c>
      <c r="K25">
        <v>260534.73649208501</v>
      </c>
      <c r="L25">
        <v>2142069.8719341001</v>
      </c>
    </row>
    <row r="26" spans="1:12" x14ac:dyDescent="0.35">
      <c r="A26">
        <v>26</v>
      </c>
      <c r="B26">
        <v>2011</v>
      </c>
      <c r="C26">
        <v>7</v>
      </c>
      <c r="D26">
        <v>20</v>
      </c>
      <c r="E26">
        <v>-5468987.8446000004</v>
      </c>
      <c r="F26">
        <v>-2517792.7831000001</v>
      </c>
      <c r="G26">
        <v>2101225.9095999999</v>
      </c>
      <c r="H26">
        <v>19.358956223884299</v>
      </c>
      <c r="I26">
        <v>-155.27977392402801</v>
      </c>
      <c r="J26">
        <v>1048.6721176598201</v>
      </c>
      <c r="K26">
        <v>260523.59809480899</v>
      </c>
      <c r="L26">
        <v>2142125.83293834</v>
      </c>
    </row>
    <row r="27" spans="1:12" x14ac:dyDescent="0.35">
      <c r="A27">
        <v>27</v>
      </c>
      <c r="B27">
        <v>2011</v>
      </c>
      <c r="C27">
        <v>7</v>
      </c>
      <c r="D27">
        <v>20</v>
      </c>
      <c r="E27">
        <v>-5468971.5975000001</v>
      </c>
      <c r="F27">
        <v>-2517764.9971000003</v>
      </c>
      <c r="G27">
        <v>2101282.023</v>
      </c>
      <c r="H27">
        <v>19.359513370588001</v>
      </c>
      <c r="I27">
        <v>-155.279949459227</v>
      </c>
      <c r="J27">
        <v>1042.3865798274101</v>
      </c>
      <c r="K27">
        <v>260505.96569329</v>
      </c>
      <c r="L27">
        <v>2142187.7642035098</v>
      </c>
    </row>
    <row r="28" spans="1:12" x14ac:dyDescent="0.35">
      <c r="A28">
        <v>28</v>
      </c>
      <c r="B28">
        <v>2011</v>
      </c>
      <c r="C28">
        <v>7</v>
      </c>
      <c r="D28">
        <v>20</v>
      </c>
      <c r="E28">
        <v>-5468955.7915000003</v>
      </c>
      <c r="F28">
        <v>-2517712.3781000003</v>
      </c>
      <c r="G28">
        <v>2101353.9797999999</v>
      </c>
      <c r="H28">
        <v>19.360235427567901</v>
      </c>
      <c r="I28">
        <v>-155.28034141892999</v>
      </c>
      <c r="J28">
        <v>1031.9345400417201</v>
      </c>
      <c r="K28">
        <v>260465.831114492</v>
      </c>
      <c r="L28">
        <v>2142268.2547482601</v>
      </c>
    </row>
    <row r="29" spans="1:12" x14ac:dyDescent="0.35">
      <c r="A29">
        <v>29</v>
      </c>
      <c r="B29">
        <v>2011</v>
      </c>
      <c r="C29">
        <v>7</v>
      </c>
      <c r="D29">
        <v>20</v>
      </c>
      <c r="E29">
        <v>-5468931.9494000003</v>
      </c>
      <c r="F29">
        <v>-2517684.6157</v>
      </c>
      <c r="G29">
        <v>2101458.2819999997</v>
      </c>
      <c r="H29">
        <v>19.3612238479725</v>
      </c>
      <c r="I29">
        <v>-155.280486521895</v>
      </c>
      <c r="J29">
        <v>1035.1258521135901</v>
      </c>
      <c r="K29">
        <v>260452.02753826301</v>
      </c>
      <c r="L29">
        <v>2142377.89495626</v>
      </c>
    </row>
    <row r="30" spans="1:12" x14ac:dyDescent="0.35">
      <c r="A30">
        <v>30</v>
      </c>
      <c r="B30">
        <v>2011</v>
      </c>
      <c r="C30">
        <v>7</v>
      </c>
      <c r="D30">
        <v>20</v>
      </c>
      <c r="E30">
        <v>-5468913.2156999996</v>
      </c>
      <c r="F30">
        <v>-2517646.1681000004</v>
      </c>
      <c r="G30">
        <v>2101558.4298</v>
      </c>
      <c r="H30">
        <v>19.362176350787401</v>
      </c>
      <c r="I30">
        <v>-155.280744338392</v>
      </c>
      <c r="J30">
        <v>1037.10524048097</v>
      </c>
      <c r="K30">
        <v>260426.327152376</v>
      </c>
      <c r="L30">
        <v>2142483.7147687799</v>
      </c>
    </row>
    <row r="31" spans="1:12" x14ac:dyDescent="0.35">
      <c r="A31">
        <v>31</v>
      </c>
      <c r="B31">
        <v>2011</v>
      </c>
      <c r="C31">
        <v>7</v>
      </c>
      <c r="D31">
        <v>20</v>
      </c>
      <c r="E31">
        <v>-5468913.5193999996</v>
      </c>
      <c r="F31">
        <v>-2517604.1802000003</v>
      </c>
      <c r="G31">
        <v>2101614.0034999996</v>
      </c>
      <c r="H31">
        <v>19.362701672441499</v>
      </c>
      <c r="I31">
        <v>-155.281108514766</v>
      </c>
      <c r="J31">
        <v>1039.22504604049</v>
      </c>
      <c r="K31">
        <v>260388.82566246501</v>
      </c>
      <c r="L31">
        <v>2142542.38431485</v>
      </c>
    </row>
    <row r="32" spans="1:12" x14ac:dyDescent="0.35">
      <c r="A32">
        <v>32</v>
      </c>
      <c r="B32">
        <v>2011</v>
      </c>
      <c r="C32">
        <v>7</v>
      </c>
      <c r="D32">
        <v>20</v>
      </c>
      <c r="E32">
        <v>-5468888.6254000003</v>
      </c>
      <c r="F32">
        <v>-2517620.906</v>
      </c>
      <c r="G32">
        <v>2101676.9530000002</v>
      </c>
      <c r="H32">
        <v>19.363284854708301</v>
      </c>
      <c r="I32">
        <v>-155.280864856801</v>
      </c>
      <c r="J32">
        <v>1045.3606790946801</v>
      </c>
      <c r="K32">
        <v>260415.28319543801</v>
      </c>
      <c r="L32">
        <v>2142606.6167306998</v>
      </c>
    </row>
    <row r="33" spans="1:12" x14ac:dyDescent="0.35">
      <c r="A33">
        <v>33</v>
      </c>
      <c r="B33">
        <v>2011</v>
      </c>
      <c r="C33">
        <v>7</v>
      </c>
      <c r="D33">
        <v>20</v>
      </c>
      <c r="E33">
        <v>-5468890.9105000002</v>
      </c>
      <c r="F33">
        <v>-2517581.1909000003</v>
      </c>
      <c r="G33">
        <v>2101734.5407999996</v>
      </c>
      <c r="H33">
        <v>19.3638190958977</v>
      </c>
      <c r="I33">
        <v>-155.28121727755101</v>
      </c>
      <c r="J33">
        <v>1050.7455846099199</v>
      </c>
      <c r="K33">
        <v>260379.03042297601</v>
      </c>
      <c r="L33">
        <v>2142666.2576017198</v>
      </c>
    </row>
    <row r="34" spans="1:12" x14ac:dyDescent="0.35">
      <c r="A34">
        <v>34</v>
      </c>
      <c r="B34">
        <v>2011</v>
      </c>
      <c r="C34">
        <v>7</v>
      </c>
      <c r="D34">
        <v>20</v>
      </c>
      <c r="E34">
        <v>-5468867.7385</v>
      </c>
      <c r="F34">
        <v>-2517569.98</v>
      </c>
      <c r="G34">
        <v>2101806.6189999999</v>
      </c>
      <c r="H34">
        <v>19.364510368926901</v>
      </c>
      <c r="I34">
        <v>-155.281221979132</v>
      </c>
      <c r="J34">
        <v>1050.3636726299301</v>
      </c>
      <c r="K34">
        <v>260379.547322058</v>
      </c>
      <c r="L34">
        <v>2142742.8026333302</v>
      </c>
    </row>
    <row r="35" spans="1:12" x14ac:dyDescent="0.35">
      <c r="A35">
        <v>35</v>
      </c>
      <c r="B35" t="s">
        <v>123</v>
      </c>
      <c r="C35" t="s">
        <v>123</v>
      </c>
      <c r="D35" t="s">
        <v>123</v>
      </c>
      <c r="E35" t="s">
        <v>123</v>
      </c>
      <c r="F35" t="s">
        <v>123</v>
      </c>
      <c r="G35" t="s">
        <v>123</v>
      </c>
      <c r="H35" t="s">
        <v>124</v>
      </c>
      <c r="I35" t="s">
        <v>124</v>
      </c>
      <c r="J35" t="s">
        <v>124</v>
      </c>
      <c r="K35" t="s">
        <v>124</v>
      </c>
      <c r="L35" t="s">
        <v>124</v>
      </c>
    </row>
    <row r="36" spans="1:12" x14ac:dyDescent="0.35">
      <c r="A36">
        <v>36</v>
      </c>
      <c r="B36" t="s">
        <v>123</v>
      </c>
      <c r="C36" t="s">
        <v>123</v>
      </c>
      <c r="D36" t="s">
        <v>123</v>
      </c>
      <c r="E36" t="s">
        <v>123</v>
      </c>
      <c r="F36" t="s">
        <v>123</v>
      </c>
      <c r="G36" t="s">
        <v>123</v>
      </c>
      <c r="H36" t="s">
        <v>124</v>
      </c>
      <c r="I36" t="s">
        <v>124</v>
      </c>
      <c r="J36" t="s">
        <v>124</v>
      </c>
      <c r="K36" t="s">
        <v>124</v>
      </c>
      <c r="L36" t="s">
        <v>124</v>
      </c>
    </row>
    <row r="37" spans="1:12" x14ac:dyDescent="0.35">
      <c r="A37">
        <v>37</v>
      </c>
      <c r="B37" t="s">
        <v>123</v>
      </c>
      <c r="C37" t="s">
        <v>123</v>
      </c>
      <c r="D37" t="s">
        <v>123</v>
      </c>
      <c r="E37" t="s">
        <v>123</v>
      </c>
      <c r="F37" t="s">
        <v>123</v>
      </c>
      <c r="G37" t="s">
        <v>123</v>
      </c>
      <c r="H37" t="s">
        <v>124</v>
      </c>
      <c r="I37" t="s">
        <v>124</v>
      </c>
      <c r="J37" t="s">
        <v>124</v>
      </c>
      <c r="K37" t="s">
        <v>124</v>
      </c>
      <c r="L37" t="s">
        <v>124</v>
      </c>
    </row>
    <row r="38" spans="1:12" x14ac:dyDescent="0.35">
      <c r="A38">
        <v>38</v>
      </c>
      <c r="B38" t="s">
        <v>123</v>
      </c>
      <c r="C38" t="s">
        <v>123</v>
      </c>
      <c r="D38" t="s">
        <v>123</v>
      </c>
      <c r="E38" t="s">
        <v>123</v>
      </c>
      <c r="F38" t="s">
        <v>123</v>
      </c>
      <c r="G38" t="s">
        <v>123</v>
      </c>
      <c r="H38" t="s">
        <v>124</v>
      </c>
      <c r="I38" t="s">
        <v>124</v>
      </c>
      <c r="J38" t="s">
        <v>124</v>
      </c>
      <c r="K38" t="s">
        <v>124</v>
      </c>
      <c r="L38" t="s">
        <v>124</v>
      </c>
    </row>
    <row r="39" spans="1:12" x14ac:dyDescent="0.35">
      <c r="A39">
        <v>39</v>
      </c>
      <c r="B39" t="s">
        <v>123</v>
      </c>
      <c r="C39" t="s">
        <v>123</v>
      </c>
      <c r="D39" t="s">
        <v>123</v>
      </c>
      <c r="E39" t="s">
        <v>123</v>
      </c>
      <c r="F39" t="s">
        <v>123</v>
      </c>
      <c r="G39" t="s">
        <v>123</v>
      </c>
      <c r="H39" t="s">
        <v>124</v>
      </c>
      <c r="I39" t="s">
        <v>124</v>
      </c>
      <c r="J39" t="s">
        <v>124</v>
      </c>
      <c r="K39" t="s">
        <v>124</v>
      </c>
      <c r="L39" t="s">
        <v>124</v>
      </c>
    </row>
    <row r="40" spans="1:12" x14ac:dyDescent="0.35">
      <c r="A40">
        <v>40</v>
      </c>
      <c r="B40" t="s">
        <v>123</v>
      </c>
      <c r="C40" t="s">
        <v>123</v>
      </c>
      <c r="D40" t="s">
        <v>123</v>
      </c>
      <c r="E40" t="s">
        <v>123</v>
      </c>
      <c r="F40" t="s">
        <v>123</v>
      </c>
      <c r="G40" t="s">
        <v>123</v>
      </c>
      <c r="H40" t="s">
        <v>124</v>
      </c>
      <c r="I40" t="s">
        <v>124</v>
      </c>
      <c r="J40" t="s">
        <v>124</v>
      </c>
      <c r="K40" t="s">
        <v>124</v>
      </c>
      <c r="L40" t="s">
        <v>124</v>
      </c>
    </row>
    <row r="41" spans="1:12" x14ac:dyDescent="0.35">
      <c r="A41">
        <v>41</v>
      </c>
      <c r="B41" t="s">
        <v>123</v>
      </c>
      <c r="C41" t="s">
        <v>123</v>
      </c>
      <c r="D41" t="s">
        <v>123</v>
      </c>
      <c r="E41" t="s">
        <v>123</v>
      </c>
      <c r="F41" t="s">
        <v>123</v>
      </c>
      <c r="G41" t="s">
        <v>123</v>
      </c>
      <c r="H41" t="s">
        <v>124</v>
      </c>
      <c r="I41" t="s">
        <v>124</v>
      </c>
      <c r="J41" t="s">
        <v>124</v>
      </c>
      <c r="K41" t="s">
        <v>124</v>
      </c>
      <c r="L41" t="s">
        <v>124</v>
      </c>
    </row>
    <row r="42" spans="1:12" x14ac:dyDescent="0.35">
      <c r="A42">
        <v>42</v>
      </c>
      <c r="B42" t="s">
        <v>123</v>
      </c>
      <c r="C42" t="s">
        <v>123</v>
      </c>
      <c r="D42" t="s">
        <v>123</v>
      </c>
      <c r="E42" t="s">
        <v>123</v>
      </c>
      <c r="F42" t="s">
        <v>123</v>
      </c>
      <c r="G42" t="s">
        <v>123</v>
      </c>
      <c r="H42" t="s">
        <v>124</v>
      </c>
      <c r="I42" t="s">
        <v>124</v>
      </c>
      <c r="J42" t="s">
        <v>124</v>
      </c>
      <c r="K42" t="s">
        <v>124</v>
      </c>
      <c r="L42" t="s">
        <v>124</v>
      </c>
    </row>
    <row r="43" spans="1:12" x14ac:dyDescent="0.35">
      <c r="A43">
        <v>43</v>
      </c>
      <c r="B43" t="s">
        <v>123</v>
      </c>
      <c r="C43" t="s">
        <v>123</v>
      </c>
      <c r="D43" t="s">
        <v>123</v>
      </c>
      <c r="E43" t="s">
        <v>123</v>
      </c>
      <c r="F43" t="s">
        <v>123</v>
      </c>
      <c r="G43" t="s">
        <v>123</v>
      </c>
      <c r="H43" t="s">
        <v>124</v>
      </c>
      <c r="I43" t="s">
        <v>124</v>
      </c>
      <c r="J43" t="s">
        <v>124</v>
      </c>
      <c r="K43" t="s">
        <v>124</v>
      </c>
      <c r="L43" t="s">
        <v>124</v>
      </c>
    </row>
    <row r="44" spans="1:12" x14ac:dyDescent="0.35">
      <c r="A44">
        <v>44</v>
      </c>
      <c r="B44" t="s">
        <v>123</v>
      </c>
      <c r="C44" t="s">
        <v>123</v>
      </c>
      <c r="D44" t="s">
        <v>123</v>
      </c>
      <c r="E44" t="s">
        <v>123</v>
      </c>
      <c r="F44" t="s">
        <v>123</v>
      </c>
      <c r="G44" t="s">
        <v>123</v>
      </c>
      <c r="H44" t="s">
        <v>124</v>
      </c>
      <c r="I44" t="s">
        <v>124</v>
      </c>
      <c r="J44" t="s">
        <v>124</v>
      </c>
      <c r="K44" t="s">
        <v>124</v>
      </c>
      <c r="L44" t="s">
        <v>124</v>
      </c>
    </row>
    <row r="45" spans="1:12" x14ac:dyDescent="0.35">
      <c r="A45">
        <v>45</v>
      </c>
      <c r="B45" t="s">
        <v>123</v>
      </c>
      <c r="C45" t="s">
        <v>123</v>
      </c>
      <c r="D45" t="s">
        <v>123</v>
      </c>
      <c r="E45" t="s">
        <v>123</v>
      </c>
      <c r="F45" t="s">
        <v>123</v>
      </c>
      <c r="G45" t="s">
        <v>123</v>
      </c>
      <c r="H45" t="s">
        <v>124</v>
      </c>
      <c r="I45" t="s">
        <v>124</v>
      </c>
      <c r="J45" t="s">
        <v>124</v>
      </c>
      <c r="K45" t="s">
        <v>124</v>
      </c>
      <c r="L45" t="s">
        <v>124</v>
      </c>
    </row>
    <row r="46" spans="1:12" x14ac:dyDescent="0.35">
      <c r="A46">
        <v>46</v>
      </c>
      <c r="B46" t="s">
        <v>123</v>
      </c>
      <c r="C46" t="s">
        <v>123</v>
      </c>
      <c r="D46" t="s">
        <v>123</v>
      </c>
      <c r="E46" t="s">
        <v>123</v>
      </c>
      <c r="F46" t="s">
        <v>123</v>
      </c>
      <c r="G46" t="s">
        <v>123</v>
      </c>
      <c r="H46" t="s">
        <v>124</v>
      </c>
      <c r="I46" t="s">
        <v>124</v>
      </c>
      <c r="J46" t="s">
        <v>124</v>
      </c>
      <c r="K46" t="s">
        <v>124</v>
      </c>
      <c r="L46" t="s">
        <v>124</v>
      </c>
    </row>
    <row r="47" spans="1:12" x14ac:dyDescent="0.35">
      <c r="A47">
        <v>47</v>
      </c>
      <c r="B47">
        <v>2011</v>
      </c>
      <c r="C47">
        <v>7</v>
      </c>
      <c r="D47">
        <v>20</v>
      </c>
      <c r="E47">
        <v>-5469403.2647000002</v>
      </c>
      <c r="F47">
        <v>-2518445.1611000001</v>
      </c>
      <c r="G47">
        <v>2099193.6303999997</v>
      </c>
      <c r="H47">
        <v>19.3396911760737</v>
      </c>
      <c r="I47">
        <v>-155.275788199511</v>
      </c>
      <c r="J47">
        <v>988.78077074606006</v>
      </c>
      <c r="K47">
        <v>260914.36098064299</v>
      </c>
      <c r="L47">
        <v>2139987.2724100701</v>
      </c>
    </row>
    <row r="48" spans="1:12" x14ac:dyDescent="0.35">
      <c r="A48">
        <v>48</v>
      </c>
      <c r="B48">
        <v>2011</v>
      </c>
      <c r="C48">
        <v>7</v>
      </c>
      <c r="D48">
        <v>20</v>
      </c>
      <c r="E48">
        <v>-5469456.3033999996</v>
      </c>
      <c r="F48">
        <v>-2518361.0657000002</v>
      </c>
      <c r="G48">
        <v>2099146.4213</v>
      </c>
      <c r="H48">
        <v>19.339249931969</v>
      </c>
      <c r="I48">
        <v>-155.27672612415799</v>
      </c>
      <c r="J48">
        <v>985.41712570004199</v>
      </c>
      <c r="K48">
        <v>260815.142187825</v>
      </c>
      <c r="L48">
        <v>2139939.71523483</v>
      </c>
    </row>
    <row r="49" spans="1:12" x14ac:dyDescent="0.35">
      <c r="A49">
        <v>49</v>
      </c>
      <c r="B49">
        <v>2011</v>
      </c>
      <c r="C49">
        <v>7</v>
      </c>
      <c r="D49">
        <v>20</v>
      </c>
      <c r="E49">
        <v>-5469515.4796000002</v>
      </c>
      <c r="F49">
        <v>-2518279.1936000003</v>
      </c>
      <c r="G49">
        <v>2099068.4524999997</v>
      </c>
      <c r="H49">
        <v>19.338527072287501</v>
      </c>
      <c r="I49">
        <v>-155.27766926115001</v>
      </c>
      <c r="J49">
        <v>978.00844873208598</v>
      </c>
      <c r="K49">
        <v>260714.96432037701</v>
      </c>
      <c r="L49">
        <v>2139860.9851121502</v>
      </c>
    </row>
    <row r="50" spans="1:12" x14ac:dyDescent="0.35">
      <c r="A50">
        <v>50</v>
      </c>
      <c r="B50">
        <v>2011</v>
      </c>
      <c r="C50">
        <v>7</v>
      </c>
      <c r="D50">
        <v>20</v>
      </c>
      <c r="E50">
        <v>-5469583.3786000004</v>
      </c>
      <c r="F50">
        <v>-2518210.4865000001</v>
      </c>
      <c r="G50">
        <v>2098964.0882000001</v>
      </c>
      <c r="H50">
        <v>19.337539066988999</v>
      </c>
      <c r="I50">
        <v>-155.27853331171301</v>
      </c>
      <c r="J50">
        <v>974.53211060725198</v>
      </c>
      <c r="K50">
        <v>260622.71082998</v>
      </c>
      <c r="L50">
        <v>2139752.7888374198</v>
      </c>
    </row>
    <row r="51" spans="1:12" x14ac:dyDescent="0.35">
      <c r="A51">
        <v>51</v>
      </c>
      <c r="B51">
        <v>2011</v>
      </c>
      <c r="C51">
        <v>7</v>
      </c>
      <c r="D51">
        <v>20</v>
      </c>
      <c r="E51">
        <v>-5469621.023</v>
      </c>
      <c r="F51">
        <v>-2518190.0549000003</v>
      </c>
      <c r="G51">
        <v>2098872.1327999998</v>
      </c>
      <c r="H51">
        <v>19.336678638934298</v>
      </c>
      <c r="I51">
        <v>-155.278859708222</v>
      </c>
      <c r="J51">
        <v>968.28576555289305</v>
      </c>
      <c r="K51">
        <v>260587.15082667701</v>
      </c>
      <c r="L51">
        <v>2139657.97367658</v>
      </c>
    </row>
    <row r="52" spans="1:12" x14ac:dyDescent="0.35">
      <c r="A52">
        <v>52</v>
      </c>
      <c r="B52">
        <v>2011</v>
      </c>
      <c r="C52">
        <v>7</v>
      </c>
      <c r="D52">
        <v>20</v>
      </c>
      <c r="E52">
        <v>-5469661.8675999995</v>
      </c>
      <c r="F52">
        <v>-2518141.5870000003</v>
      </c>
      <c r="G52">
        <v>2098787.5948999999</v>
      </c>
      <c r="H52">
        <v>19.3359077911139</v>
      </c>
      <c r="I52">
        <v>-155.27944116079499</v>
      </c>
      <c r="J52">
        <v>956.17730177007604</v>
      </c>
      <c r="K52">
        <v>260524.914249233</v>
      </c>
      <c r="L52">
        <v>2139573.4302268</v>
      </c>
    </row>
    <row r="53" spans="1:12" x14ac:dyDescent="0.35">
      <c r="A53">
        <v>53</v>
      </c>
      <c r="B53" t="s">
        <v>123</v>
      </c>
      <c r="C53" t="s">
        <v>123</v>
      </c>
      <c r="D53" t="s">
        <v>123</v>
      </c>
      <c r="E53" t="s">
        <v>123</v>
      </c>
      <c r="F53" t="s">
        <v>123</v>
      </c>
      <c r="G53" t="s">
        <v>123</v>
      </c>
      <c r="H53" t="s">
        <v>124</v>
      </c>
      <c r="I53" t="s">
        <v>124</v>
      </c>
      <c r="J53" t="s">
        <v>124</v>
      </c>
      <c r="K53" t="s">
        <v>124</v>
      </c>
      <c r="L53" t="s">
        <v>124</v>
      </c>
    </row>
    <row r="54" spans="1:12" x14ac:dyDescent="0.35">
      <c r="A54">
        <v>54</v>
      </c>
      <c r="B54" t="s">
        <v>123</v>
      </c>
      <c r="C54" t="s">
        <v>123</v>
      </c>
      <c r="D54" t="s">
        <v>123</v>
      </c>
      <c r="E54" t="s">
        <v>123</v>
      </c>
      <c r="F54" t="s">
        <v>123</v>
      </c>
      <c r="G54" t="s">
        <v>123</v>
      </c>
      <c r="H54" t="s">
        <v>124</v>
      </c>
      <c r="I54" t="s">
        <v>124</v>
      </c>
      <c r="J54" t="s">
        <v>124</v>
      </c>
      <c r="K54" t="s">
        <v>124</v>
      </c>
      <c r="L54" t="s">
        <v>124</v>
      </c>
    </row>
    <row r="55" spans="1:12" x14ac:dyDescent="0.35">
      <c r="A55">
        <v>55</v>
      </c>
      <c r="B55" t="s">
        <v>123</v>
      </c>
      <c r="C55" t="s">
        <v>123</v>
      </c>
      <c r="D55" t="s">
        <v>123</v>
      </c>
      <c r="E55" t="s">
        <v>123</v>
      </c>
      <c r="F55" t="s">
        <v>123</v>
      </c>
      <c r="G55" t="s">
        <v>123</v>
      </c>
      <c r="H55" t="s">
        <v>124</v>
      </c>
      <c r="I55" t="s">
        <v>124</v>
      </c>
      <c r="J55" t="s">
        <v>124</v>
      </c>
      <c r="K55" t="s">
        <v>124</v>
      </c>
      <c r="L55" t="s">
        <v>124</v>
      </c>
    </row>
    <row r="56" spans="1:12" x14ac:dyDescent="0.35">
      <c r="A56">
        <v>56</v>
      </c>
      <c r="B56" t="s">
        <v>123</v>
      </c>
      <c r="C56" t="s">
        <v>123</v>
      </c>
      <c r="D56" t="s">
        <v>123</v>
      </c>
      <c r="E56" t="s">
        <v>123</v>
      </c>
      <c r="F56" t="s">
        <v>123</v>
      </c>
      <c r="G56" t="s">
        <v>123</v>
      </c>
      <c r="H56" t="s">
        <v>124</v>
      </c>
      <c r="I56" t="s">
        <v>124</v>
      </c>
      <c r="J56" t="s">
        <v>124</v>
      </c>
      <c r="K56" t="s">
        <v>124</v>
      </c>
      <c r="L56" t="s">
        <v>124</v>
      </c>
    </row>
    <row r="57" spans="1:12" x14ac:dyDescent="0.35">
      <c r="A57">
        <v>57</v>
      </c>
      <c r="B57" t="s">
        <v>123</v>
      </c>
      <c r="C57" t="s">
        <v>123</v>
      </c>
      <c r="D57" t="s">
        <v>123</v>
      </c>
      <c r="E57" t="s">
        <v>123</v>
      </c>
      <c r="F57" t="s">
        <v>123</v>
      </c>
      <c r="G57" t="s">
        <v>123</v>
      </c>
      <c r="H57" t="s">
        <v>124</v>
      </c>
      <c r="I57" t="s">
        <v>124</v>
      </c>
      <c r="J57" t="s">
        <v>124</v>
      </c>
      <c r="K57" t="s">
        <v>124</v>
      </c>
      <c r="L57" t="s">
        <v>124</v>
      </c>
    </row>
    <row r="58" spans="1:12" x14ac:dyDescent="0.35">
      <c r="A58">
        <v>58</v>
      </c>
      <c r="B58" t="s">
        <v>123</v>
      </c>
      <c r="C58" t="s">
        <v>123</v>
      </c>
      <c r="D58" t="s">
        <v>123</v>
      </c>
      <c r="E58" t="s">
        <v>123</v>
      </c>
      <c r="F58" t="s">
        <v>123</v>
      </c>
      <c r="G58" t="s">
        <v>123</v>
      </c>
      <c r="H58" t="s">
        <v>124</v>
      </c>
      <c r="I58" t="s">
        <v>124</v>
      </c>
      <c r="J58" t="s">
        <v>124</v>
      </c>
      <c r="K58" t="s">
        <v>124</v>
      </c>
      <c r="L58" t="s">
        <v>124</v>
      </c>
    </row>
    <row r="59" spans="1:12" x14ac:dyDescent="0.35">
      <c r="A59">
        <v>59</v>
      </c>
      <c r="B59" t="s">
        <v>123</v>
      </c>
      <c r="C59" t="s">
        <v>123</v>
      </c>
      <c r="D59" t="s">
        <v>123</v>
      </c>
      <c r="E59" t="s">
        <v>123</v>
      </c>
      <c r="F59" t="s">
        <v>123</v>
      </c>
      <c r="G59" t="s">
        <v>123</v>
      </c>
      <c r="H59" t="s">
        <v>124</v>
      </c>
      <c r="I59" t="s">
        <v>124</v>
      </c>
      <c r="J59" t="s">
        <v>124</v>
      </c>
      <c r="K59" t="s">
        <v>124</v>
      </c>
      <c r="L59" t="s">
        <v>124</v>
      </c>
    </row>
    <row r="60" spans="1:12" x14ac:dyDescent="0.35">
      <c r="A60">
        <v>60</v>
      </c>
      <c r="B60" t="s">
        <v>123</v>
      </c>
      <c r="C60" t="s">
        <v>123</v>
      </c>
      <c r="D60" t="s">
        <v>123</v>
      </c>
      <c r="E60" t="s">
        <v>123</v>
      </c>
      <c r="F60" t="s">
        <v>123</v>
      </c>
      <c r="G60" t="s">
        <v>123</v>
      </c>
      <c r="H60" t="s">
        <v>124</v>
      </c>
      <c r="I60" t="s">
        <v>124</v>
      </c>
      <c r="J60" t="s">
        <v>124</v>
      </c>
      <c r="K60" t="s">
        <v>124</v>
      </c>
      <c r="L60" t="s">
        <v>124</v>
      </c>
    </row>
    <row r="61" spans="1:12" x14ac:dyDescent="0.35">
      <c r="A61">
        <v>61</v>
      </c>
      <c r="B61" t="s">
        <v>123</v>
      </c>
      <c r="C61" t="s">
        <v>123</v>
      </c>
      <c r="D61" t="s">
        <v>123</v>
      </c>
      <c r="E61" t="s">
        <v>123</v>
      </c>
      <c r="F61" t="s">
        <v>123</v>
      </c>
      <c r="G61" t="s">
        <v>123</v>
      </c>
      <c r="H61" t="s">
        <v>124</v>
      </c>
      <c r="I61" t="s">
        <v>124</v>
      </c>
      <c r="J61" t="s">
        <v>124</v>
      </c>
      <c r="K61" t="s">
        <v>124</v>
      </c>
      <c r="L61" t="s">
        <v>124</v>
      </c>
    </row>
    <row r="62" spans="1:12" x14ac:dyDescent="0.35">
      <c r="A62">
        <v>62</v>
      </c>
      <c r="B62" t="s">
        <v>123</v>
      </c>
      <c r="C62" t="s">
        <v>123</v>
      </c>
      <c r="D62" t="s">
        <v>123</v>
      </c>
      <c r="E62" t="s">
        <v>123</v>
      </c>
      <c r="F62" t="s">
        <v>123</v>
      </c>
      <c r="G62" t="s">
        <v>123</v>
      </c>
      <c r="H62" t="s">
        <v>124</v>
      </c>
      <c r="I62" t="s">
        <v>124</v>
      </c>
      <c r="J62" t="s">
        <v>124</v>
      </c>
      <c r="K62" t="s">
        <v>124</v>
      </c>
      <c r="L62" t="s">
        <v>124</v>
      </c>
    </row>
    <row r="63" spans="1:12" x14ac:dyDescent="0.35">
      <c r="A63">
        <v>63</v>
      </c>
      <c r="B63" t="s">
        <v>123</v>
      </c>
      <c r="C63" t="s">
        <v>123</v>
      </c>
      <c r="D63" t="s">
        <v>123</v>
      </c>
      <c r="E63" t="s">
        <v>123</v>
      </c>
      <c r="F63" t="s">
        <v>123</v>
      </c>
      <c r="G63" t="s">
        <v>123</v>
      </c>
      <c r="H63" t="s">
        <v>124</v>
      </c>
      <c r="I63" t="s">
        <v>124</v>
      </c>
      <c r="J63" t="s">
        <v>124</v>
      </c>
      <c r="K63" t="s">
        <v>124</v>
      </c>
      <c r="L63" t="s">
        <v>124</v>
      </c>
    </row>
    <row r="64" spans="1:12" x14ac:dyDescent="0.35">
      <c r="A64">
        <v>64</v>
      </c>
      <c r="B64" t="s">
        <v>123</v>
      </c>
      <c r="C64" t="s">
        <v>123</v>
      </c>
      <c r="D64" t="s">
        <v>123</v>
      </c>
      <c r="E64" t="s">
        <v>123</v>
      </c>
      <c r="F64" t="s">
        <v>123</v>
      </c>
      <c r="G64" t="s">
        <v>123</v>
      </c>
      <c r="H64" t="s">
        <v>124</v>
      </c>
      <c r="I64" t="s">
        <v>124</v>
      </c>
      <c r="J64" t="s">
        <v>124</v>
      </c>
      <c r="K64" t="s">
        <v>124</v>
      </c>
      <c r="L64" t="s">
        <v>124</v>
      </c>
    </row>
    <row r="65" spans="1:12" x14ac:dyDescent="0.35">
      <c r="A65">
        <v>65</v>
      </c>
      <c r="B65" t="s">
        <v>123</v>
      </c>
      <c r="C65" t="s">
        <v>123</v>
      </c>
      <c r="D65" t="s">
        <v>123</v>
      </c>
      <c r="E65" t="s">
        <v>123</v>
      </c>
      <c r="F65" t="s">
        <v>123</v>
      </c>
      <c r="G65" t="s">
        <v>123</v>
      </c>
      <c r="H65" t="s">
        <v>124</v>
      </c>
      <c r="I65" t="s">
        <v>124</v>
      </c>
      <c r="J65" t="s">
        <v>124</v>
      </c>
      <c r="K65" t="s">
        <v>124</v>
      </c>
      <c r="L65" t="s">
        <v>124</v>
      </c>
    </row>
    <row r="66" spans="1:12" x14ac:dyDescent="0.35">
      <c r="A66">
        <v>66</v>
      </c>
      <c r="B66" t="s">
        <v>123</v>
      </c>
      <c r="C66" t="s">
        <v>123</v>
      </c>
      <c r="D66" t="s">
        <v>123</v>
      </c>
      <c r="E66" t="s">
        <v>123</v>
      </c>
      <c r="F66" t="s">
        <v>123</v>
      </c>
      <c r="G66" t="s">
        <v>123</v>
      </c>
      <c r="H66" t="s">
        <v>124</v>
      </c>
      <c r="I66" t="s">
        <v>124</v>
      </c>
      <c r="J66" t="s">
        <v>124</v>
      </c>
      <c r="K66" t="s">
        <v>124</v>
      </c>
      <c r="L66" t="s">
        <v>124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:L2"/>
    </sheetView>
  </sheetViews>
  <sheetFormatPr baseColWidth="10" defaultRowHeight="14.5" x14ac:dyDescent="0.35"/>
  <sheetData>
    <row r="1" spans="1:12" x14ac:dyDescent="0.35">
      <c r="A1">
        <v>16</v>
      </c>
      <c r="B1">
        <v>2011</v>
      </c>
      <c r="C1">
        <v>7</v>
      </c>
      <c r="D1">
        <v>20</v>
      </c>
      <c r="E1">
        <v>-5469110.4439108111</v>
      </c>
      <c r="F1">
        <v>-2518104.5281216218</v>
      </c>
      <c r="G1">
        <v>2100461.3299753424</v>
      </c>
      <c r="H1">
        <v>19.351717017392399</v>
      </c>
      <c r="I1">
        <v>-155.277567081825</v>
      </c>
      <c r="J1">
        <v>1023.34448294248</v>
      </c>
      <c r="K1">
        <v>260744.94401514399</v>
      </c>
      <c r="L1">
        <v>2141321.2433390799</v>
      </c>
    </row>
    <row r="2" spans="1:12" x14ac:dyDescent="0.35">
      <c r="A2">
        <v>11</v>
      </c>
      <c r="B2">
        <v>2011</v>
      </c>
      <c r="C2">
        <v>7</v>
      </c>
      <c r="D2">
        <v>20</v>
      </c>
      <c r="E2">
        <v>-5469114.0473999996</v>
      </c>
      <c r="F2">
        <v>-2518271.0564000001</v>
      </c>
      <c r="G2">
        <v>2100233.5436999998</v>
      </c>
      <c r="H2">
        <v>19.349557580654398</v>
      </c>
      <c r="I2">
        <v>-155.27614199568001</v>
      </c>
      <c r="J2">
        <v>1016.66899987217</v>
      </c>
      <c r="K2">
        <v>260891.56019215801</v>
      </c>
      <c r="L2">
        <v>2141080.1759356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</vt:lpstr>
      <vt:lpstr>2011rawLGO+GAMIT</vt:lpstr>
      <vt:lpstr>2011use</vt:lpstr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Thomas</dc:creator>
  <cp:lastModifiedBy>Bruce Thomas</cp:lastModifiedBy>
  <dcterms:created xsi:type="dcterms:W3CDTF">2017-08-19T05:01:05Z</dcterms:created>
  <dcterms:modified xsi:type="dcterms:W3CDTF">2017-08-22T01:28:16Z</dcterms:modified>
</cp:coreProperties>
</file>