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ce\Desktop\KilaueaKoaProject\data_koae\excel\"/>
    </mc:Choice>
  </mc:AlternateContent>
  <bookViews>
    <workbookView xWindow="0" yWindow="0" windowWidth="19200" windowHeight="7310" activeTab="3"/>
  </bookViews>
  <sheets>
    <sheet name="ex" sheetId="1" r:id="rId1"/>
    <sheet name="2008rawLGO" sheetId="2" r:id="rId2"/>
    <sheet name="2008modif" sheetId="4" r:id="rId3"/>
    <sheet name="2008us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7" i="4" l="1"/>
  <c r="G87" i="4"/>
  <c r="F87" i="4"/>
  <c r="H84" i="4"/>
  <c r="G84" i="4"/>
  <c r="F84" i="4"/>
  <c r="H81" i="4"/>
  <c r="G81" i="4"/>
  <c r="F81" i="4"/>
  <c r="H78" i="4"/>
  <c r="G78" i="4"/>
  <c r="F78" i="4"/>
  <c r="H75" i="4"/>
  <c r="G75" i="4"/>
  <c r="F75" i="4"/>
  <c r="H71" i="4"/>
  <c r="G71" i="4"/>
  <c r="F71" i="4"/>
  <c r="H68" i="4"/>
  <c r="G68" i="4"/>
  <c r="F68" i="4"/>
  <c r="H65" i="4"/>
  <c r="G65" i="4"/>
  <c r="F65" i="4"/>
  <c r="H62" i="4"/>
  <c r="G62" i="4"/>
  <c r="F62" i="4"/>
  <c r="H58" i="4"/>
  <c r="G58" i="4"/>
  <c r="F58" i="4"/>
  <c r="H55" i="4"/>
  <c r="G55" i="4"/>
  <c r="F55" i="4"/>
  <c r="H52" i="4"/>
  <c r="G52" i="4"/>
  <c r="F52" i="4"/>
  <c r="H48" i="4"/>
  <c r="G48" i="4"/>
  <c r="F48" i="4"/>
  <c r="H45" i="4"/>
  <c r="G45" i="4"/>
  <c r="F45" i="4"/>
  <c r="H42" i="4"/>
  <c r="G42" i="4"/>
  <c r="F42" i="4"/>
  <c r="H39" i="4"/>
  <c r="G39" i="4"/>
  <c r="F39" i="4"/>
  <c r="H32" i="4"/>
  <c r="G32" i="4"/>
  <c r="F32" i="4"/>
  <c r="H29" i="4"/>
  <c r="G29" i="4"/>
  <c r="F29" i="4"/>
  <c r="H26" i="4"/>
  <c r="G26" i="4"/>
  <c r="F26" i="4"/>
  <c r="H23" i="4"/>
  <c r="G23" i="4"/>
  <c r="F23" i="4"/>
  <c r="H15" i="4"/>
  <c r="G15" i="4"/>
  <c r="F15" i="4"/>
  <c r="H12" i="4"/>
  <c r="G12" i="4"/>
  <c r="F12" i="4"/>
  <c r="H9" i="4"/>
  <c r="G9" i="4"/>
  <c r="F9" i="4"/>
  <c r="H6" i="4"/>
  <c r="G6" i="4"/>
  <c r="F6" i="4"/>
  <c r="R75" i="2"/>
  <c r="Q75" i="2"/>
  <c r="P75" i="2"/>
  <c r="N75" i="2"/>
  <c r="M75" i="2"/>
  <c r="R74" i="2"/>
  <c r="Q74" i="2"/>
  <c r="P74" i="2"/>
  <c r="O74" i="2"/>
  <c r="N74" i="2"/>
  <c r="R73" i="2"/>
  <c r="Q73" i="2"/>
  <c r="P73" i="2"/>
  <c r="N73" i="2"/>
  <c r="M73" i="2"/>
  <c r="R72" i="2"/>
  <c r="Q72" i="2"/>
  <c r="P72" i="2"/>
  <c r="O72" i="2"/>
  <c r="N72" i="2"/>
  <c r="R71" i="2"/>
  <c r="Q71" i="2"/>
  <c r="P71" i="2"/>
  <c r="N71" i="2"/>
  <c r="M71" i="2"/>
  <c r="R70" i="2"/>
  <c r="Q70" i="2"/>
  <c r="P70" i="2"/>
  <c r="O70" i="2"/>
  <c r="N70" i="2"/>
  <c r="R69" i="2"/>
  <c r="Q69" i="2"/>
  <c r="P69" i="2"/>
  <c r="N69" i="2"/>
  <c r="M69" i="2"/>
  <c r="R68" i="2"/>
  <c r="Q68" i="2"/>
  <c r="P68" i="2"/>
  <c r="O68" i="2"/>
  <c r="N68" i="2"/>
  <c r="R67" i="2"/>
  <c r="Q67" i="2"/>
  <c r="P67" i="2"/>
  <c r="N67" i="2"/>
  <c r="M67" i="2"/>
  <c r="R66" i="2"/>
  <c r="Q66" i="2"/>
  <c r="P66" i="2"/>
  <c r="O66" i="2"/>
  <c r="N66" i="2"/>
  <c r="R65" i="2"/>
  <c r="Q65" i="2"/>
  <c r="P65" i="2"/>
  <c r="N65" i="2"/>
  <c r="M65" i="2"/>
  <c r="R64" i="2"/>
  <c r="Q64" i="2"/>
  <c r="P64" i="2"/>
  <c r="O64" i="2"/>
  <c r="N64" i="2"/>
  <c r="R63" i="2"/>
  <c r="Q63" i="2"/>
  <c r="P63" i="2"/>
  <c r="N63" i="2"/>
  <c r="M63" i="2"/>
  <c r="R62" i="2"/>
  <c r="Q62" i="2"/>
  <c r="P62" i="2"/>
  <c r="O62" i="2"/>
  <c r="N62" i="2"/>
  <c r="R61" i="2"/>
  <c r="Q61" i="2"/>
  <c r="P61" i="2"/>
  <c r="N61" i="2"/>
  <c r="M61" i="2"/>
  <c r="R60" i="2"/>
  <c r="Q60" i="2"/>
  <c r="P60" i="2"/>
  <c r="O60" i="2"/>
  <c r="N60" i="2"/>
  <c r="R59" i="2"/>
  <c r="Q59" i="2"/>
  <c r="P59" i="2"/>
  <c r="N59" i="2"/>
  <c r="M59" i="2"/>
  <c r="R58" i="2"/>
  <c r="Q58" i="2"/>
  <c r="P58" i="2"/>
  <c r="O58" i="2"/>
  <c r="N58" i="2"/>
  <c r="R57" i="2"/>
  <c r="Q57" i="2"/>
  <c r="P57" i="2"/>
  <c r="N57" i="2"/>
  <c r="M57" i="2"/>
  <c r="R56" i="2"/>
  <c r="Q56" i="2"/>
  <c r="P56" i="2"/>
  <c r="O56" i="2"/>
  <c r="N56" i="2"/>
  <c r="R55" i="2"/>
  <c r="Q55" i="2"/>
  <c r="P55" i="2"/>
  <c r="N55" i="2"/>
  <c r="M55" i="2"/>
  <c r="R54" i="2"/>
  <c r="Q54" i="2"/>
  <c r="P54" i="2"/>
  <c r="O54" i="2"/>
  <c r="N54" i="2"/>
  <c r="R53" i="2"/>
  <c r="Q53" i="2"/>
  <c r="P53" i="2"/>
  <c r="N53" i="2"/>
  <c r="M53" i="2"/>
  <c r="R52" i="2"/>
  <c r="Q52" i="2"/>
  <c r="P52" i="2"/>
  <c r="O52" i="2"/>
  <c r="N52" i="2"/>
  <c r="R51" i="2"/>
  <c r="Q51" i="2"/>
  <c r="P51" i="2"/>
  <c r="N51" i="2"/>
  <c r="M51" i="2"/>
  <c r="R50" i="2"/>
  <c r="Q50" i="2"/>
  <c r="P50" i="2"/>
  <c r="O50" i="2"/>
  <c r="N50" i="2"/>
  <c r="R49" i="2"/>
  <c r="Q49" i="2"/>
  <c r="P49" i="2"/>
  <c r="N49" i="2"/>
  <c r="M49" i="2"/>
  <c r="L45" i="2"/>
  <c r="O75" i="2" s="1"/>
  <c r="K45" i="2"/>
  <c r="J45" i="2"/>
  <c r="M74" i="2" s="1"/>
  <c r="R39" i="2"/>
  <c r="Q39" i="2"/>
  <c r="P39" i="2"/>
  <c r="N39" i="2"/>
  <c r="R38" i="2"/>
  <c r="Q38" i="2"/>
  <c r="P38" i="2"/>
  <c r="M38" i="2"/>
  <c r="R37" i="2"/>
  <c r="Q37" i="2"/>
  <c r="P37" i="2"/>
  <c r="N37" i="2"/>
  <c r="R36" i="2"/>
  <c r="Q36" i="2"/>
  <c r="P36" i="2"/>
  <c r="M36" i="2"/>
  <c r="R35" i="2"/>
  <c r="Q35" i="2"/>
  <c r="P35" i="2"/>
  <c r="N35" i="2"/>
  <c r="R34" i="2"/>
  <c r="Q34" i="2"/>
  <c r="P34" i="2"/>
  <c r="M34" i="2"/>
  <c r="R33" i="2"/>
  <c r="Q33" i="2"/>
  <c r="P33" i="2"/>
  <c r="N33" i="2"/>
  <c r="R32" i="2"/>
  <c r="Q32" i="2"/>
  <c r="P32" i="2"/>
  <c r="M32" i="2"/>
  <c r="R31" i="2"/>
  <c r="Q31" i="2"/>
  <c r="P31" i="2"/>
  <c r="N31" i="2"/>
  <c r="M31" i="2"/>
  <c r="R30" i="2"/>
  <c r="Q30" i="2"/>
  <c r="P30" i="2"/>
  <c r="M30" i="2"/>
  <c r="R29" i="2"/>
  <c r="Q29" i="2"/>
  <c r="P29" i="2"/>
  <c r="N29" i="2"/>
  <c r="M29" i="2"/>
  <c r="R28" i="2"/>
  <c r="Q28" i="2"/>
  <c r="P28" i="2"/>
  <c r="M28" i="2"/>
  <c r="R27" i="2"/>
  <c r="Q27" i="2"/>
  <c r="P27" i="2"/>
  <c r="N27" i="2"/>
  <c r="M27" i="2"/>
  <c r="R26" i="2"/>
  <c r="Q26" i="2"/>
  <c r="P26" i="2"/>
  <c r="M26" i="2"/>
  <c r="R25" i="2"/>
  <c r="Q25" i="2"/>
  <c r="P25" i="2"/>
  <c r="N25" i="2"/>
  <c r="M25" i="2"/>
  <c r="R24" i="2"/>
  <c r="Q24" i="2"/>
  <c r="P24" i="2"/>
  <c r="M24" i="2"/>
  <c r="R23" i="2"/>
  <c r="Q23" i="2"/>
  <c r="P23" i="2"/>
  <c r="N23" i="2"/>
  <c r="M23" i="2"/>
  <c r="R22" i="2"/>
  <c r="Q22" i="2"/>
  <c r="P22" i="2"/>
  <c r="M22" i="2"/>
  <c r="R21" i="2"/>
  <c r="Q21" i="2"/>
  <c r="P21" i="2"/>
  <c r="N21" i="2"/>
  <c r="M21" i="2"/>
  <c r="R20" i="2"/>
  <c r="Q20" i="2"/>
  <c r="P20" i="2"/>
  <c r="M20" i="2"/>
  <c r="R19" i="2"/>
  <c r="Q19" i="2"/>
  <c r="P19" i="2"/>
  <c r="N19" i="2"/>
  <c r="M19" i="2"/>
  <c r="R18" i="2"/>
  <c r="Q18" i="2"/>
  <c r="P18" i="2"/>
  <c r="M18" i="2"/>
  <c r="R17" i="2"/>
  <c r="Q17" i="2"/>
  <c r="P17" i="2"/>
  <c r="N17" i="2"/>
  <c r="M17" i="2"/>
  <c r="R16" i="2"/>
  <c r="Q16" i="2"/>
  <c r="P16" i="2"/>
  <c r="M16" i="2"/>
  <c r="R15" i="2"/>
  <c r="Q15" i="2"/>
  <c r="P15" i="2"/>
  <c r="N15" i="2"/>
  <c r="M15" i="2"/>
  <c r="R14" i="2"/>
  <c r="Q14" i="2"/>
  <c r="P14" i="2"/>
  <c r="M14" i="2"/>
  <c r="R13" i="2"/>
  <c r="Q13" i="2"/>
  <c r="P13" i="2"/>
  <c r="N13" i="2"/>
  <c r="M13" i="2"/>
  <c r="R12" i="2"/>
  <c r="Q12" i="2"/>
  <c r="P12" i="2"/>
  <c r="M12" i="2"/>
  <c r="R11" i="2"/>
  <c r="Q11" i="2"/>
  <c r="P11" i="2"/>
  <c r="N11" i="2"/>
  <c r="M11" i="2"/>
  <c r="R10" i="2"/>
  <c r="Q10" i="2"/>
  <c r="P10" i="2"/>
  <c r="M10" i="2"/>
  <c r="R9" i="2"/>
  <c r="Q9" i="2"/>
  <c r="P9" i="2"/>
  <c r="N9" i="2"/>
  <c r="M9" i="2"/>
  <c r="R8" i="2"/>
  <c r="Q8" i="2"/>
  <c r="P8" i="2"/>
  <c r="M8" i="2"/>
  <c r="L4" i="2"/>
  <c r="O38" i="2" s="1"/>
  <c r="K4" i="2"/>
  <c r="N38" i="2" s="1"/>
  <c r="J4" i="2"/>
  <c r="M39" i="2" s="1"/>
  <c r="O11" i="2" l="1"/>
  <c r="O19" i="2"/>
  <c r="O21" i="2"/>
  <c r="O23" i="2"/>
  <c r="O29" i="2"/>
  <c r="O31" i="2"/>
  <c r="O35" i="2"/>
  <c r="O37" i="2"/>
  <c r="O39" i="2"/>
  <c r="N8" i="2"/>
  <c r="N10" i="2"/>
  <c r="N12" i="2"/>
  <c r="N14" i="2"/>
  <c r="N16" i="2"/>
  <c r="N18" i="2"/>
  <c r="N20" i="2"/>
  <c r="N22" i="2"/>
  <c r="N24" i="2"/>
  <c r="N26" i="2"/>
  <c r="N28" i="2"/>
  <c r="N30" i="2"/>
  <c r="N32" i="2"/>
  <c r="N34" i="2"/>
  <c r="N36" i="2"/>
  <c r="O49" i="2"/>
  <c r="M50" i="2"/>
  <c r="O51" i="2"/>
  <c r="M52" i="2"/>
  <c r="O53" i="2"/>
  <c r="M54" i="2"/>
  <c r="O55" i="2"/>
  <c r="M56" i="2"/>
  <c r="O57" i="2"/>
  <c r="M58" i="2"/>
  <c r="O59" i="2"/>
  <c r="M60" i="2"/>
  <c r="O61" i="2"/>
  <c r="M62" i="2"/>
  <c r="O63" i="2"/>
  <c r="M64" i="2"/>
  <c r="O65" i="2"/>
  <c r="M66" i="2"/>
  <c r="O67" i="2"/>
  <c r="M68" i="2"/>
  <c r="O69" i="2"/>
  <c r="M70" i="2"/>
  <c r="O71" i="2"/>
  <c r="M72" i="2"/>
  <c r="O73" i="2"/>
  <c r="O9" i="2"/>
  <c r="O13" i="2"/>
  <c r="O15" i="2"/>
  <c r="O17" i="2"/>
  <c r="O25" i="2"/>
  <c r="O27" i="2"/>
  <c r="O33" i="2"/>
  <c r="O8" i="2"/>
  <c r="O10" i="2"/>
  <c r="O12" i="2"/>
  <c r="O14" i="2"/>
  <c r="O16" i="2"/>
  <c r="O18" i="2"/>
  <c r="O20" i="2"/>
  <c r="O22" i="2"/>
  <c r="O24" i="2"/>
  <c r="O26" i="2"/>
  <c r="O28" i="2"/>
  <c r="O30" i="2"/>
  <c r="O32" i="2"/>
  <c r="M33" i="2"/>
  <c r="O34" i="2"/>
  <c r="M35" i="2"/>
  <c r="O36" i="2"/>
  <c r="M37" i="2"/>
</calcChain>
</file>

<file path=xl/sharedStrings.xml><?xml version="1.0" encoding="utf-8"?>
<sst xmlns="http://schemas.openxmlformats.org/spreadsheetml/2006/main" count="1020" uniqueCount="99">
  <si>
    <t>id site</t>
  </si>
  <si>
    <t>year</t>
  </si>
  <si>
    <t>month</t>
  </si>
  <si>
    <t>date</t>
  </si>
  <si>
    <t>x cart (m)</t>
  </si>
  <si>
    <t>y cart (m)</t>
  </si>
  <si>
    <t>z cart (m)</t>
  </si>
  <si>
    <t>lat (°)</t>
  </si>
  <si>
    <t>lon (°)</t>
  </si>
  <si>
    <t>h (m)</t>
  </si>
  <si>
    <t>utm e (m)</t>
  </si>
  <si>
    <t>utm n (m)</t>
  </si>
  <si>
    <t>from raw data</t>
  </si>
  <si>
    <t>process on MATLAB</t>
  </si>
  <si>
    <t>2008 data - static - process on LGO</t>
  </si>
  <si>
    <t>In LGO Used AHUP as a fixed reference site with position:</t>
  </si>
  <si>
    <t>In PGF:</t>
  </si>
  <si>
    <r>
      <rPr>
        <sz val="10"/>
        <color rgb="FF222222"/>
        <rFont val="Symbol"/>
        <family val="1"/>
        <charset val="2"/>
      </rPr>
      <t>D</t>
    </r>
    <r>
      <rPr>
        <sz val="10"/>
        <color rgb="FF222222"/>
        <rFont val="Arial"/>
        <family val="2"/>
      </rPr>
      <t>(PGF-LGO)</t>
    </r>
  </si>
  <si>
    <t>Inverse</t>
  </si>
  <si>
    <t>Point ID</t>
  </si>
  <si>
    <t>Year</t>
  </si>
  <si>
    <t>Month</t>
  </si>
  <si>
    <t>Day</t>
  </si>
  <si>
    <t>Ambiguities</t>
  </si>
  <si>
    <t>GNSS Type</t>
  </si>
  <si>
    <t>Style</t>
  </si>
  <si>
    <t>Solution Type</t>
  </si>
  <si>
    <t>Frequencies</t>
  </si>
  <si>
    <t>X</t>
  </si>
  <si>
    <t>Y</t>
  </si>
  <si>
    <t>Z</t>
  </si>
  <si>
    <t>newX</t>
  </si>
  <si>
    <t>newY</t>
  </si>
  <si>
    <t>newZ</t>
  </si>
  <si>
    <t>Posn Quality</t>
  </si>
  <si>
    <t>Hght Quality</t>
  </si>
  <si>
    <t>Posn+Hght Quality</t>
  </si>
  <si>
    <t>dX</t>
  </si>
  <si>
    <t>dY</t>
  </si>
  <si>
    <t>dZ</t>
  </si>
  <si>
    <t>K001</t>
  </si>
  <si>
    <t>yes</t>
  </si>
  <si>
    <t>GPS</t>
  </si>
  <si>
    <t>Static</t>
  </si>
  <si>
    <t>Phase: fix all</t>
  </si>
  <si>
    <t>L1 + L2</t>
  </si>
  <si>
    <t>K002</t>
  </si>
  <si>
    <t>no</t>
  </si>
  <si>
    <t>Code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</si>
  <si>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</si>
  <si>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</si>
  <si>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</si>
  <si>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</si>
  <si>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</si>
  <si>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</si>
  <si>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</si>
  <si>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</si>
  <si>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</si>
  <si>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</si>
  <si>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</si>
  <si>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</si>
  <si>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</si>
  <si>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</si>
  <si>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</si>
  <si>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</si>
  <si>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</si>
  <si>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</si>
  <si>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K022</t>
  </si>
  <si>
    <t>K047</t>
  </si>
  <si>
    <t>K048</t>
  </si>
  <si>
    <t>K049</t>
  </si>
  <si>
    <t>K050</t>
  </si>
  <si>
    <t>k001</t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</si>
  <si>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</si>
  <si>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</si>
  <si>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</si>
  <si>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</si>
  <si>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</si>
  <si>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</si>
  <si>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</si>
  <si>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</si>
  <si>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</si>
  <si>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</si>
  <si>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</si>
  <si>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</si>
  <si>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</si>
  <si>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</si>
  <si>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</si>
  <si>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</si>
  <si>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</si>
  <si>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</si>
  <si>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</si>
  <si>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k022</t>
  </si>
  <si>
    <t>k047</t>
  </si>
  <si>
    <t>k048</t>
  </si>
  <si>
    <t>k049</t>
  </si>
  <si>
    <t>k050</t>
  </si>
  <si>
    <t>nan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</si>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</sst>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rgb="FF222222"/>
      <name val="Verdana"/>
      <family val="2"/>
    </font>
    <font>
      <sz val="10"/>
      <color rgb="FF222222"/>
      <name val="Symbol"/>
      <family val="1"/>
      <charset val="2"/>
    </font>
    <font>
      <sz val="10"/>
      <color rgb="FF222222"/>
      <name val="Arial"/>
      <family val="2"/>
    </font>
    <font>
      <b/>
      <sz val="10"/>
      <name val="Verdana"/>
      <family val="2"/>
    </font>
    <font>
      <sz val="6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1"/>
    <xf numFmtId="164" fontId="2" fillId="0" borderId="0" xfId="1" applyNumberFormat="1"/>
    <xf numFmtId="0" fontId="2" fillId="0" borderId="0" xfId="1" applyNumberFormat="1"/>
    <xf numFmtId="0" fontId="6" fillId="0" borderId="0" xfId="1" applyFont="1" applyAlignment="1">
      <alignment horizontal="center"/>
    </xf>
    <xf numFmtId="0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/>
    </xf>
    <xf numFmtId="0" fontId="2" fillId="4" borderId="0" xfId="1" applyFill="1"/>
    <xf numFmtId="0" fontId="0" fillId="0" borderId="0" xfId="0" applyNumberFormat="1"/>
    <xf numFmtId="0" fontId="7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4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1" applyAlignment="1">
      <alignment horizontal="left"/>
    </xf>
    <xf numFmtId="0" fontId="3" fillId="0" borderId="0" xfId="1" applyFont="1" applyAlignment="1">
      <alignment horizontal="left"/>
    </xf>
    <xf numFmtId="164" fontId="6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164" fontId="1" fillId="5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sqref="A1:XFD1048576"/>
    </sheetView>
  </sheetViews>
  <sheetFormatPr baseColWidth="10" defaultRowHeight="14.5" x14ac:dyDescent="0.35"/>
  <cols>
    <col min="1" max="16384" width="10.90625" style="1"/>
  </cols>
  <sheetData>
    <row r="1" spans="1:12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3" spans="1:12" x14ac:dyDescent="0.35">
      <c r="A3" s="20" t="s">
        <v>12</v>
      </c>
      <c r="B3" s="20"/>
      <c r="C3" s="20"/>
      <c r="D3" s="20"/>
      <c r="E3" s="20"/>
      <c r="F3" s="20"/>
      <c r="G3" s="20"/>
      <c r="H3" s="21" t="s">
        <v>13</v>
      </c>
      <c r="I3" s="21"/>
      <c r="J3" s="21"/>
      <c r="K3" s="21"/>
      <c r="L3" s="21"/>
    </row>
  </sheetData>
  <mergeCells count="2">
    <mergeCell ref="A3:G3"/>
    <mergeCell ref="H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workbookViewId="0">
      <selection activeCell="F11" sqref="F11"/>
    </sheetView>
  </sheetViews>
  <sheetFormatPr baseColWidth="10" defaultRowHeight="14.5" x14ac:dyDescent="0.35"/>
  <cols>
    <col min="1" max="1" width="9.54296875" bestFit="1" customWidth="1"/>
    <col min="2" max="2" width="5.7265625" bestFit="1" customWidth="1"/>
    <col min="3" max="3" width="7.36328125" bestFit="1" customWidth="1"/>
    <col min="4" max="4" width="4.90625" style="10" bestFit="1" customWidth="1"/>
    <col min="5" max="5" width="13.1796875" bestFit="1" customWidth="1"/>
    <col min="6" max="6" width="12.08984375" bestFit="1" customWidth="1"/>
    <col min="7" max="7" width="6.26953125" bestFit="1" customWidth="1"/>
    <col min="8" max="8" width="15" bestFit="1" customWidth="1"/>
    <col min="9" max="9" width="13.26953125" bestFit="1" customWidth="1"/>
    <col min="10" max="11" width="15.453125" bestFit="1" customWidth="1"/>
    <col min="12" max="12" width="14.6328125" bestFit="1" customWidth="1"/>
    <col min="13" max="14" width="15.453125" bestFit="1" customWidth="1"/>
    <col min="15" max="15" width="14.6328125" customWidth="1"/>
    <col min="16" max="16" width="13.90625" bestFit="1" customWidth="1"/>
    <col min="17" max="17" width="13.81640625" bestFit="1" customWidth="1"/>
    <col min="18" max="18" width="20.453125" bestFit="1" customWidth="1"/>
    <col min="19" max="19" width="13.90625" bestFit="1" customWidth="1"/>
    <col min="20" max="20" width="13.81640625" bestFit="1" customWidth="1"/>
    <col min="21" max="21" width="20.453125" bestFit="1" customWidth="1"/>
    <col min="23" max="23" width="11.90625" bestFit="1" customWidth="1"/>
    <col min="24" max="24" width="9.90625" bestFit="1" customWidth="1"/>
    <col min="25" max="25" width="11.90625" bestFit="1" customWidth="1"/>
  </cols>
  <sheetData>
    <row r="1" spans="1:25" x14ac:dyDescent="0.35">
      <c r="A1" s="25" t="s">
        <v>14</v>
      </c>
      <c r="B1" s="25"/>
      <c r="C1" s="25"/>
      <c r="D1" s="25"/>
      <c r="E1" s="25"/>
    </row>
    <row r="2" spans="1:25" x14ac:dyDescent="0.35">
      <c r="A2" s="22" t="s">
        <v>15</v>
      </c>
      <c r="B2" s="22"/>
      <c r="C2" s="22"/>
      <c r="D2" s="22"/>
      <c r="E2" s="22"/>
      <c r="F2" s="3"/>
      <c r="G2" s="3"/>
      <c r="H2" s="3"/>
      <c r="I2" s="3"/>
      <c r="J2" s="4">
        <v>-5467762.6512000002</v>
      </c>
      <c r="K2" s="4">
        <v>-2518810.3139999998</v>
      </c>
      <c r="L2" s="4">
        <v>2103349.4994000001</v>
      </c>
      <c r="M2" s="4"/>
      <c r="N2" s="4"/>
      <c r="O2" s="4"/>
      <c r="P2" s="4"/>
      <c r="Q2" s="4"/>
      <c r="R2" s="4"/>
      <c r="S2" s="3"/>
      <c r="T2" s="3"/>
      <c r="U2" s="3"/>
      <c r="V2" s="3"/>
      <c r="W2" s="3"/>
      <c r="X2" s="3"/>
      <c r="Y2" s="3"/>
    </row>
    <row r="3" spans="1:25" x14ac:dyDescent="0.35">
      <c r="A3" s="22" t="s">
        <v>16</v>
      </c>
      <c r="B3" s="22"/>
      <c r="C3" s="22"/>
      <c r="D3" s="22"/>
      <c r="E3" s="22"/>
      <c r="F3" s="3"/>
      <c r="G3" s="3"/>
      <c r="H3" s="3"/>
      <c r="I3" s="3"/>
      <c r="J3" s="4">
        <v>-5467762.6830000002</v>
      </c>
      <c r="K3" s="4">
        <v>-2518810.2291999999</v>
      </c>
      <c r="L3" s="4">
        <v>2103349.5139000001</v>
      </c>
      <c r="M3" s="4"/>
      <c r="N3" s="4"/>
      <c r="O3" s="4"/>
      <c r="P3" s="4"/>
      <c r="Q3" s="4"/>
      <c r="R3" s="4"/>
      <c r="S3" s="3"/>
      <c r="T3" s="3"/>
      <c r="U3" s="3"/>
      <c r="V3" s="3"/>
      <c r="W3" s="3"/>
      <c r="X3" s="3"/>
      <c r="Y3" s="3"/>
    </row>
    <row r="4" spans="1:25" x14ac:dyDescent="0.35">
      <c r="A4" s="23" t="s">
        <v>17</v>
      </c>
      <c r="B4" s="23"/>
      <c r="C4" s="23"/>
      <c r="D4" s="23"/>
      <c r="E4" s="23"/>
      <c r="F4" s="3"/>
      <c r="G4" s="3"/>
      <c r="H4" s="3"/>
      <c r="I4" s="3"/>
      <c r="J4" s="4">
        <f>J3-J2</f>
        <v>-3.1799999997019768E-2</v>
      </c>
      <c r="K4" s="4">
        <f t="shared" ref="K4:L4" si="0">K3-K2</f>
        <v>8.4799999836832285E-2</v>
      </c>
      <c r="L4" s="4">
        <f t="shared" si="0"/>
        <v>1.4500000048428774E-2</v>
      </c>
      <c r="M4" s="4"/>
      <c r="N4" s="4"/>
      <c r="O4" s="4"/>
      <c r="P4" s="4"/>
      <c r="Q4" s="4"/>
      <c r="R4" s="4"/>
      <c r="S4" s="3"/>
      <c r="T4" s="3"/>
      <c r="U4" s="3"/>
      <c r="V4" s="3"/>
      <c r="W4" s="3"/>
      <c r="X4" s="3"/>
      <c r="Y4" s="3"/>
    </row>
    <row r="5" spans="1:25" x14ac:dyDescent="0.35">
      <c r="A5" s="4"/>
      <c r="B5" s="3"/>
      <c r="C5" s="3"/>
      <c r="D5" s="5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24" t="s">
        <v>18</v>
      </c>
      <c r="Q5" s="24"/>
      <c r="R5" s="24"/>
      <c r="S5" s="3"/>
      <c r="T5" s="3"/>
      <c r="U5" s="3"/>
      <c r="V5" s="3"/>
      <c r="W5" s="3"/>
      <c r="X5" s="3"/>
      <c r="Y5" s="3"/>
    </row>
    <row r="6" spans="1:25" x14ac:dyDescent="0.35">
      <c r="A6" s="6" t="s">
        <v>19</v>
      </c>
      <c r="B6" s="6" t="s">
        <v>20</v>
      </c>
      <c r="C6" s="6" t="s">
        <v>21</v>
      </c>
      <c r="D6" s="7" t="s">
        <v>22</v>
      </c>
      <c r="E6" s="6" t="s">
        <v>23</v>
      </c>
      <c r="F6" s="6" t="s">
        <v>24</v>
      </c>
      <c r="G6" s="6" t="s">
        <v>25</v>
      </c>
      <c r="H6" s="6" t="s">
        <v>26</v>
      </c>
      <c r="I6" s="6" t="s">
        <v>27</v>
      </c>
      <c r="J6" s="8" t="s">
        <v>28</v>
      </c>
      <c r="K6" s="8" t="s">
        <v>29</v>
      </c>
      <c r="L6" s="8" t="s">
        <v>30</v>
      </c>
      <c r="M6" s="8" t="s">
        <v>31</v>
      </c>
      <c r="N6" s="8" t="s">
        <v>32</v>
      </c>
      <c r="O6" s="8" t="s">
        <v>33</v>
      </c>
      <c r="P6" s="6" t="s">
        <v>34</v>
      </c>
      <c r="Q6" s="6" t="s">
        <v>35</v>
      </c>
      <c r="R6" s="6" t="s">
        <v>36</v>
      </c>
      <c r="S6" s="6" t="s">
        <v>34</v>
      </c>
      <c r="T6" s="6" t="s">
        <v>35</v>
      </c>
      <c r="U6" s="6" t="s">
        <v>36</v>
      </c>
      <c r="V6" s="6"/>
      <c r="W6" s="8" t="s">
        <v>37</v>
      </c>
      <c r="X6" s="8" t="s">
        <v>38</v>
      </c>
      <c r="Y6" s="8" t="s">
        <v>39</v>
      </c>
    </row>
    <row r="7" spans="1:25" x14ac:dyDescent="0.35">
      <c r="A7" s="6"/>
      <c r="B7" s="6"/>
      <c r="C7" s="6"/>
      <c r="D7" s="7"/>
      <c r="E7" s="6"/>
      <c r="F7" s="6"/>
      <c r="G7" s="6"/>
      <c r="H7" s="6"/>
      <c r="I7" s="6"/>
      <c r="J7" s="8"/>
      <c r="K7" s="8"/>
      <c r="L7" s="8"/>
      <c r="M7" s="8"/>
      <c r="N7" s="8"/>
      <c r="O7" s="8"/>
      <c r="P7" s="8"/>
      <c r="Q7" s="8"/>
      <c r="R7" s="8"/>
      <c r="S7" s="6"/>
      <c r="T7" s="6"/>
      <c r="U7" s="6"/>
      <c r="V7" s="6"/>
      <c r="W7" s="8"/>
      <c r="X7" s="8"/>
      <c r="Y7" s="8"/>
    </row>
    <row r="8" spans="1:25" x14ac:dyDescent="0.35">
      <c r="A8" s="3" t="s">
        <v>40</v>
      </c>
      <c r="B8" s="3">
        <v>2008</v>
      </c>
      <c r="C8" s="3">
        <v>7</v>
      </c>
      <c r="D8" s="5">
        <v>23</v>
      </c>
      <c r="E8" s="3" t="s">
        <v>41</v>
      </c>
      <c r="F8" s="3" t="s">
        <v>42</v>
      </c>
      <c r="G8" s="3" t="s">
        <v>43</v>
      </c>
      <c r="H8" s="3" t="s">
        <v>44</v>
      </c>
      <c r="I8" s="3" t="s">
        <v>45</v>
      </c>
      <c r="J8" s="4">
        <v>-5469242.7451999998</v>
      </c>
      <c r="K8" s="4">
        <v>-2518480.8256000001</v>
      </c>
      <c r="L8" s="4">
        <v>2099557.4130000002</v>
      </c>
      <c r="M8" s="4">
        <f>J8+J$4</f>
        <v>-5469242.7769999998</v>
      </c>
      <c r="N8" s="4">
        <f t="shared" ref="N8:O23" si="1">K8+K$4</f>
        <v>-2518480.7408000003</v>
      </c>
      <c r="O8" s="4">
        <f t="shared" si="1"/>
        <v>2099557.4275000002</v>
      </c>
      <c r="P8" s="4">
        <f>1/S8</f>
        <v>232.55813953488371</v>
      </c>
      <c r="Q8" s="4">
        <f t="shared" ref="Q8:R23" si="2">1/T8</f>
        <v>119.04761904761905</v>
      </c>
      <c r="R8" s="4">
        <f t="shared" si="2"/>
        <v>106.38297872340425</v>
      </c>
      <c r="S8" s="4">
        <v>4.3E-3</v>
      </c>
      <c r="T8" s="4">
        <v>8.3999999999999995E-3</v>
      </c>
      <c r="U8" s="4">
        <v>9.4000000000000004E-3</v>
      </c>
      <c r="V8" s="3"/>
      <c r="W8" s="4">
        <v>-1448.5449000000954</v>
      </c>
      <c r="X8" s="4">
        <v>343.4073999999091</v>
      </c>
      <c r="Y8" s="4">
        <v>-3692.3710000002757</v>
      </c>
    </row>
    <row r="9" spans="1:25" x14ac:dyDescent="0.35">
      <c r="A9" s="3" t="s">
        <v>46</v>
      </c>
      <c r="B9" s="3">
        <v>2008</v>
      </c>
      <c r="C9" s="3">
        <v>7</v>
      </c>
      <c r="D9" s="5">
        <v>23</v>
      </c>
      <c r="E9" s="3" t="s">
        <v>47</v>
      </c>
      <c r="F9" s="3" t="s">
        <v>42</v>
      </c>
      <c r="G9" s="3" t="s">
        <v>43</v>
      </c>
      <c r="H9" s="3" t="s">
        <v>48</v>
      </c>
      <c r="I9" s="3" t="s">
        <v>45</v>
      </c>
      <c r="J9" s="4">
        <v>-5469283.2596000005</v>
      </c>
      <c r="K9" s="4">
        <v>-2518481.0101000001</v>
      </c>
      <c r="L9" s="4">
        <v>2099460.7502000001</v>
      </c>
      <c r="M9" s="4">
        <f t="shared" ref="M9:O39" si="3">J9+J$4</f>
        <v>-5469283.2914000005</v>
      </c>
      <c r="N9" s="4">
        <f t="shared" si="1"/>
        <v>-2518480.9253000002</v>
      </c>
      <c r="O9" s="4">
        <f t="shared" si="1"/>
        <v>2099460.7647000002</v>
      </c>
      <c r="P9" s="4">
        <f t="shared" ref="P9:R39" si="4">1/S9</f>
        <v>26.666666666666668</v>
      </c>
      <c r="Q9" s="4">
        <f t="shared" si="2"/>
        <v>13.75515818431912</v>
      </c>
      <c r="R9" s="4">
        <f t="shared" si="2"/>
        <v>12.224938875305623</v>
      </c>
      <c r="S9" s="4">
        <v>3.7499999999999999E-2</v>
      </c>
      <c r="T9" s="4">
        <v>7.2700000000000001E-2</v>
      </c>
      <c r="U9" s="4">
        <v>8.1799999999999998E-2</v>
      </c>
      <c r="V9" s="3"/>
      <c r="W9" s="4">
        <v>-1415.6788999997079</v>
      </c>
      <c r="X9" s="4">
        <v>340.38509999960661</v>
      </c>
      <c r="Y9" s="4">
        <v>-3594.7195999999531</v>
      </c>
    </row>
    <row r="10" spans="1:25" x14ac:dyDescent="0.35">
      <c r="A10" s="3" t="s">
        <v>49</v>
      </c>
      <c r="B10" s="3">
        <v>2008</v>
      </c>
      <c r="C10" s="3">
        <v>7</v>
      </c>
      <c r="D10" s="5">
        <v>23</v>
      </c>
      <c r="E10" s="3" t="s">
        <v>41</v>
      </c>
      <c r="F10" s="3" t="s">
        <v>42</v>
      </c>
      <c r="G10" s="3" t="s">
        <v>43</v>
      </c>
      <c r="H10" s="3" t="s">
        <v>44</v>
      </c>
      <c r="I10" s="3" t="s">
        <v>45</v>
      </c>
      <c r="J10" s="4">
        <v>-5469324.0257000001</v>
      </c>
      <c r="K10" s="4">
        <v>-2518495.0054000001</v>
      </c>
      <c r="L10" s="4">
        <v>2099346.855</v>
      </c>
      <c r="M10" s="4">
        <f t="shared" si="3"/>
        <v>-5469324.0575000001</v>
      </c>
      <c r="N10" s="4">
        <f t="shared" si="1"/>
        <v>-2518494.9206000003</v>
      </c>
      <c r="O10" s="4">
        <f t="shared" si="1"/>
        <v>2099346.8695</v>
      </c>
      <c r="P10" s="4">
        <f t="shared" si="4"/>
        <v>1111.1111111111111</v>
      </c>
      <c r="Q10" s="4">
        <f t="shared" si="2"/>
        <v>588.23529411764707</v>
      </c>
      <c r="R10" s="4">
        <f t="shared" si="2"/>
        <v>526.31578947368416</v>
      </c>
      <c r="S10" s="4">
        <v>8.9999999999999998E-4</v>
      </c>
      <c r="T10" s="4">
        <v>1.6999999999999999E-3</v>
      </c>
      <c r="U10" s="4">
        <v>1.9E-3</v>
      </c>
      <c r="V10" s="3"/>
      <c r="W10" s="4">
        <v>-1407.4925999995321</v>
      </c>
      <c r="X10" s="4">
        <v>390.25299999956042</v>
      </c>
      <c r="Y10" s="4">
        <v>-3517.5761000001803</v>
      </c>
    </row>
    <row r="11" spans="1:25" x14ac:dyDescent="0.35">
      <c r="A11" s="3" t="s">
        <v>50</v>
      </c>
      <c r="B11" s="3">
        <v>2008</v>
      </c>
      <c r="C11" s="3">
        <v>7</v>
      </c>
      <c r="D11" s="5">
        <v>23</v>
      </c>
      <c r="E11" s="3" t="s">
        <v>41</v>
      </c>
      <c r="F11" s="3" t="s">
        <v>42</v>
      </c>
      <c r="G11" s="3" t="s">
        <v>43</v>
      </c>
      <c r="H11" s="3" t="s">
        <v>44</v>
      </c>
      <c r="I11" s="3" t="s">
        <v>45</v>
      </c>
      <c r="J11" s="4">
        <v>-5469345.3833999997</v>
      </c>
      <c r="K11" s="4">
        <v>-2518520.2308999998</v>
      </c>
      <c r="L11" s="4">
        <v>2099254.9297000002</v>
      </c>
      <c r="M11" s="4">
        <f t="shared" si="3"/>
        <v>-5469345.4151999997</v>
      </c>
      <c r="N11" s="4">
        <f t="shared" si="1"/>
        <v>-2518520.1461</v>
      </c>
      <c r="O11" s="4">
        <f t="shared" si="1"/>
        <v>2099254.9442000003</v>
      </c>
      <c r="P11" s="4">
        <f t="shared" si="4"/>
        <v>1000</v>
      </c>
      <c r="Q11" s="4">
        <f t="shared" si="2"/>
        <v>588.23529411764707</v>
      </c>
      <c r="R11" s="4">
        <f t="shared" si="2"/>
        <v>500</v>
      </c>
      <c r="S11" s="4">
        <v>1E-3</v>
      </c>
      <c r="T11" s="4">
        <v>1.6999999999999999E-3</v>
      </c>
      <c r="U11" s="4">
        <v>2E-3</v>
      </c>
      <c r="V11" s="3"/>
      <c r="W11" s="4">
        <v>-1395.6315999999642</v>
      </c>
      <c r="X11" s="4">
        <v>431.79479999979958</v>
      </c>
      <c r="Y11" s="4">
        <v>-3421.2375000002794</v>
      </c>
    </row>
    <row r="12" spans="1:25" x14ac:dyDescent="0.35">
      <c r="A12" s="3" t="s">
        <v>51</v>
      </c>
      <c r="B12" s="3">
        <v>2008</v>
      </c>
      <c r="C12" s="3">
        <v>7</v>
      </c>
      <c r="D12" s="5">
        <v>23</v>
      </c>
      <c r="E12" s="3" t="s">
        <v>41</v>
      </c>
      <c r="F12" s="3" t="s">
        <v>42</v>
      </c>
      <c r="G12" s="3" t="s">
        <v>43</v>
      </c>
      <c r="H12" s="3" t="s">
        <v>44</v>
      </c>
      <c r="I12" s="3" t="s">
        <v>45</v>
      </c>
      <c r="J12" s="4">
        <v>-5469211.1961000003</v>
      </c>
      <c r="K12" s="4">
        <v>-2518466.9065999999</v>
      </c>
      <c r="L12" s="4">
        <v>2099657.1283999998</v>
      </c>
      <c r="M12" s="4">
        <f t="shared" si="3"/>
        <v>-5469211.2279000003</v>
      </c>
      <c r="N12" s="4">
        <f t="shared" si="1"/>
        <v>-2518466.8218</v>
      </c>
      <c r="O12" s="4">
        <f t="shared" si="1"/>
        <v>2099657.1428999999</v>
      </c>
      <c r="P12" s="4">
        <f t="shared" si="4"/>
        <v>833.33333333333337</v>
      </c>
      <c r="Q12" s="4">
        <f t="shared" si="2"/>
        <v>384.61538461538464</v>
      </c>
      <c r="R12" s="4">
        <f t="shared" si="2"/>
        <v>344.82758620689657</v>
      </c>
      <c r="S12" s="4">
        <v>1.1999999999999999E-3</v>
      </c>
      <c r="T12" s="4">
        <v>2.5999999999999999E-3</v>
      </c>
      <c r="U12" s="4">
        <v>2.8999999999999998E-3</v>
      </c>
      <c r="V12" s="3"/>
      <c r="W12" s="4">
        <v>-1395.3094999995083</v>
      </c>
      <c r="X12" s="4">
        <v>486.28349999990314</v>
      </c>
      <c r="Y12" s="4">
        <v>-3321.1425999999046</v>
      </c>
    </row>
    <row r="13" spans="1:25" x14ac:dyDescent="0.35">
      <c r="A13" s="3" t="s">
        <v>51</v>
      </c>
      <c r="B13" s="3">
        <v>2008</v>
      </c>
      <c r="C13" s="3">
        <v>7</v>
      </c>
      <c r="D13" s="5">
        <v>23</v>
      </c>
      <c r="E13" s="3" t="s">
        <v>47</v>
      </c>
      <c r="F13" s="3" t="s">
        <v>42</v>
      </c>
      <c r="G13" s="3" t="s">
        <v>43</v>
      </c>
      <c r="H13" s="3" t="s">
        <v>48</v>
      </c>
      <c r="I13" s="3" t="s">
        <v>45</v>
      </c>
      <c r="J13" s="4">
        <v>-5469210.8827</v>
      </c>
      <c r="K13" s="4">
        <v>-2518466.7288000002</v>
      </c>
      <c r="L13" s="4">
        <v>2099656.9619</v>
      </c>
      <c r="M13" s="4">
        <f t="shared" si="3"/>
        <v>-5469210.9145</v>
      </c>
      <c r="N13" s="4">
        <f t="shared" si="1"/>
        <v>-2518466.6440000003</v>
      </c>
      <c r="O13" s="4">
        <f t="shared" si="1"/>
        <v>2099656.9764</v>
      </c>
      <c r="P13" s="4">
        <f t="shared" si="4"/>
        <v>34.246575342465754</v>
      </c>
      <c r="Q13" s="4">
        <f t="shared" si="2"/>
        <v>16.666666666666668</v>
      </c>
      <c r="R13" s="4">
        <f t="shared" si="2"/>
        <v>14.970059880239521</v>
      </c>
      <c r="S13" s="4">
        <v>2.92E-2</v>
      </c>
      <c r="T13" s="4">
        <v>0.06</v>
      </c>
      <c r="U13" s="4">
        <v>6.6799999999999998E-2</v>
      </c>
      <c r="V13" s="3"/>
      <c r="W13" s="4">
        <v>-1404.7519999993965</v>
      </c>
      <c r="X13" s="4">
        <v>437.10439999960363</v>
      </c>
      <c r="Y13" s="4">
        <v>-3369.6803000001237</v>
      </c>
    </row>
    <row r="14" spans="1:25" x14ac:dyDescent="0.35">
      <c r="A14" s="3" t="s">
        <v>51</v>
      </c>
      <c r="B14" s="3">
        <v>2008</v>
      </c>
      <c r="C14" s="3">
        <v>7</v>
      </c>
      <c r="D14" s="5">
        <v>23</v>
      </c>
      <c r="E14" s="3" t="s">
        <v>47</v>
      </c>
      <c r="F14" s="3" t="s">
        <v>42</v>
      </c>
      <c r="G14" s="3" t="s">
        <v>43</v>
      </c>
      <c r="H14" s="3" t="s">
        <v>48</v>
      </c>
      <c r="I14" s="3" t="s">
        <v>45</v>
      </c>
      <c r="J14" s="4">
        <v>-5469210.9950000001</v>
      </c>
      <c r="K14" s="4">
        <v>-2518466.7801000001</v>
      </c>
      <c r="L14" s="4">
        <v>2099657.1855000001</v>
      </c>
      <c r="M14" s="4">
        <f t="shared" si="3"/>
        <v>-5469211.0268000001</v>
      </c>
      <c r="N14" s="4">
        <f t="shared" si="1"/>
        <v>-2518466.6953000003</v>
      </c>
      <c r="O14" s="4">
        <f t="shared" si="1"/>
        <v>2099657.2000000002</v>
      </c>
      <c r="P14" s="4">
        <f t="shared" si="4"/>
        <v>33.003300330032999</v>
      </c>
      <c r="Q14" s="4">
        <f t="shared" si="2"/>
        <v>16.129032258064516</v>
      </c>
      <c r="R14" s="4">
        <f t="shared" si="2"/>
        <v>14.492753623188404</v>
      </c>
      <c r="S14" s="4">
        <v>3.0300000000000001E-2</v>
      </c>
      <c r="T14" s="4">
        <v>6.2E-2</v>
      </c>
      <c r="U14" s="4">
        <v>6.9000000000000006E-2</v>
      </c>
      <c r="V14" s="3"/>
      <c r="W14" s="4">
        <v>-1366.2028000000864</v>
      </c>
      <c r="X14" s="4">
        <v>511.09119999967515</v>
      </c>
      <c r="Y14" s="4">
        <v>-3214.2375000002794</v>
      </c>
    </row>
    <row r="15" spans="1:25" x14ac:dyDescent="0.35">
      <c r="A15" s="3" t="s">
        <v>51</v>
      </c>
      <c r="B15" s="3">
        <v>2008</v>
      </c>
      <c r="C15" s="3">
        <v>7</v>
      </c>
      <c r="D15" s="5">
        <v>23</v>
      </c>
      <c r="E15" s="3" t="s">
        <v>47</v>
      </c>
      <c r="F15" s="3" t="s">
        <v>42</v>
      </c>
      <c r="G15" s="3" t="s">
        <v>43</v>
      </c>
      <c r="H15" s="3" t="s">
        <v>48</v>
      </c>
      <c r="I15" s="3" t="s">
        <v>45</v>
      </c>
      <c r="J15" s="4">
        <v>-5469210.7894000001</v>
      </c>
      <c r="K15" s="4">
        <v>-2518466.9427999998</v>
      </c>
      <c r="L15" s="4">
        <v>2099656.7738000001</v>
      </c>
      <c r="M15" s="4">
        <f t="shared" si="3"/>
        <v>-5469210.8212000001</v>
      </c>
      <c r="N15" s="4">
        <f t="shared" si="1"/>
        <v>-2518466.858</v>
      </c>
      <c r="O15" s="4">
        <f t="shared" si="1"/>
        <v>2099656.7883000001</v>
      </c>
      <c r="P15" s="4">
        <f t="shared" si="4"/>
        <v>30.303030303030301</v>
      </c>
      <c r="Q15" s="4">
        <f t="shared" si="2"/>
        <v>14.577259475218661</v>
      </c>
      <c r="R15" s="4">
        <f t="shared" si="2"/>
        <v>13.140604467805518</v>
      </c>
      <c r="S15" s="4">
        <v>3.3000000000000002E-2</v>
      </c>
      <c r="T15" s="4">
        <v>6.8599999999999994E-2</v>
      </c>
      <c r="U15" s="4">
        <v>7.6100000000000001E-2</v>
      </c>
      <c r="V15" s="3"/>
      <c r="W15" s="4">
        <v>-1352.9891999997199</v>
      </c>
      <c r="X15" s="4">
        <v>538.57429999997839</v>
      </c>
      <c r="Y15" s="4">
        <v>-3115.438599999994</v>
      </c>
    </row>
    <row r="16" spans="1:25" x14ac:dyDescent="0.35">
      <c r="A16" s="3" t="s">
        <v>52</v>
      </c>
      <c r="B16" s="3">
        <v>2008</v>
      </c>
      <c r="C16" s="3">
        <v>7</v>
      </c>
      <c r="D16" s="5">
        <v>23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  <c r="J16" s="4">
        <v>-5469178.3300999999</v>
      </c>
      <c r="K16" s="4">
        <v>-2518469.9289000002</v>
      </c>
      <c r="L16" s="4">
        <v>2099754.7798000001</v>
      </c>
      <c r="M16" s="4">
        <f t="shared" si="3"/>
        <v>-5469178.3618999999</v>
      </c>
      <c r="N16" s="4">
        <f t="shared" si="1"/>
        <v>-2518469.8441000003</v>
      </c>
      <c r="O16" s="4">
        <f t="shared" si="1"/>
        <v>2099754.7943000002</v>
      </c>
      <c r="P16" s="4">
        <f t="shared" si="4"/>
        <v>1250</v>
      </c>
      <c r="Q16" s="4">
        <f t="shared" si="2"/>
        <v>625</v>
      </c>
      <c r="R16" s="4">
        <f t="shared" si="2"/>
        <v>588.23529411764707</v>
      </c>
      <c r="S16" s="4">
        <v>8.0000000000000004E-4</v>
      </c>
      <c r="T16" s="4">
        <v>1.6000000000000001E-3</v>
      </c>
      <c r="U16" s="4">
        <v>1.6999999999999999E-3</v>
      </c>
      <c r="V16" s="3"/>
      <c r="W16" s="4">
        <v>-1354.0372999999672</v>
      </c>
      <c r="X16" s="4">
        <v>600.37839999981225</v>
      </c>
      <c r="Y16" s="4">
        <v>-3030.851000000257</v>
      </c>
    </row>
    <row r="17" spans="1:25" x14ac:dyDescent="0.35">
      <c r="A17" s="3" t="s">
        <v>53</v>
      </c>
      <c r="B17" s="3">
        <v>2008</v>
      </c>
      <c r="C17" s="3">
        <v>7</v>
      </c>
      <c r="D17" s="5">
        <v>23</v>
      </c>
      <c r="E17" s="3" t="s">
        <v>41</v>
      </c>
      <c r="F17" s="3" t="s">
        <v>42</v>
      </c>
      <c r="G17" s="3" t="s">
        <v>43</v>
      </c>
      <c r="H17" s="3" t="s">
        <v>44</v>
      </c>
      <c r="I17" s="3" t="s">
        <v>45</v>
      </c>
      <c r="J17" s="4">
        <v>-5469170.1437999997</v>
      </c>
      <c r="K17" s="4">
        <v>-2518420.0610000002</v>
      </c>
      <c r="L17" s="4">
        <v>2099831.9232999999</v>
      </c>
      <c r="M17" s="4">
        <f t="shared" si="3"/>
        <v>-5469170.1755999997</v>
      </c>
      <c r="N17" s="4">
        <f t="shared" si="1"/>
        <v>-2518419.9762000004</v>
      </c>
      <c r="O17" s="4">
        <f t="shared" si="1"/>
        <v>2099831.9378</v>
      </c>
      <c r="P17" s="4">
        <f t="shared" si="4"/>
        <v>1428.5714285714287</v>
      </c>
      <c r="Q17" s="4">
        <f t="shared" si="2"/>
        <v>769.23076923076928</v>
      </c>
      <c r="R17" s="4">
        <f t="shared" si="2"/>
        <v>666.66666666666663</v>
      </c>
      <c r="S17" s="4">
        <v>6.9999999999999999E-4</v>
      </c>
      <c r="T17" s="4">
        <v>1.2999999999999999E-3</v>
      </c>
      <c r="U17" s="4">
        <v>1.5E-3</v>
      </c>
      <c r="V17" s="3"/>
      <c r="W17" s="4">
        <v>-1348.1739999996498</v>
      </c>
      <c r="X17" s="4">
        <v>650.87319999979809</v>
      </c>
      <c r="Y17" s="4">
        <v>-2945.2108000000007</v>
      </c>
    </row>
    <row r="18" spans="1:25" x14ac:dyDescent="0.35">
      <c r="A18" s="3" t="s">
        <v>54</v>
      </c>
      <c r="B18" s="3">
        <v>2008</v>
      </c>
      <c r="C18" s="3">
        <v>7</v>
      </c>
      <c r="D18" s="5">
        <v>23</v>
      </c>
      <c r="E18" s="3" t="s">
        <v>41</v>
      </c>
      <c r="F18" s="3" t="s">
        <v>42</v>
      </c>
      <c r="G18" s="3" t="s">
        <v>43</v>
      </c>
      <c r="H18" s="3" t="s">
        <v>44</v>
      </c>
      <c r="I18" s="3" t="s">
        <v>45</v>
      </c>
      <c r="J18" s="4">
        <v>-5469158.2828000002</v>
      </c>
      <c r="K18" s="4">
        <v>-2518378.5192</v>
      </c>
      <c r="L18" s="4">
        <v>2099928.2618999998</v>
      </c>
      <c r="M18" s="4">
        <f t="shared" si="3"/>
        <v>-5469158.3146000002</v>
      </c>
      <c r="N18" s="4">
        <f t="shared" si="1"/>
        <v>-2518378.4344000001</v>
      </c>
      <c r="O18" s="4">
        <f t="shared" si="1"/>
        <v>2099928.2763999999</v>
      </c>
      <c r="P18" s="4">
        <f t="shared" si="4"/>
        <v>1250</v>
      </c>
      <c r="Q18" s="4">
        <f t="shared" si="2"/>
        <v>714.28571428571433</v>
      </c>
      <c r="R18" s="4">
        <f t="shared" si="2"/>
        <v>625</v>
      </c>
      <c r="S18" s="4">
        <v>8.0000000000000004E-4</v>
      </c>
      <c r="T18" s="4">
        <v>1.4E-3</v>
      </c>
      <c r="U18" s="4">
        <v>1.6000000000000001E-3</v>
      </c>
      <c r="V18" s="3"/>
      <c r="W18" s="4">
        <v>-1448.2314999997616</v>
      </c>
      <c r="X18" s="4">
        <v>343.585199999623</v>
      </c>
      <c r="Y18" s="4">
        <v>-3692.5375000000931</v>
      </c>
    </row>
    <row r="19" spans="1:25" x14ac:dyDescent="0.35">
      <c r="A19" s="9" t="s">
        <v>55</v>
      </c>
      <c r="B19" s="3">
        <v>2008</v>
      </c>
      <c r="C19" s="3">
        <v>7</v>
      </c>
      <c r="D19" s="5">
        <v>23</v>
      </c>
      <c r="E19" s="3" t="s">
        <v>47</v>
      </c>
      <c r="F19" s="3" t="s">
        <v>42</v>
      </c>
      <c r="G19" s="3" t="s">
        <v>43</v>
      </c>
      <c r="H19" s="3" t="s">
        <v>48</v>
      </c>
      <c r="I19" s="3" t="s">
        <v>45</v>
      </c>
      <c r="J19" s="4">
        <v>-5469157.9606999997</v>
      </c>
      <c r="K19" s="4">
        <v>-2518324.0304999999</v>
      </c>
      <c r="L19" s="4">
        <v>2100028.3568000002</v>
      </c>
      <c r="M19" s="4">
        <f t="shared" si="3"/>
        <v>-5469157.9924999997</v>
      </c>
      <c r="N19" s="4">
        <f t="shared" si="1"/>
        <v>-2518323.9457</v>
      </c>
      <c r="O19" s="4">
        <f t="shared" si="1"/>
        <v>2100028.3713000002</v>
      </c>
      <c r="P19" s="4">
        <f t="shared" si="4"/>
        <v>20.449897750511248</v>
      </c>
      <c r="Q19" s="4">
        <f t="shared" si="2"/>
        <v>9.4876660341555983</v>
      </c>
      <c r="R19" s="4">
        <f t="shared" si="2"/>
        <v>8.6058519793459549</v>
      </c>
      <c r="S19" s="4">
        <v>4.8899999999999999E-2</v>
      </c>
      <c r="T19" s="4">
        <v>0.10539999999999999</v>
      </c>
      <c r="U19" s="4">
        <v>0.1162</v>
      </c>
      <c r="V19" s="3"/>
      <c r="W19" s="4">
        <v>-1448.3437999999151</v>
      </c>
      <c r="X19" s="4">
        <v>343.53389999968931</v>
      </c>
      <c r="Y19" s="4">
        <v>-3692.3138999999501</v>
      </c>
    </row>
    <row r="20" spans="1:25" x14ac:dyDescent="0.35">
      <c r="A20" s="9" t="s">
        <v>55</v>
      </c>
      <c r="B20" s="3">
        <v>2008</v>
      </c>
      <c r="C20" s="3">
        <v>7</v>
      </c>
      <c r="D20" s="5">
        <v>23</v>
      </c>
      <c r="E20" s="3" t="s">
        <v>47</v>
      </c>
      <c r="F20" s="3" t="s">
        <v>42</v>
      </c>
      <c r="G20" s="3" t="s">
        <v>43</v>
      </c>
      <c r="H20" s="3" t="s">
        <v>48</v>
      </c>
      <c r="I20" s="3" t="s">
        <v>45</v>
      </c>
      <c r="J20" s="4">
        <v>-5469167.4031999996</v>
      </c>
      <c r="K20" s="4">
        <v>-2518373.2096000002</v>
      </c>
      <c r="L20" s="4">
        <v>2099979.8191</v>
      </c>
      <c r="M20" s="4">
        <f t="shared" si="3"/>
        <v>-5469167.4349999996</v>
      </c>
      <c r="N20" s="4">
        <f t="shared" si="1"/>
        <v>-2518373.1248000003</v>
      </c>
      <c r="O20" s="4">
        <f t="shared" si="1"/>
        <v>2099979.8336</v>
      </c>
      <c r="P20" s="4">
        <f t="shared" si="4"/>
        <v>0.56886057227373565</v>
      </c>
      <c r="Q20" s="4">
        <f t="shared" si="2"/>
        <v>0.26477441220080489</v>
      </c>
      <c r="R20" s="4">
        <f t="shared" si="2"/>
        <v>0.24004993038552019</v>
      </c>
      <c r="S20" s="4">
        <v>1.7579</v>
      </c>
      <c r="T20" s="4">
        <v>3.7768000000000002</v>
      </c>
      <c r="U20" s="4">
        <v>4.1657999999999999</v>
      </c>
      <c r="V20" s="3"/>
      <c r="W20" s="4">
        <v>-1346.8889999995008</v>
      </c>
      <c r="X20" s="4">
        <v>664.90419999975711</v>
      </c>
      <c r="Y20" s="4">
        <v>-2929.3234000001103</v>
      </c>
    </row>
    <row r="21" spans="1:25" x14ac:dyDescent="0.35">
      <c r="A21" s="3" t="s">
        <v>56</v>
      </c>
      <c r="B21" s="3">
        <v>2008</v>
      </c>
      <c r="C21" s="3">
        <v>7</v>
      </c>
      <c r="D21" s="5">
        <v>23</v>
      </c>
      <c r="E21" s="3" t="s">
        <v>41</v>
      </c>
      <c r="F21" s="3" t="s">
        <v>42</v>
      </c>
      <c r="G21" s="3" t="s">
        <v>43</v>
      </c>
      <c r="H21" s="3" t="s">
        <v>44</v>
      </c>
      <c r="I21" s="3" t="s">
        <v>45</v>
      </c>
      <c r="J21" s="4">
        <v>-5469128.8540000003</v>
      </c>
      <c r="K21" s="4">
        <v>-2518299.2228000001</v>
      </c>
      <c r="L21" s="4">
        <v>2100135.2618999998</v>
      </c>
      <c r="M21" s="4">
        <f t="shared" si="3"/>
        <v>-5469128.8858000003</v>
      </c>
      <c r="N21" s="4">
        <f t="shared" si="1"/>
        <v>-2518299.1380000003</v>
      </c>
      <c r="O21" s="4">
        <f t="shared" si="1"/>
        <v>2100135.2763999999</v>
      </c>
      <c r="P21" s="4">
        <f t="shared" si="4"/>
        <v>1428.5714285714287</v>
      </c>
      <c r="Q21" s="4">
        <f t="shared" si="2"/>
        <v>1000</v>
      </c>
      <c r="R21" s="4">
        <f t="shared" si="2"/>
        <v>833.33333333333337</v>
      </c>
      <c r="S21" s="4">
        <v>6.9999999999999999E-4</v>
      </c>
      <c r="T21" s="4">
        <v>1E-3</v>
      </c>
      <c r="U21" s="4">
        <v>1.1999999999999999E-3</v>
      </c>
      <c r="V21" s="3"/>
      <c r="W21" s="4">
        <v>-1346.8380999993533</v>
      </c>
      <c r="X21" s="4">
        <v>664.9332999996841</v>
      </c>
      <c r="Y21" s="4">
        <v>-2929.3665000000037</v>
      </c>
    </row>
    <row r="22" spans="1:25" x14ac:dyDescent="0.35">
      <c r="A22" s="3" t="s">
        <v>57</v>
      </c>
      <c r="B22" s="3">
        <v>2008</v>
      </c>
      <c r="C22" s="3">
        <v>7</v>
      </c>
      <c r="D22" s="5">
        <v>23</v>
      </c>
      <c r="E22" s="3" t="s">
        <v>41</v>
      </c>
      <c r="F22" s="3" t="s">
        <v>42</v>
      </c>
      <c r="G22" s="3" t="s">
        <v>43</v>
      </c>
      <c r="H22" s="3" t="s">
        <v>44</v>
      </c>
      <c r="I22" s="3" t="s">
        <v>45</v>
      </c>
      <c r="J22" s="4">
        <v>-5469115.6403999999</v>
      </c>
      <c r="K22" s="4">
        <v>-2518271.7396999998</v>
      </c>
      <c r="L22" s="4">
        <v>2100234.0608000001</v>
      </c>
      <c r="M22" s="4">
        <f t="shared" si="3"/>
        <v>-5469115.6721999999</v>
      </c>
      <c r="N22" s="4">
        <f t="shared" si="1"/>
        <v>-2518271.6549</v>
      </c>
      <c r="O22" s="4">
        <f t="shared" si="1"/>
        <v>2100234.0753000001</v>
      </c>
      <c r="P22" s="4">
        <f t="shared" si="4"/>
        <v>1428.5714285714287</v>
      </c>
      <c r="Q22" s="4">
        <f t="shared" si="2"/>
        <v>1000</v>
      </c>
      <c r="R22" s="4">
        <f t="shared" si="2"/>
        <v>769.23076923076928</v>
      </c>
      <c r="S22" s="4">
        <v>6.9999999999999999E-4</v>
      </c>
      <c r="T22" s="4">
        <v>1E-3</v>
      </c>
      <c r="U22" s="4">
        <v>1.2999999999999999E-3</v>
      </c>
      <c r="V22" s="3"/>
      <c r="W22" s="4">
        <v>-1364.4024000000209</v>
      </c>
      <c r="X22" s="4">
        <v>709.18099999986589</v>
      </c>
      <c r="Y22" s="4">
        <v>-2926.0951999998651</v>
      </c>
    </row>
    <row r="23" spans="1:25" x14ac:dyDescent="0.35">
      <c r="A23" s="3" t="s">
        <v>58</v>
      </c>
      <c r="B23" s="3">
        <v>2008</v>
      </c>
      <c r="C23" s="3">
        <v>7</v>
      </c>
      <c r="D23" s="5">
        <v>23</v>
      </c>
      <c r="E23" s="3" t="s">
        <v>41</v>
      </c>
      <c r="F23" s="3" t="s">
        <v>42</v>
      </c>
      <c r="G23" s="3" t="s">
        <v>43</v>
      </c>
      <c r="H23" s="3" t="s">
        <v>44</v>
      </c>
      <c r="I23" s="3" t="s">
        <v>45</v>
      </c>
      <c r="J23" s="4">
        <v>-5469116.6885000002</v>
      </c>
      <c r="K23" s="4">
        <v>-2518209.9356</v>
      </c>
      <c r="L23" s="4">
        <v>2100318.6483999998</v>
      </c>
      <c r="M23" s="4">
        <f t="shared" si="3"/>
        <v>-5469116.7203000002</v>
      </c>
      <c r="N23" s="4">
        <f t="shared" si="1"/>
        <v>-2518209.8508000001</v>
      </c>
      <c r="O23" s="4">
        <f t="shared" si="1"/>
        <v>2100318.6628999999</v>
      </c>
      <c r="P23" s="4">
        <f t="shared" si="4"/>
        <v>1250</v>
      </c>
      <c r="Q23" s="4">
        <f t="shared" si="2"/>
        <v>909.09090909090901</v>
      </c>
      <c r="R23" s="4">
        <f t="shared" si="2"/>
        <v>769.23076923076928</v>
      </c>
      <c r="S23" s="4">
        <v>8.0000000000000004E-4</v>
      </c>
      <c r="T23" s="4">
        <v>1.1000000000000001E-3</v>
      </c>
      <c r="U23" s="4">
        <v>1.2999999999999999E-3</v>
      </c>
      <c r="V23" s="3"/>
      <c r="W23" s="4">
        <v>-1333.4941999996081</v>
      </c>
      <c r="X23" s="4">
        <v>702.49289999995381</v>
      </c>
      <c r="Y23" s="4">
        <v>-2855.223000000231</v>
      </c>
    </row>
    <row r="24" spans="1:25" x14ac:dyDescent="0.35">
      <c r="A24" s="3" t="s">
        <v>59</v>
      </c>
      <c r="B24" s="3">
        <v>2008</v>
      </c>
      <c r="C24" s="3">
        <v>7</v>
      </c>
      <c r="D24" s="5">
        <v>23</v>
      </c>
      <c r="E24" s="3" t="s">
        <v>47</v>
      </c>
      <c r="F24" s="3" t="s">
        <v>42</v>
      </c>
      <c r="G24" s="3" t="s">
        <v>43</v>
      </c>
      <c r="H24" s="3" t="s">
        <v>48</v>
      </c>
      <c r="I24" s="3" t="s">
        <v>45</v>
      </c>
      <c r="J24" s="4">
        <v>-5469110.8251999998</v>
      </c>
      <c r="K24" s="4">
        <v>-2518159.4408</v>
      </c>
      <c r="L24" s="4">
        <v>2100404.2886000001</v>
      </c>
      <c r="M24" s="4">
        <f t="shared" si="3"/>
        <v>-5469110.8569999998</v>
      </c>
      <c r="N24" s="4">
        <f t="shared" si="3"/>
        <v>-2518159.3560000001</v>
      </c>
      <c r="O24" s="4">
        <f t="shared" si="3"/>
        <v>2100404.3031000001</v>
      </c>
      <c r="P24" s="4">
        <f t="shared" si="4"/>
        <v>43.103448275862071</v>
      </c>
      <c r="Q24" s="4">
        <f t="shared" si="4"/>
        <v>30.303030303030301</v>
      </c>
      <c r="R24" s="4">
        <f t="shared" si="4"/>
        <v>24.752475247524753</v>
      </c>
      <c r="S24" s="4">
        <v>2.3199999999999998E-2</v>
      </c>
      <c r="T24" s="4">
        <v>3.3000000000000002E-2</v>
      </c>
      <c r="U24" s="4">
        <v>4.0399999999999998E-2</v>
      </c>
      <c r="V24" s="3"/>
      <c r="W24" s="4">
        <v>-1319.0602000001818</v>
      </c>
      <c r="X24" s="4">
        <v>699.47029999969527</v>
      </c>
      <c r="Y24" s="4">
        <v>-2835.3078000000678</v>
      </c>
    </row>
    <row r="25" spans="1:25" x14ac:dyDescent="0.35">
      <c r="A25" s="3" t="s">
        <v>60</v>
      </c>
      <c r="B25" s="3">
        <v>2008</v>
      </c>
      <c r="C25" s="3">
        <v>7</v>
      </c>
      <c r="D25" s="5">
        <v>23</v>
      </c>
      <c r="E25" s="3" t="s">
        <v>41</v>
      </c>
      <c r="F25" s="3" t="s">
        <v>42</v>
      </c>
      <c r="G25" s="3" t="s">
        <v>43</v>
      </c>
      <c r="H25" s="3" t="s">
        <v>44</v>
      </c>
      <c r="I25" s="3" t="s">
        <v>45</v>
      </c>
      <c r="J25" s="4">
        <v>-5469109.5401999997</v>
      </c>
      <c r="K25" s="4">
        <v>-2518145.4098</v>
      </c>
      <c r="L25" s="4">
        <v>2100420.176</v>
      </c>
      <c r="M25" s="4">
        <f t="shared" si="3"/>
        <v>-5469109.5719999997</v>
      </c>
      <c r="N25" s="4">
        <f t="shared" si="3"/>
        <v>-2518145.3250000002</v>
      </c>
      <c r="O25" s="4">
        <f t="shared" si="3"/>
        <v>2100420.1905</v>
      </c>
      <c r="P25" s="4">
        <f t="shared" si="4"/>
        <v>1000</v>
      </c>
      <c r="Q25" s="4">
        <f t="shared" si="4"/>
        <v>555.55555555555554</v>
      </c>
      <c r="R25" s="4">
        <f t="shared" si="4"/>
        <v>476.1904761904762</v>
      </c>
      <c r="S25" s="4">
        <v>1E-3</v>
      </c>
      <c r="T25" s="4">
        <v>1.8E-3</v>
      </c>
      <c r="U25" s="4">
        <v>2.0999999999999999E-3</v>
      </c>
      <c r="V25" s="3"/>
      <c r="W25" s="4">
        <v>-1319.7305999994278</v>
      </c>
      <c r="X25" s="4">
        <v>699.19569999957457</v>
      </c>
      <c r="Y25" s="4">
        <v>-2835.3125</v>
      </c>
    </row>
    <row r="26" spans="1:25" x14ac:dyDescent="0.35">
      <c r="A26" s="3" t="s">
        <v>60</v>
      </c>
      <c r="B26" s="3">
        <v>2008</v>
      </c>
      <c r="C26" s="3">
        <v>7</v>
      </c>
      <c r="D26" s="5">
        <v>23</v>
      </c>
      <c r="E26" s="3" t="s">
        <v>41</v>
      </c>
      <c r="F26" s="3" t="s">
        <v>42</v>
      </c>
      <c r="G26" s="3" t="s">
        <v>43</v>
      </c>
      <c r="H26" s="3" t="s">
        <v>44</v>
      </c>
      <c r="I26" s="3" t="s">
        <v>45</v>
      </c>
      <c r="J26" s="4">
        <v>-5469109.4892999995</v>
      </c>
      <c r="K26" s="4">
        <v>-2518145.3807000001</v>
      </c>
      <c r="L26" s="4">
        <v>2100420.1329000001</v>
      </c>
      <c r="M26" s="4">
        <f t="shared" si="3"/>
        <v>-5469109.5210999995</v>
      </c>
      <c r="N26" s="4">
        <f t="shared" si="3"/>
        <v>-2518145.2959000003</v>
      </c>
      <c r="O26" s="4">
        <f t="shared" si="3"/>
        <v>2100420.1474000001</v>
      </c>
      <c r="P26" s="4">
        <f t="shared" si="4"/>
        <v>833.33333333333337</v>
      </c>
      <c r="Q26" s="4">
        <f t="shared" si="4"/>
        <v>434.78260869565219</v>
      </c>
      <c r="R26" s="4">
        <f t="shared" si="4"/>
        <v>384.61538461538464</v>
      </c>
      <c r="S26" s="4">
        <v>1.1999999999999999E-3</v>
      </c>
      <c r="T26" s="4">
        <v>2.3E-3</v>
      </c>
      <c r="U26" s="4">
        <v>2.5999999999999999E-3</v>
      </c>
      <c r="V26" s="3"/>
      <c r="W26" s="4">
        <v>-1305.9649000000209</v>
      </c>
      <c r="X26" s="4">
        <v>740.58899999968708</v>
      </c>
      <c r="Y26" s="4">
        <v>-2746.6835000002757</v>
      </c>
    </row>
    <row r="27" spans="1:25" x14ac:dyDescent="0.35">
      <c r="A27" s="3" t="s">
        <v>61</v>
      </c>
      <c r="B27" s="3">
        <v>2008</v>
      </c>
      <c r="C27" s="3">
        <v>7</v>
      </c>
      <c r="D27" s="5">
        <v>23</v>
      </c>
      <c r="E27" s="3" t="s">
        <v>41</v>
      </c>
      <c r="F27" s="3" t="s">
        <v>42</v>
      </c>
      <c r="G27" s="3" t="s">
        <v>43</v>
      </c>
      <c r="H27" s="3" t="s">
        <v>44</v>
      </c>
      <c r="I27" s="3" t="s">
        <v>45</v>
      </c>
      <c r="J27" s="4">
        <v>-5469127.0536000002</v>
      </c>
      <c r="K27" s="4">
        <v>-2518101.1329999999</v>
      </c>
      <c r="L27" s="4">
        <v>2100423.4042000002</v>
      </c>
      <c r="M27" s="4">
        <f t="shared" si="3"/>
        <v>-5469127.0854000002</v>
      </c>
      <c r="N27" s="4">
        <f t="shared" si="3"/>
        <v>-2518101.0482000001</v>
      </c>
      <c r="O27" s="4">
        <f t="shared" si="3"/>
        <v>2100423.4187000003</v>
      </c>
      <c r="P27" s="4">
        <f t="shared" si="4"/>
        <v>1250</v>
      </c>
      <c r="Q27" s="4">
        <f t="shared" si="4"/>
        <v>833.33333333333337</v>
      </c>
      <c r="R27" s="4">
        <f t="shared" si="4"/>
        <v>714.28571428571433</v>
      </c>
      <c r="S27" s="4">
        <v>8.0000000000000004E-4</v>
      </c>
      <c r="T27" s="4">
        <v>1.1999999999999999E-3</v>
      </c>
      <c r="U27" s="4">
        <v>1.4E-3</v>
      </c>
      <c r="V27" s="3"/>
      <c r="W27" s="4">
        <v>-1285.968200000003</v>
      </c>
      <c r="X27" s="4">
        <v>775.98579999990761</v>
      </c>
      <c r="Y27" s="4">
        <v>-2642.2937000002712</v>
      </c>
    </row>
    <row r="28" spans="1:25" x14ac:dyDescent="0.35">
      <c r="A28" s="3" t="s">
        <v>62</v>
      </c>
      <c r="B28" s="3">
        <v>2008</v>
      </c>
      <c r="C28" s="3">
        <v>7</v>
      </c>
      <c r="D28" s="5">
        <v>23</v>
      </c>
      <c r="E28" s="3" t="s">
        <v>41</v>
      </c>
      <c r="F28" s="3" t="s">
        <v>42</v>
      </c>
      <c r="G28" s="3" t="s">
        <v>43</v>
      </c>
      <c r="H28" s="3" t="s">
        <v>44</v>
      </c>
      <c r="I28" s="3" t="s">
        <v>45</v>
      </c>
      <c r="J28" s="4">
        <v>-5469096.1453999998</v>
      </c>
      <c r="K28" s="4">
        <v>-2518107.8210999998</v>
      </c>
      <c r="L28" s="4">
        <v>2100494.2763999999</v>
      </c>
      <c r="M28" s="4">
        <f t="shared" si="3"/>
        <v>-5469096.1771999998</v>
      </c>
      <c r="N28" s="4">
        <f t="shared" si="3"/>
        <v>-2518107.7363</v>
      </c>
      <c r="O28" s="4">
        <f t="shared" si="3"/>
        <v>2100494.2908999999</v>
      </c>
      <c r="P28" s="4">
        <f t="shared" si="4"/>
        <v>1000</v>
      </c>
      <c r="Q28" s="4">
        <f t="shared" si="4"/>
        <v>714.28571428571433</v>
      </c>
      <c r="R28" s="4">
        <f t="shared" si="4"/>
        <v>588.23529411764707</v>
      </c>
      <c r="S28" s="4">
        <v>1E-3</v>
      </c>
      <c r="T28" s="4">
        <v>1.4E-3</v>
      </c>
      <c r="U28" s="4">
        <v>1.6999999999999999E-3</v>
      </c>
      <c r="V28" s="3"/>
      <c r="W28" s="4">
        <v>-1286.1574999997392</v>
      </c>
      <c r="X28" s="4">
        <v>843.5386999999173</v>
      </c>
      <c r="Y28" s="4">
        <v>-2556.4978000000119</v>
      </c>
    </row>
    <row r="29" spans="1:25" x14ac:dyDescent="0.35">
      <c r="A29" s="9" t="s">
        <v>63</v>
      </c>
      <c r="B29" s="3">
        <v>2008</v>
      </c>
      <c r="C29" s="3">
        <v>7</v>
      </c>
      <c r="D29" s="5">
        <v>23</v>
      </c>
      <c r="E29" s="3" t="s">
        <v>47</v>
      </c>
      <c r="F29" s="3" t="s">
        <v>42</v>
      </c>
      <c r="G29" s="3" t="s">
        <v>43</v>
      </c>
      <c r="H29" s="3" t="s">
        <v>48</v>
      </c>
      <c r="I29" s="3" t="s">
        <v>45</v>
      </c>
      <c r="J29" s="4">
        <v>-5469081.7114000004</v>
      </c>
      <c r="K29" s="4">
        <v>-2518110.8437000001</v>
      </c>
      <c r="L29" s="4">
        <v>2100514.1916</v>
      </c>
      <c r="M29" s="4">
        <f t="shared" si="3"/>
        <v>-5469081.7432000004</v>
      </c>
      <c r="N29" s="4">
        <f t="shared" si="3"/>
        <v>-2518110.7589000002</v>
      </c>
      <c r="O29" s="4">
        <f t="shared" si="3"/>
        <v>2100514.2061000001</v>
      </c>
      <c r="P29" s="4">
        <f t="shared" si="4"/>
        <v>9.3632958801498116</v>
      </c>
      <c r="Q29" s="4">
        <f t="shared" si="4"/>
        <v>6.9108500345542501</v>
      </c>
      <c r="R29" s="4">
        <f t="shared" si="4"/>
        <v>5.5617352614015578</v>
      </c>
      <c r="S29" s="4">
        <v>0.10680000000000001</v>
      </c>
      <c r="T29" s="4">
        <v>0.1447</v>
      </c>
      <c r="U29" s="4">
        <v>0.17979999999999999</v>
      </c>
      <c r="V29" s="3"/>
      <c r="W29" s="4">
        <v>-1307.4808999998495</v>
      </c>
      <c r="X29" s="4">
        <v>710.3249999997206</v>
      </c>
      <c r="Y29" s="4">
        <v>-2798.748900000006</v>
      </c>
    </row>
    <row r="30" spans="1:25" x14ac:dyDescent="0.35">
      <c r="A30" s="3" t="s">
        <v>63</v>
      </c>
      <c r="B30" s="3">
        <v>2008</v>
      </c>
      <c r="C30" s="3">
        <v>7</v>
      </c>
      <c r="D30" s="5">
        <v>23</v>
      </c>
      <c r="E30" s="3" t="s">
        <v>41</v>
      </c>
      <c r="F30" s="3" t="s">
        <v>42</v>
      </c>
      <c r="G30" s="3" t="s">
        <v>43</v>
      </c>
      <c r="H30" s="3" t="s">
        <v>44</v>
      </c>
      <c r="I30" s="3" t="s">
        <v>45</v>
      </c>
      <c r="J30" s="4">
        <v>-5469082.3817999996</v>
      </c>
      <c r="K30" s="4">
        <v>-2518111.1183000002</v>
      </c>
      <c r="L30" s="4">
        <v>2100514.1869000001</v>
      </c>
      <c r="M30" s="4">
        <f t="shared" si="3"/>
        <v>-5469082.4135999996</v>
      </c>
      <c r="N30" s="4">
        <f t="shared" si="3"/>
        <v>-2518111.0335000004</v>
      </c>
      <c r="O30" s="4">
        <f t="shared" si="3"/>
        <v>2100514.2014000001</v>
      </c>
      <c r="P30" s="4">
        <f t="shared" si="4"/>
        <v>1000</v>
      </c>
      <c r="Q30" s="4">
        <f t="shared" si="4"/>
        <v>714.28571428571433</v>
      </c>
      <c r="R30" s="4">
        <f t="shared" si="4"/>
        <v>588.23529411764707</v>
      </c>
      <c r="S30" s="4">
        <v>1E-3</v>
      </c>
      <c r="T30" s="4">
        <v>1.4E-3</v>
      </c>
      <c r="U30" s="4">
        <v>1.6999999999999999E-3</v>
      </c>
      <c r="V30" s="3"/>
      <c r="W30" s="4">
        <v>-1307.9200999997556</v>
      </c>
      <c r="X30" s="4">
        <v>710.42050000000745</v>
      </c>
      <c r="Y30" s="4">
        <v>-2798.3206000002101</v>
      </c>
    </row>
    <row r="31" spans="1:25" x14ac:dyDescent="0.35">
      <c r="A31" s="3" t="s">
        <v>64</v>
      </c>
      <c r="B31" s="3">
        <v>2008</v>
      </c>
      <c r="C31" s="3">
        <v>7</v>
      </c>
      <c r="D31" s="5">
        <v>23</v>
      </c>
      <c r="E31" s="3" t="s">
        <v>41</v>
      </c>
      <c r="F31" s="3" t="s">
        <v>42</v>
      </c>
      <c r="G31" s="3" t="s">
        <v>43</v>
      </c>
      <c r="H31" s="3" t="s">
        <v>44</v>
      </c>
      <c r="I31" s="3" t="s">
        <v>45</v>
      </c>
      <c r="J31" s="4">
        <v>-5469068.6161000002</v>
      </c>
      <c r="K31" s="4">
        <v>-2518069.7250000001</v>
      </c>
      <c r="L31" s="4">
        <v>2100602.8158999998</v>
      </c>
      <c r="M31" s="4">
        <f t="shared" si="3"/>
        <v>-5469068.6479000002</v>
      </c>
      <c r="N31" s="4">
        <f t="shared" si="3"/>
        <v>-2518069.6402000003</v>
      </c>
      <c r="O31" s="4">
        <f t="shared" si="3"/>
        <v>2100602.8303999999</v>
      </c>
      <c r="P31" s="4">
        <f t="shared" si="4"/>
        <v>1666.6666666666667</v>
      </c>
      <c r="Q31" s="4">
        <f t="shared" si="4"/>
        <v>1111.1111111111111</v>
      </c>
      <c r="R31" s="4">
        <f t="shared" si="4"/>
        <v>1000</v>
      </c>
      <c r="S31" s="4">
        <v>5.9999999999999995E-4</v>
      </c>
      <c r="T31" s="4">
        <v>8.9999999999999998E-4</v>
      </c>
      <c r="U31" s="4">
        <v>1E-3</v>
      </c>
      <c r="V31" s="3"/>
      <c r="W31" s="4">
        <v>-1448.1381999999285</v>
      </c>
      <c r="X31" s="4">
        <v>343.37119999993593</v>
      </c>
      <c r="Y31" s="4">
        <v>-3692.7256000000052</v>
      </c>
    </row>
    <row r="32" spans="1:25" x14ac:dyDescent="0.35">
      <c r="A32" s="3" t="s">
        <v>65</v>
      </c>
      <c r="B32" s="3">
        <v>2008</v>
      </c>
      <c r="C32" s="3">
        <v>7</v>
      </c>
      <c r="D32" s="5">
        <v>23</v>
      </c>
      <c r="E32" s="3" t="s">
        <v>41</v>
      </c>
      <c r="F32" s="3" t="s">
        <v>42</v>
      </c>
      <c r="G32" s="3" t="s">
        <v>43</v>
      </c>
      <c r="H32" s="3" t="s">
        <v>44</v>
      </c>
      <c r="I32" s="3" t="s">
        <v>45</v>
      </c>
      <c r="J32" s="4">
        <v>-5469048.6194000002</v>
      </c>
      <c r="K32" s="4">
        <v>-2518034.3281999999</v>
      </c>
      <c r="L32" s="4">
        <v>2100707.2056999998</v>
      </c>
      <c r="M32" s="4">
        <f t="shared" si="3"/>
        <v>-5469048.6512000002</v>
      </c>
      <c r="N32" s="4">
        <f t="shared" si="3"/>
        <v>-2518034.2434</v>
      </c>
      <c r="O32" s="4">
        <f t="shared" si="3"/>
        <v>2100707.2201999999</v>
      </c>
      <c r="P32" s="4">
        <f t="shared" si="4"/>
        <v>2000</v>
      </c>
      <c r="Q32" s="4">
        <f t="shared" si="4"/>
        <v>1111.1111111111111</v>
      </c>
      <c r="R32" s="4">
        <f t="shared" si="4"/>
        <v>1000</v>
      </c>
      <c r="S32" s="4">
        <v>5.0000000000000001E-4</v>
      </c>
      <c r="T32" s="4">
        <v>8.9999999999999998E-4</v>
      </c>
      <c r="U32" s="4">
        <v>1E-3</v>
      </c>
      <c r="V32" s="3"/>
      <c r="W32" s="4">
        <v>-1480.0939999995753</v>
      </c>
      <c r="X32" s="4">
        <v>329.48839999968186</v>
      </c>
      <c r="Y32" s="4">
        <v>-3792.0863999999128</v>
      </c>
    </row>
    <row r="33" spans="1:25" x14ac:dyDescent="0.35">
      <c r="A33" s="3" t="s">
        <v>66</v>
      </c>
      <c r="B33" s="3">
        <v>2008</v>
      </c>
      <c r="C33" s="3">
        <v>7</v>
      </c>
      <c r="D33" s="5">
        <v>23</v>
      </c>
      <c r="E33" s="3" t="s">
        <v>41</v>
      </c>
      <c r="F33" s="3" t="s">
        <v>42</v>
      </c>
      <c r="G33" s="3" t="s">
        <v>43</v>
      </c>
      <c r="H33" s="3" t="s">
        <v>44</v>
      </c>
      <c r="I33" s="3" t="s">
        <v>45</v>
      </c>
      <c r="J33" s="4">
        <v>-5469048.8086999999</v>
      </c>
      <c r="K33" s="4">
        <v>-2517966.7752999999</v>
      </c>
      <c r="L33" s="4">
        <v>2100793.0016000001</v>
      </c>
      <c r="M33" s="4">
        <f t="shared" si="3"/>
        <v>-5469048.8404999999</v>
      </c>
      <c r="N33" s="4">
        <f t="shared" si="3"/>
        <v>-2517966.6905</v>
      </c>
      <c r="O33" s="4">
        <f t="shared" si="3"/>
        <v>2100793.0161000001</v>
      </c>
      <c r="P33" s="4">
        <f t="shared" si="4"/>
        <v>2000</v>
      </c>
      <c r="Q33" s="4">
        <f t="shared" si="4"/>
        <v>833.33333333333337</v>
      </c>
      <c r="R33" s="4">
        <f t="shared" si="4"/>
        <v>769.23076923076928</v>
      </c>
      <c r="S33" s="4">
        <v>5.0000000000000001E-4</v>
      </c>
      <c r="T33" s="4">
        <v>1.1999999999999999E-3</v>
      </c>
      <c r="U33" s="4">
        <v>1.2999999999999999E-3</v>
      </c>
      <c r="V33" s="3"/>
      <c r="W33" s="4">
        <v>-1520.6084000002593</v>
      </c>
      <c r="X33" s="4">
        <v>329.30389999970794</v>
      </c>
      <c r="Y33" s="4">
        <v>-3888.749199999962</v>
      </c>
    </row>
    <row r="34" spans="1:25" x14ac:dyDescent="0.35">
      <c r="A34" s="9" t="s">
        <v>67</v>
      </c>
      <c r="B34" s="3">
        <v>2008</v>
      </c>
      <c r="C34" s="3">
        <v>7</v>
      </c>
      <c r="D34" s="5">
        <v>23</v>
      </c>
      <c r="E34" s="3" t="s">
        <v>47</v>
      </c>
      <c r="F34" s="3" t="s">
        <v>42</v>
      </c>
      <c r="G34" s="3" t="s">
        <v>43</v>
      </c>
      <c r="H34" s="3" t="s">
        <v>48</v>
      </c>
      <c r="I34" s="3" t="s">
        <v>45</v>
      </c>
      <c r="J34" s="4">
        <v>-5469070.1321</v>
      </c>
      <c r="K34" s="4">
        <v>-2518099.9890000001</v>
      </c>
      <c r="L34" s="4">
        <v>2100550.7505000001</v>
      </c>
      <c r="M34" s="4">
        <f t="shared" si="3"/>
        <v>-5469070.1639</v>
      </c>
      <c r="N34" s="4">
        <f t="shared" si="3"/>
        <v>-2518099.9042000002</v>
      </c>
      <c r="O34" s="4">
        <f t="shared" si="3"/>
        <v>2100550.7650000001</v>
      </c>
      <c r="P34" s="4">
        <f t="shared" si="4"/>
        <v>11.834319526627219</v>
      </c>
      <c r="Q34" s="4">
        <f t="shared" si="4"/>
        <v>8.8339222614840995</v>
      </c>
      <c r="R34" s="4">
        <f t="shared" si="4"/>
        <v>7.0821529745042495</v>
      </c>
      <c r="S34" s="4">
        <v>8.4500000000000006E-2</v>
      </c>
      <c r="T34" s="4">
        <v>0.1132</v>
      </c>
      <c r="U34" s="4">
        <v>0.14119999999999999</v>
      </c>
      <c r="V34" s="3"/>
      <c r="W34" s="4">
        <v>-1561.374499999918</v>
      </c>
      <c r="X34" s="4">
        <v>315.30859999964014</v>
      </c>
      <c r="Y34" s="4">
        <v>-4002.6444000001065</v>
      </c>
    </row>
    <row r="35" spans="1:25" x14ac:dyDescent="0.35">
      <c r="A35" s="3" t="s">
        <v>67</v>
      </c>
      <c r="B35" s="3">
        <v>2008</v>
      </c>
      <c r="C35" s="3">
        <v>7</v>
      </c>
      <c r="D35" s="5">
        <v>23</v>
      </c>
      <c r="E35" s="3" t="s">
        <v>41</v>
      </c>
      <c r="F35" s="3" t="s">
        <v>42</v>
      </c>
      <c r="G35" s="3" t="s">
        <v>43</v>
      </c>
      <c r="H35" s="3" t="s">
        <v>44</v>
      </c>
      <c r="I35" s="3" t="s">
        <v>45</v>
      </c>
      <c r="J35" s="4">
        <v>-5469070.5713</v>
      </c>
      <c r="K35" s="4">
        <v>-2518099.8934999998</v>
      </c>
      <c r="L35" s="4">
        <v>2100551.1787999999</v>
      </c>
      <c r="M35" s="4">
        <f t="shared" si="3"/>
        <v>-5469070.6030999999</v>
      </c>
      <c r="N35" s="4">
        <f t="shared" si="3"/>
        <v>-2518099.8086999999</v>
      </c>
      <c r="O35" s="4">
        <f t="shared" si="3"/>
        <v>2100551.1932999999</v>
      </c>
      <c r="P35" s="4">
        <f t="shared" si="4"/>
        <v>555.55555555555554</v>
      </c>
      <c r="Q35" s="4">
        <f t="shared" si="4"/>
        <v>416.66666666666669</v>
      </c>
      <c r="R35" s="4">
        <f t="shared" si="4"/>
        <v>333.33333333333331</v>
      </c>
      <c r="S35" s="4">
        <v>1.8E-3</v>
      </c>
      <c r="T35" s="4">
        <v>2.3999999999999998E-3</v>
      </c>
      <c r="U35" s="4">
        <v>3.0000000000000001E-3</v>
      </c>
      <c r="V35" s="3"/>
      <c r="W35" s="4">
        <v>-1582.7321999995038</v>
      </c>
      <c r="X35" s="4">
        <v>290.08309999993071</v>
      </c>
      <c r="Y35" s="4">
        <v>-4094.5696999998763</v>
      </c>
    </row>
    <row r="36" spans="1:25" x14ac:dyDescent="0.35">
      <c r="A36" s="3" t="s">
        <v>68</v>
      </c>
      <c r="B36" s="3">
        <v>2008</v>
      </c>
      <c r="C36" s="3">
        <v>7</v>
      </c>
      <c r="D36" s="5">
        <v>23</v>
      </c>
      <c r="E36" s="3" t="s">
        <v>41</v>
      </c>
      <c r="F36" s="3" t="s">
        <v>42</v>
      </c>
      <c r="G36" s="3" t="s">
        <v>43</v>
      </c>
      <c r="H36" s="3" t="s">
        <v>44</v>
      </c>
      <c r="I36" s="3" t="s">
        <v>45</v>
      </c>
      <c r="J36" s="4">
        <v>-5469403.0897000004</v>
      </c>
      <c r="K36" s="4">
        <v>-2518445.2973000002</v>
      </c>
      <c r="L36" s="4">
        <v>2099193.5230999999</v>
      </c>
      <c r="M36" s="4">
        <f t="shared" si="3"/>
        <v>-5469403.1215000004</v>
      </c>
      <c r="N36" s="4">
        <f t="shared" si="3"/>
        <v>-2518445.2125000004</v>
      </c>
      <c r="O36" s="4">
        <f t="shared" si="3"/>
        <v>2099193.5375999999</v>
      </c>
      <c r="P36" s="4">
        <f t="shared" si="4"/>
        <v>1666.6666666666667</v>
      </c>
      <c r="Q36" s="4">
        <f t="shared" si="4"/>
        <v>769.23076923076928</v>
      </c>
      <c r="R36" s="4">
        <f t="shared" si="4"/>
        <v>714.28571428571433</v>
      </c>
      <c r="S36" s="4">
        <v>5.9999999999999995E-4</v>
      </c>
      <c r="T36" s="4">
        <v>1.2999999999999999E-3</v>
      </c>
      <c r="U36" s="4">
        <v>1.4E-3</v>
      </c>
      <c r="V36" s="3"/>
      <c r="W36" s="4">
        <v>-1640.4385000001639</v>
      </c>
      <c r="X36" s="4">
        <v>365.01669999957085</v>
      </c>
      <c r="Y36" s="4">
        <v>-4155.9763000002131</v>
      </c>
    </row>
    <row r="37" spans="1:25" x14ac:dyDescent="0.35">
      <c r="A37" s="3" t="s">
        <v>69</v>
      </c>
      <c r="B37" s="3">
        <v>2008</v>
      </c>
      <c r="C37" s="3">
        <v>7</v>
      </c>
      <c r="D37" s="5">
        <v>23</v>
      </c>
      <c r="E37" s="3" t="s">
        <v>41</v>
      </c>
      <c r="F37" s="3" t="s">
        <v>42</v>
      </c>
      <c r="G37" s="3" t="s">
        <v>43</v>
      </c>
      <c r="H37" s="3" t="s">
        <v>44</v>
      </c>
      <c r="I37" s="3" t="s">
        <v>45</v>
      </c>
      <c r="J37" s="4">
        <v>-5469456.1458000001</v>
      </c>
      <c r="K37" s="4">
        <v>-2518361.2297999999</v>
      </c>
      <c r="L37" s="4">
        <v>2099146.3117</v>
      </c>
      <c r="M37" s="4">
        <f t="shared" si="3"/>
        <v>-5469456.1776000001</v>
      </c>
      <c r="N37" s="4">
        <f t="shared" si="3"/>
        <v>-2518361.145</v>
      </c>
      <c r="O37" s="4">
        <f t="shared" si="3"/>
        <v>2099146.3262</v>
      </c>
      <c r="P37" s="4">
        <f t="shared" si="4"/>
        <v>1000</v>
      </c>
      <c r="Q37" s="4">
        <f t="shared" si="4"/>
        <v>555.55555555555554</v>
      </c>
      <c r="R37" s="4">
        <f t="shared" si="4"/>
        <v>500</v>
      </c>
      <c r="S37" s="4">
        <v>1E-3</v>
      </c>
      <c r="T37" s="4">
        <v>1.8E-3</v>
      </c>
      <c r="U37" s="4">
        <v>2E-3</v>
      </c>
      <c r="V37" s="3"/>
      <c r="W37" s="4">
        <v>-1693.4945999998599</v>
      </c>
      <c r="X37" s="4">
        <v>449.08419999992475</v>
      </c>
      <c r="Y37" s="4">
        <v>-4203.1877000001259</v>
      </c>
    </row>
    <row r="38" spans="1:25" x14ac:dyDescent="0.35">
      <c r="A38" s="3" t="s">
        <v>70</v>
      </c>
      <c r="B38" s="3">
        <v>2008</v>
      </c>
      <c r="C38" s="3">
        <v>7</v>
      </c>
      <c r="D38" s="5">
        <v>23</v>
      </c>
      <c r="E38" s="3" t="s">
        <v>41</v>
      </c>
      <c r="F38" s="3" t="s">
        <v>42</v>
      </c>
      <c r="G38" s="3" t="s">
        <v>43</v>
      </c>
      <c r="H38" s="3" t="s">
        <v>44</v>
      </c>
      <c r="I38" s="3" t="s">
        <v>45</v>
      </c>
      <c r="J38" s="4">
        <v>-5469515.3059</v>
      </c>
      <c r="K38" s="4">
        <v>-2518279.3640999999</v>
      </c>
      <c r="L38" s="4">
        <v>2099068.3670999999</v>
      </c>
      <c r="M38" s="4">
        <f t="shared" si="3"/>
        <v>-5469515.3377</v>
      </c>
      <c r="N38" s="4">
        <f t="shared" si="3"/>
        <v>-2518279.2793000001</v>
      </c>
      <c r="O38" s="4">
        <f t="shared" si="3"/>
        <v>2099068.3816</v>
      </c>
      <c r="P38" s="4">
        <f t="shared" si="4"/>
        <v>1000</v>
      </c>
      <c r="Q38" s="4">
        <f t="shared" si="4"/>
        <v>666.66666666666663</v>
      </c>
      <c r="R38" s="4">
        <f t="shared" si="4"/>
        <v>555.55555555555554</v>
      </c>
      <c r="S38" s="4">
        <v>1E-3</v>
      </c>
      <c r="T38" s="4">
        <v>1.5E-3</v>
      </c>
      <c r="U38" s="4">
        <v>1.8E-3</v>
      </c>
      <c r="V38" s="3"/>
      <c r="W38" s="4">
        <v>-1752.6546999998391</v>
      </c>
      <c r="X38" s="4">
        <v>530.94989999989048</v>
      </c>
      <c r="Y38" s="4">
        <v>-4281.1323000001721</v>
      </c>
    </row>
    <row r="39" spans="1:25" x14ac:dyDescent="0.35">
      <c r="A39" s="3" t="s">
        <v>71</v>
      </c>
      <c r="B39" s="3">
        <v>2008</v>
      </c>
      <c r="C39" s="3">
        <v>7</v>
      </c>
      <c r="D39" s="5">
        <v>23</v>
      </c>
      <c r="E39" s="3" t="s">
        <v>41</v>
      </c>
      <c r="F39" s="3" t="s">
        <v>42</v>
      </c>
      <c r="G39" s="3" t="s">
        <v>43</v>
      </c>
      <c r="H39" s="3" t="s">
        <v>44</v>
      </c>
      <c r="I39" s="3" t="s">
        <v>45</v>
      </c>
      <c r="J39" s="4">
        <v>-5469583.2238999996</v>
      </c>
      <c r="K39" s="4">
        <v>-2518210.7028999999</v>
      </c>
      <c r="L39" s="4">
        <v>2098963.9196000001</v>
      </c>
      <c r="M39" s="4">
        <f t="shared" si="3"/>
        <v>-5469583.2556999996</v>
      </c>
      <c r="N39" s="4">
        <f t="shared" si="3"/>
        <v>-2518210.6181000001</v>
      </c>
      <c r="O39" s="4">
        <f t="shared" si="3"/>
        <v>2098963.9341000002</v>
      </c>
      <c r="P39" s="4">
        <f t="shared" si="4"/>
        <v>500</v>
      </c>
      <c r="Q39" s="4">
        <f t="shared" si="4"/>
        <v>333.33333333333331</v>
      </c>
      <c r="R39" s="4">
        <f t="shared" si="4"/>
        <v>277.77777777777777</v>
      </c>
      <c r="S39" s="4">
        <v>2E-3</v>
      </c>
      <c r="T39" s="4">
        <v>3.0000000000000001E-3</v>
      </c>
      <c r="U39" s="4">
        <v>3.5999999999999999E-3</v>
      </c>
      <c r="V39" s="3"/>
      <c r="W39" s="4">
        <v>-1820.5726999994367</v>
      </c>
      <c r="X39" s="4">
        <v>599.61109999986365</v>
      </c>
      <c r="Y39" s="4">
        <v>-4385.5797999999486</v>
      </c>
    </row>
    <row r="40" spans="1:25" x14ac:dyDescent="0.35">
      <c r="M40" s="4"/>
      <c r="N40" s="4"/>
      <c r="O40" s="4"/>
      <c r="P40" s="4"/>
      <c r="Q40" s="4"/>
      <c r="R40" s="4"/>
    </row>
    <row r="41" spans="1:25" x14ac:dyDescent="0.35">
      <c r="M41" s="4"/>
      <c r="N41" s="4"/>
      <c r="O41" s="4"/>
      <c r="P41" s="4"/>
      <c r="Q41" s="4"/>
      <c r="R41" s="4"/>
    </row>
    <row r="42" spans="1:25" x14ac:dyDescent="0.35">
      <c r="A42" s="25" t="s">
        <v>14</v>
      </c>
      <c r="B42" s="25"/>
      <c r="C42" s="25"/>
      <c r="D42" s="25"/>
      <c r="E42" s="25"/>
      <c r="M42" s="4"/>
      <c r="N42" s="4"/>
      <c r="O42" s="4"/>
      <c r="P42" s="4"/>
      <c r="Q42" s="4"/>
      <c r="R42" s="4"/>
    </row>
    <row r="43" spans="1:25" x14ac:dyDescent="0.35">
      <c r="A43" s="22" t="s">
        <v>15</v>
      </c>
      <c r="B43" s="22"/>
      <c r="C43" s="22"/>
      <c r="D43" s="22"/>
      <c r="E43" s="22"/>
      <c r="F43" s="3"/>
      <c r="G43" s="3"/>
      <c r="H43" s="3"/>
      <c r="I43" s="3"/>
      <c r="J43" s="4">
        <v>-5467762.6743999999</v>
      </c>
      <c r="K43" s="4">
        <v>-2518810.3215999999</v>
      </c>
      <c r="L43" s="4">
        <v>2103349.5178</v>
      </c>
      <c r="M43" s="4"/>
      <c r="N43" s="4"/>
      <c r="O43" s="4"/>
      <c r="P43" s="4"/>
      <c r="Q43" s="4"/>
      <c r="R43" s="4"/>
      <c r="S43" s="3"/>
      <c r="T43" s="3"/>
      <c r="U43" s="3"/>
      <c r="V43" s="3"/>
      <c r="W43" s="3"/>
      <c r="X43" s="3"/>
      <c r="Y43" s="3"/>
    </row>
    <row r="44" spans="1:25" x14ac:dyDescent="0.35">
      <c r="A44" s="22" t="s">
        <v>16</v>
      </c>
      <c r="B44" s="22"/>
      <c r="C44" s="22"/>
      <c r="D44" s="22"/>
      <c r="E44" s="22"/>
      <c r="F44" s="3"/>
      <c r="G44" s="3"/>
      <c r="H44" s="3"/>
      <c r="I44" s="3"/>
      <c r="J44" s="4">
        <v>-5467762.6793999998</v>
      </c>
      <c r="K44" s="4">
        <v>-2518810.2253999999</v>
      </c>
      <c r="L44" s="4">
        <v>2103349.5164999999</v>
      </c>
      <c r="M44" s="4"/>
      <c r="N44" s="4"/>
      <c r="O44" s="4"/>
      <c r="P44" s="4"/>
      <c r="Q44" s="4"/>
      <c r="R44" s="4"/>
      <c r="S44" s="3"/>
      <c r="T44" s="3"/>
      <c r="U44" s="3"/>
      <c r="V44" s="3"/>
      <c r="W44" s="3"/>
      <c r="X44" s="3"/>
      <c r="Y44" s="3"/>
    </row>
    <row r="45" spans="1:25" x14ac:dyDescent="0.35">
      <c r="A45" s="23" t="s">
        <v>17</v>
      </c>
      <c r="B45" s="23"/>
      <c r="C45" s="23"/>
      <c r="D45" s="23"/>
      <c r="E45" s="23"/>
      <c r="F45" s="3"/>
      <c r="G45" s="3"/>
      <c r="H45" s="3"/>
      <c r="I45" s="3"/>
      <c r="J45" s="4">
        <f>J44-J43</f>
        <v>-4.999999888241291E-3</v>
      </c>
      <c r="K45" s="4">
        <f t="shared" ref="K45:L45" si="5">K44-K43</f>
        <v>9.6200000029057264E-2</v>
      </c>
      <c r="L45" s="4">
        <f t="shared" si="5"/>
        <v>-1.3000001199543476E-3</v>
      </c>
      <c r="M45" s="4"/>
      <c r="N45" s="4"/>
      <c r="O45" s="4"/>
      <c r="P45" s="4"/>
      <c r="Q45" s="4"/>
      <c r="R45" s="4"/>
      <c r="S45" s="3"/>
      <c r="T45" s="3"/>
      <c r="U45" s="3"/>
      <c r="V45" s="3"/>
      <c r="W45" s="3"/>
      <c r="X45" s="3"/>
      <c r="Y45" s="3"/>
    </row>
    <row r="46" spans="1:25" x14ac:dyDescent="0.35">
      <c r="A46" s="4"/>
      <c r="D46" s="11"/>
      <c r="M46" s="4"/>
      <c r="N46" s="4"/>
      <c r="O46" s="4"/>
      <c r="P46" s="24" t="s">
        <v>18</v>
      </c>
      <c r="Q46" s="24"/>
      <c r="R46" s="24"/>
    </row>
    <row r="47" spans="1:25" x14ac:dyDescent="0.35">
      <c r="A47" s="6" t="s">
        <v>19</v>
      </c>
      <c r="B47" s="6" t="s">
        <v>20</v>
      </c>
      <c r="C47" s="6" t="s">
        <v>21</v>
      </c>
      <c r="D47" s="7" t="s">
        <v>22</v>
      </c>
      <c r="E47" s="6" t="s">
        <v>23</v>
      </c>
      <c r="F47" s="6" t="s">
        <v>24</v>
      </c>
      <c r="G47" s="6" t="s">
        <v>25</v>
      </c>
      <c r="H47" s="6" t="s">
        <v>26</v>
      </c>
      <c r="I47" s="6" t="s">
        <v>27</v>
      </c>
      <c r="J47" s="8" t="s">
        <v>28</v>
      </c>
      <c r="K47" s="8" t="s">
        <v>29</v>
      </c>
      <c r="L47" s="8" t="s">
        <v>30</v>
      </c>
      <c r="M47" s="8" t="s">
        <v>31</v>
      </c>
      <c r="N47" s="8" t="s">
        <v>32</v>
      </c>
      <c r="O47" s="8" t="s">
        <v>33</v>
      </c>
      <c r="P47" s="6" t="s">
        <v>34</v>
      </c>
      <c r="Q47" s="6" t="s">
        <v>35</v>
      </c>
      <c r="R47" s="6" t="s">
        <v>36</v>
      </c>
      <c r="S47" s="6" t="s">
        <v>34</v>
      </c>
      <c r="T47" s="6" t="s">
        <v>35</v>
      </c>
      <c r="U47" s="6" t="s">
        <v>36</v>
      </c>
      <c r="V47" s="6"/>
      <c r="W47" s="8" t="s">
        <v>37</v>
      </c>
      <c r="X47" s="8" t="s">
        <v>38</v>
      </c>
      <c r="Y47" s="8" t="s">
        <v>39</v>
      </c>
    </row>
    <row r="48" spans="1:25" x14ac:dyDescent="0.35">
      <c r="A48" s="6"/>
      <c r="B48" s="6"/>
      <c r="C48" s="6"/>
      <c r="D48" s="7"/>
      <c r="E48" s="6"/>
      <c r="F48" s="6"/>
      <c r="G48" s="6"/>
      <c r="H48" s="6"/>
      <c r="I48" s="6"/>
      <c r="J48" s="8"/>
      <c r="K48" s="8"/>
      <c r="L48" s="8"/>
      <c r="M48" s="4"/>
      <c r="N48" s="4"/>
      <c r="O48" s="4"/>
      <c r="P48" s="4"/>
      <c r="Q48" s="4"/>
      <c r="R48" s="4"/>
      <c r="S48" s="6"/>
      <c r="T48" s="6"/>
      <c r="U48" s="6"/>
      <c r="V48" s="6"/>
      <c r="W48" s="8"/>
      <c r="X48" s="8"/>
      <c r="Y48" s="8"/>
    </row>
    <row r="49" spans="1:25" x14ac:dyDescent="0.35">
      <c r="A49" s="3" t="s">
        <v>72</v>
      </c>
      <c r="B49" s="3">
        <v>2008</v>
      </c>
      <c r="C49" s="3">
        <v>8</v>
      </c>
      <c r="D49" s="5">
        <v>1</v>
      </c>
      <c r="E49" s="3" t="s">
        <v>41</v>
      </c>
      <c r="F49" s="3" t="s">
        <v>42</v>
      </c>
      <c r="G49" s="3" t="s">
        <v>43</v>
      </c>
      <c r="H49" s="3" t="s">
        <v>44</v>
      </c>
      <c r="I49" s="3" t="s">
        <v>45</v>
      </c>
      <c r="J49" s="4">
        <v>-5469242.7611999996</v>
      </c>
      <c r="K49" s="4">
        <v>-2518480.9936000002</v>
      </c>
      <c r="L49" s="4">
        <v>2099557.4049</v>
      </c>
      <c r="M49" s="4">
        <f>J49+J$45</f>
        <v>-5469242.7661999995</v>
      </c>
      <c r="N49" s="4">
        <f t="shared" ref="N49:O64" si="6">K49+K$45</f>
        <v>-2518480.8974000001</v>
      </c>
      <c r="O49" s="4">
        <f t="shared" si="6"/>
        <v>2099557.4035999998</v>
      </c>
      <c r="P49" s="4">
        <f>1/S49</f>
        <v>909.09090909090901</v>
      </c>
      <c r="Q49" s="4">
        <f t="shared" ref="Q49:R64" si="7">1/T49</f>
        <v>270.27027027027026</v>
      </c>
      <c r="R49" s="4">
        <f t="shared" si="7"/>
        <v>263.15789473684208</v>
      </c>
      <c r="S49" s="4">
        <v>1.1000000000000001E-3</v>
      </c>
      <c r="T49" s="4">
        <v>3.7000000000000002E-3</v>
      </c>
      <c r="U49" s="4">
        <v>3.8E-3</v>
      </c>
      <c r="V49" s="3"/>
      <c r="W49" s="4">
        <v>-1448.5875000003725</v>
      </c>
      <c r="X49" s="4">
        <v>343.38020000001416</v>
      </c>
      <c r="Y49" s="4">
        <v>-3692.3569999998435</v>
      </c>
    </row>
    <row r="50" spans="1:25" x14ac:dyDescent="0.35">
      <c r="A50" s="3" t="s">
        <v>73</v>
      </c>
      <c r="B50" s="3">
        <v>2008</v>
      </c>
      <c r="C50" s="3">
        <v>8</v>
      </c>
      <c r="D50" s="5">
        <v>1</v>
      </c>
      <c r="E50" s="3" t="s">
        <v>41</v>
      </c>
      <c r="F50" s="3" t="s">
        <v>42</v>
      </c>
      <c r="G50" s="3" t="s">
        <v>43</v>
      </c>
      <c r="H50" s="3" t="s">
        <v>44</v>
      </c>
      <c r="I50" s="3" t="s">
        <v>45</v>
      </c>
      <c r="J50" s="4">
        <v>-5469283.5149999997</v>
      </c>
      <c r="K50" s="4">
        <v>-2518480.7969</v>
      </c>
      <c r="L50" s="4">
        <v>2099460.9026000001</v>
      </c>
      <c r="M50" s="4">
        <f t="shared" ref="M50:O75" si="8">J50+J$45</f>
        <v>-5469283.5199999996</v>
      </c>
      <c r="N50" s="4">
        <f t="shared" si="6"/>
        <v>-2518480.7006999999</v>
      </c>
      <c r="O50" s="4">
        <f t="shared" si="6"/>
        <v>2099460.9013</v>
      </c>
      <c r="P50" s="4">
        <f t="shared" ref="P50:R75" si="9">1/S50</f>
        <v>833.33333333333337</v>
      </c>
      <c r="Q50" s="4">
        <f t="shared" si="7"/>
        <v>312.5</v>
      </c>
      <c r="R50" s="4">
        <f t="shared" si="7"/>
        <v>294.11764705882354</v>
      </c>
      <c r="S50" s="4">
        <v>1.1999999999999999E-3</v>
      </c>
      <c r="T50" s="4">
        <v>3.2000000000000002E-3</v>
      </c>
      <c r="U50" s="4">
        <v>3.3999999999999998E-3</v>
      </c>
      <c r="V50" s="3"/>
      <c r="W50" s="4">
        <v>-1415.6469999998808</v>
      </c>
      <c r="X50" s="4">
        <v>340.41739999968559</v>
      </c>
      <c r="Y50" s="4">
        <v>-3594.7659999998286</v>
      </c>
    </row>
    <row r="51" spans="1:25" x14ac:dyDescent="0.35">
      <c r="A51" s="3" t="s">
        <v>74</v>
      </c>
      <c r="B51" s="3">
        <v>2008</v>
      </c>
      <c r="C51" s="3">
        <v>8</v>
      </c>
      <c r="D51" s="5">
        <v>1</v>
      </c>
      <c r="E51" s="3" t="s">
        <v>41</v>
      </c>
      <c r="F51" s="3" t="s">
        <v>42</v>
      </c>
      <c r="G51" s="3" t="s">
        <v>43</v>
      </c>
      <c r="H51" s="3" t="s">
        <v>44</v>
      </c>
      <c r="I51" s="3" t="s">
        <v>45</v>
      </c>
      <c r="J51" s="4">
        <v>-5469324.0771000003</v>
      </c>
      <c r="K51" s="4">
        <v>-2518495.0317000002</v>
      </c>
      <c r="L51" s="4">
        <v>2099346.8218</v>
      </c>
      <c r="M51" s="4">
        <f t="shared" si="8"/>
        <v>-5469324.0821000002</v>
      </c>
      <c r="N51" s="4">
        <f t="shared" si="6"/>
        <v>-2518494.9355000001</v>
      </c>
      <c r="O51" s="4">
        <f t="shared" si="6"/>
        <v>2099346.8204999999</v>
      </c>
      <c r="P51" s="4">
        <f t="shared" si="9"/>
        <v>370.37037037037032</v>
      </c>
      <c r="Q51" s="4">
        <f t="shared" si="7"/>
        <v>212.7659574468085</v>
      </c>
      <c r="R51" s="4">
        <f t="shared" si="7"/>
        <v>185.18518518518516</v>
      </c>
      <c r="S51" s="4">
        <v>2.7000000000000001E-3</v>
      </c>
      <c r="T51" s="4">
        <v>4.7000000000000002E-3</v>
      </c>
      <c r="U51" s="4">
        <v>5.4000000000000003E-3</v>
      </c>
      <c r="V51" s="3"/>
      <c r="W51" s="4">
        <v>-1407.4747000001371</v>
      </c>
      <c r="X51" s="4">
        <v>390.25669999979436</v>
      </c>
      <c r="Y51" s="4">
        <v>-3517.6041999999434</v>
      </c>
    </row>
    <row r="52" spans="1:25" x14ac:dyDescent="0.35">
      <c r="A52" s="3" t="s">
        <v>75</v>
      </c>
      <c r="B52" s="3">
        <v>2008</v>
      </c>
      <c r="C52" s="3">
        <v>8</v>
      </c>
      <c r="D52" s="5">
        <v>1</v>
      </c>
      <c r="E52" s="3" t="s">
        <v>41</v>
      </c>
      <c r="F52" s="3" t="s">
        <v>42</v>
      </c>
      <c r="G52" s="3" t="s">
        <v>43</v>
      </c>
      <c r="H52" s="3" t="s">
        <v>44</v>
      </c>
      <c r="I52" s="3" t="s">
        <v>45</v>
      </c>
      <c r="J52" s="4">
        <v>-5469345.4172999999</v>
      </c>
      <c r="K52" s="4">
        <v>-2518520.2406000001</v>
      </c>
      <c r="L52" s="4">
        <v>2099254.9215000002</v>
      </c>
      <c r="M52" s="4">
        <f t="shared" si="8"/>
        <v>-5469345.4222999997</v>
      </c>
      <c r="N52" s="4">
        <f t="shared" si="6"/>
        <v>-2518520.1444000001</v>
      </c>
      <c r="O52" s="4">
        <f t="shared" si="6"/>
        <v>2099254.9202000001</v>
      </c>
      <c r="P52" s="4">
        <f t="shared" si="9"/>
        <v>1428.5714285714287</v>
      </c>
      <c r="Q52" s="4">
        <f t="shared" si="7"/>
        <v>833.33333333333337</v>
      </c>
      <c r="R52" s="4">
        <f t="shared" si="7"/>
        <v>714.28571428571433</v>
      </c>
      <c r="S52" s="4">
        <v>6.9999999999999999E-4</v>
      </c>
      <c r="T52" s="4">
        <v>1.1999999999999999E-3</v>
      </c>
      <c r="U52" s="4">
        <v>1.4E-3</v>
      </c>
      <c r="V52" s="3"/>
      <c r="W52" s="4">
        <v>-1395.5310000004247</v>
      </c>
      <c r="X52" s="4">
        <v>431.93660000013188</v>
      </c>
      <c r="Y52" s="4">
        <v>-3421.5147000001743</v>
      </c>
    </row>
    <row r="53" spans="1:25" x14ac:dyDescent="0.35">
      <c r="A53" s="3" t="s">
        <v>76</v>
      </c>
      <c r="B53" s="3">
        <v>2008</v>
      </c>
      <c r="C53" s="3">
        <v>8</v>
      </c>
      <c r="D53" s="5">
        <v>1</v>
      </c>
      <c r="E53" s="3" t="s">
        <v>41</v>
      </c>
      <c r="F53" s="3" t="s">
        <v>42</v>
      </c>
      <c r="G53" s="3" t="s">
        <v>43</v>
      </c>
      <c r="H53" s="3" t="s">
        <v>44</v>
      </c>
      <c r="I53" s="3" t="s">
        <v>45</v>
      </c>
      <c r="J53" s="4">
        <v>-5469211.2619000003</v>
      </c>
      <c r="K53" s="4">
        <v>-2518466.9413999999</v>
      </c>
      <c r="L53" s="4">
        <v>2099657.1608000002</v>
      </c>
      <c r="M53" s="4">
        <f t="shared" si="8"/>
        <v>-5469211.2669000002</v>
      </c>
      <c r="N53" s="4">
        <f t="shared" si="6"/>
        <v>-2518466.8451999999</v>
      </c>
      <c r="O53" s="4">
        <f t="shared" si="6"/>
        <v>2099657.1595000001</v>
      </c>
      <c r="P53" s="4">
        <f t="shared" si="9"/>
        <v>1250</v>
      </c>
      <c r="Q53" s="4">
        <f t="shared" si="7"/>
        <v>833.33333333333337</v>
      </c>
      <c r="R53" s="4">
        <f t="shared" si="7"/>
        <v>714.28571428571433</v>
      </c>
      <c r="S53" s="4">
        <v>8.0000000000000004E-4</v>
      </c>
      <c r="T53" s="4">
        <v>1.1999999999999999E-3</v>
      </c>
      <c r="U53" s="4">
        <v>1.4E-3</v>
      </c>
      <c r="V53" s="3"/>
      <c r="W53" s="4">
        <v>-1395.3599000005051</v>
      </c>
      <c r="X53" s="4">
        <v>485.99069999996573</v>
      </c>
      <c r="Y53" s="4">
        <v>-3320.8280000002123</v>
      </c>
    </row>
    <row r="54" spans="1:25" x14ac:dyDescent="0.35">
      <c r="A54" s="3" t="s">
        <v>76</v>
      </c>
      <c r="B54" s="3">
        <v>2008</v>
      </c>
      <c r="C54" s="3">
        <v>8</v>
      </c>
      <c r="D54" s="5">
        <v>1</v>
      </c>
      <c r="E54" s="3" t="s">
        <v>41</v>
      </c>
      <c r="F54" s="3" t="s">
        <v>42</v>
      </c>
      <c r="G54" s="3" t="s">
        <v>43</v>
      </c>
      <c r="H54" s="3" t="s">
        <v>44</v>
      </c>
      <c r="I54" s="3" t="s">
        <v>45</v>
      </c>
      <c r="J54" s="4">
        <v>-5469211.2152000004</v>
      </c>
      <c r="K54" s="4">
        <v>-2518466.8870999999</v>
      </c>
      <c r="L54" s="4">
        <v>2099657.1288999999</v>
      </c>
      <c r="M54" s="4">
        <f t="shared" si="8"/>
        <v>-5469211.2202000003</v>
      </c>
      <c r="N54" s="4">
        <f t="shared" si="6"/>
        <v>-2518466.7908999999</v>
      </c>
      <c r="O54" s="4">
        <f t="shared" si="6"/>
        <v>2099657.1275999998</v>
      </c>
      <c r="P54" s="4">
        <f t="shared" si="9"/>
        <v>666.66666666666663</v>
      </c>
      <c r="Q54" s="4">
        <f t="shared" si="7"/>
        <v>434.78260869565219</v>
      </c>
      <c r="R54" s="4">
        <f t="shared" si="7"/>
        <v>357.14285714285717</v>
      </c>
      <c r="S54" s="4">
        <v>1.5E-3</v>
      </c>
      <c r="T54" s="4">
        <v>2.3E-3</v>
      </c>
      <c r="U54" s="4">
        <v>2.8E-3</v>
      </c>
      <c r="V54" s="3"/>
      <c r="W54" s="4">
        <v>-1366.1261999998242</v>
      </c>
      <c r="X54" s="4">
        <v>511.15029999986291</v>
      </c>
      <c r="Y54" s="4">
        <v>-3214.313599999994</v>
      </c>
    </row>
    <row r="55" spans="1:25" x14ac:dyDescent="0.35">
      <c r="A55" s="3" t="s">
        <v>76</v>
      </c>
      <c r="B55" s="3">
        <v>2008</v>
      </c>
      <c r="C55" s="3">
        <v>8</v>
      </c>
      <c r="D55" s="5">
        <v>1</v>
      </c>
      <c r="E55" s="3" t="s">
        <v>41</v>
      </c>
      <c r="F55" s="3" t="s">
        <v>42</v>
      </c>
      <c r="G55" s="3" t="s">
        <v>43</v>
      </c>
      <c r="H55" s="3" t="s">
        <v>44</v>
      </c>
      <c r="I55" s="3" t="s">
        <v>45</v>
      </c>
      <c r="J55" s="4">
        <v>-5469211.2298999997</v>
      </c>
      <c r="K55" s="4">
        <v>-2518466.9271999998</v>
      </c>
      <c r="L55" s="4">
        <v>2099657.1264</v>
      </c>
      <c r="M55" s="4">
        <f t="shared" si="8"/>
        <v>-5469211.2348999996</v>
      </c>
      <c r="N55" s="4">
        <f t="shared" si="6"/>
        <v>-2518466.8309999998</v>
      </c>
      <c r="O55" s="4">
        <f t="shared" si="6"/>
        <v>2099657.1250999998</v>
      </c>
      <c r="P55" s="4">
        <f t="shared" si="9"/>
        <v>1428.5714285714287</v>
      </c>
      <c r="Q55" s="4">
        <f t="shared" si="7"/>
        <v>416.66666666666669</v>
      </c>
      <c r="R55" s="4">
        <f t="shared" si="7"/>
        <v>400</v>
      </c>
      <c r="S55" s="4">
        <v>6.9999999999999999E-4</v>
      </c>
      <c r="T55" s="4">
        <v>2.3999999999999998E-3</v>
      </c>
      <c r="U55" s="4">
        <v>2.5000000000000001E-3</v>
      </c>
      <c r="V55" s="3"/>
      <c r="W55" s="4">
        <v>-1353.0045999996364</v>
      </c>
      <c r="X55" s="4">
        <v>538.58030000003055</v>
      </c>
      <c r="Y55" s="4">
        <v>-3115.4563000001945</v>
      </c>
    </row>
    <row r="56" spans="1:25" x14ac:dyDescent="0.35">
      <c r="A56" s="3" t="s">
        <v>77</v>
      </c>
      <c r="B56" s="3">
        <v>2008</v>
      </c>
      <c r="C56" s="3">
        <v>8</v>
      </c>
      <c r="D56" s="5">
        <v>1</v>
      </c>
      <c r="E56" s="3" t="s">
        <v>41</v>
      </c>
      <c r="F56" s="3" t="s">
        <v>42</v>
      </c>
      <c r="G56" s="3" t="s">
        <v>43</v>
      </c>
      <c r="H56" s="3" t="s">
        <v>44</v>
      </c>
      <c r="I56" s="3" t="s">
        <v>45</v>
      </c>
      <c r="J56" s="4">
        <v>-5469178.3213999998</v>
      </c>
      <c r="K56" s="4">
        <v>-2518469.9042000002</v>
      </c>
      <c r="L56" s="4">
        <v>2099754.7518000002</v>
      </c>
      <c r="M56" s="4">
        <f t="shared" si="8"/>
        <v>-5469178.3263999997</v>
      </c>
      <c r="N56" s="4">
        <f t="shared" si="6"/>
        <v>-2518469.8080000002</v>
      </c>
      <c r="O56" s="4">
        <f t="shared" si="6"/>
        <v>2099754.7505000001</v>
      </c>
      <c r="P56" s="4">
        <f t="shared" si="9"/>
        <v>1250</v>
      </c>
      <c r="Q56" s="4">
        <f t="shared" si="7"/>
        <v>909.09090909090901</v>
      </c>
      <c r="R56" s="4">
        <f t="shared" si="7"/>
        <v>714.28571428571433</v>
      </c>
      <c r="S56" s="4">
        <v>8.0000000000000004E-4</v>
      </c>
      <c r="T56" s="4">
        <v>1.1000000000000001E-3</v>
      </c>
      <c r="U56" s="4">
        <v>1.4E-3</v>
      </c>
      <c r="V56" s="3"/>
      <c r="W56" s="4">
        <v>-1354.0135000003502</v>
      </c>
      <c r="X56" s="4">
        <v>600.37800000002608</v>
      </c>
      <c r="Y56" s="4">
        <v>-3030.8676999998279</v>
      </c>
    </row>
    <row r="57" spans="1:25" x14ac:dyDescent="0.35">
      <c r="A57" s="3" t="s">
        <v>78</v>
      </c>
      <c r="B57" s="3">
        <v>2008</v>
      </c>
      <c r="C57" s="3">
        <v>8</v>
      </c>
      <c r="D57" s="5">
        <v>1</v>
      </c>
      <c r="E57" s="3" t="s">
        <v>41</v>
      </c>
      <c r="F57" s="3" t="s">
        <v>42</v>
      </c>
      <c r="G57" s="3" t="s">
        <v>43</v>
      </c>
      <c r="H57" s="3" t="s">
        <v>44</v>
      </c>
      <c r="I57" s="3" t="s">
        <v>45</v>
      </c>
      <c r="J57" s="4">
        <v>-5469170.1491</v>
      </c>
      <c r="K57" s="4">
        <v>-2518420.0649000001</v>
      </c>
      <c r="L57" s="4">
        <v>2099831.9136000001</v>
      </c>
      <c r="M57" s="4">
        <f t="shared" si="8"/>
        <v>-5469170.1540999999</v>
      </c>
      <c r="N57" s="4">
        <f t="shared" si="6"/>
        <v>-2518419.9687000001</v>
      </c>
      <c r="O57" s="4">
        <f t="shared" si="6"/>
        <v>2099831.9123</v>
      </c>
      <c r="P57" s="4">
        <f t="shared" si="9"/>
        <v>909.09090909090901</v>
      </c>
      <c r="Q57" s="4">
        <f t="shared" si="7"/>
        <v>625</v>
      </c>
      <c r="R57" s="4">
        <f t="shared" si="7"/>
        <v>526.31578947368416</v>
      </c>
      <c r="S57" s="4">
        <v>1.1000000000000001E-3</v>
      </c>
      <c r="T57" s="4">
        <v>1.6000000000000001E-3</v>
      </c>
      <c r="U57" s="4">
        <v>1.9E-3</v>
      </c>
      <c r="V57" s="3"/>
      <c r="W57" s="4">
        <v>-1347.7577999997884</v>
      </c>
      <c r="X57" s="4">
        <v>650.60229999991134</v>
      </c>
      <c r="Y57" s="4">
        <v>-2944.8445000001229</v>
      </c>
    </row>
    <row r="58" spans="1:25" x14ac:dyDescent="0.35">
      <c r="A58" s="3" t="s">
        <v>79</v>
      </c>
      <c r="B58" s="3">
        <v>2008</v>
      </c>
      <c r="C58" s="3">
        <v>8</v>
      </c>
      <c r="D58" s="5">
        <v>1</v>
      </c>
      <c r="E58" s="3" t="s">
        <v>47</v>
      </c>
      <c r="F58" s="3" t="s">
        <v>42</v>
      </c>
      <c r="G58" s="3" t="s">
        <v>43</v>
      </c>
      <c r="H58" s="3" t="s">
        <v>48</v>
      </c>
      <c r="I58" s="3" t="s">
        <v>45</v>
      </c>
      <c r="J58" s="4">
        <v>-5469158.2054000003</v>
      </c>
      <c r="K58" s="4">
        <v>-2518378.3849999998</v>
      </c>
      <c r="L58" s="4">
        <v>2099928.0030999999</v>
      </c>
      <c r="M58" s="4">
        <f t="shared" si="8"/>
        <v>-5469158.2104000002</v>
      </c>
      <c r="N58" s="4">
        <f t="shared" si="6"/>
        <v>-2518378.2887999997</v>
      </c>
      <c r="O58" s="4">
        <f t="shared" si="6"/>
        <v>2099928.0017999997</v>
      </c>
      <c r="P58" s="4">
        <f t="shared" si="9"/>
        <v>25.974025974025974</v>
      </c>
      <c r="Q58" s="4">
        <f t="shared" si="7"/>
        <v>14.124293785310734</v>
      </c>
      <c r="R58" s="4">
        <f t="shared" si="7"/>
        <v>12.422360248447205</v>
      </c>
      <c r="S58" s="4">
        <v>3.85E-2</v>
      </c>
      <c r="T58" s="4">
        <v>7.0800000000000002E-2</v>
      </c>
      <c r="U58" s="4">
        <v>8.0500000000000002E-2</v>
      </c>
      <c r="V58" s="3"/>
      <c r="W58" s="4">
        <v>-1346.8891000002623</v>
      </c>
      <c r="X58" s="4">
        <v>664.92609999980778</v>
      </c>
      <c r="Y58" s="4">
        <v>-2929.3546000001952</v>
      </c>
    </row>
    <row r="59" spans="1:25" x14ac:dyDescent="0.35">
      <c r="A59" s="3" t="s">
        <v>80</v>
      </c>
      <c r="B59" s="3">
        <v>2008</v>
      </c>
      <c r="C59" s="3">
        <v>8</v>
      </c>
      <c r="D59" s="5">
        <v>1</v>
      </c>
      <c r="E59" s="3" t="s">
        <v>47</v>
      </c>
      <c r="F59" s="3" t="s">
        <v>42</v>
      </c>
      <c r="G59" s="3" t="s">
        <v>43</v>
      </c>
      <c r="H59" s="3" t="s">
        <v>48</v>
      </c>
      <c r="I59" s="3" t="s">
        <v>45</v>
      </c>
      <c r="J59" s="4">
        <v>-5469158.0343000004</v>
      </c>
      <c r="K59" s="4">
        <v>-2518324.3308999999</v>
      </c>
      <c r="L59" s="4">
        <v>2100028.6897999998</v>
      </c>
      <c r="M59" s="4">
        <f t="shared" si="8"/>
        <v>-5469158.0393000003</v>
      </c>
      <c r="N59" s="4">
        <f t="shared" si="6"/>
        <v>-2518324.2346999999</v>
      </c>
      <c r="O59" s="4">
        <f t="shared" si="6"/>
        <v>2100028.6884999997</v>
      </c>
      <c r="P59" s="4">
        <f t="shared" si="9"/>
        <v>22.624434389140269</v>
      </c>
      <c r="Q59" s="4">
        <f t="shared" si="7"/>
        <v>10.266940451745381</v>
      </c>
      <c r="R59" s="4">
        <f t="shared" si="7"/>
        <v>9.3457943925233646</v>
      </c>
      <c r="S59" s="4">
        <v>4.4200000000000003E-2</v>
      </c>
      <c r="T59" s="4">
        <v>9.74E-2</v>
      </c>
      <c r="U59" s="4">
        <v>0.107</v>
      </c>
      <c r="V59" s="3"/>
      <c r="W59" s="4">
        <v>-1448.5408000005409</v>
      </c>
      <c r="X59" s="4">
        <v>343.43449999997392</v>
      </c>
      <c r="Y59" s="4">
        <v>-3692.3889000001363</v>
      </c>
    </row>
    <row r="60" spans="1:25" x14ac:dyDescent="0.35">
      <c r="A60" s="3" t="s">
        <v>81</v>
      </c>
      <c r="B60" s="3">
        <v>2008</v>
      </c>
      <c r="C60" s="3">
        <v>8</v>
      </c>
      <c r="D60" s="5">
        <v>1</v>
      </c>
      <c r="E60" s="3" t="s">
        <v>41</v>
      </c>
      <c r="F60" s="3" t="s">
        <v>42</v>
      </c>
      <c r="G60" s="3" t="s">
        <v>43</v>
      </c>
      <c r="H60" s="3" t="s">
        <v>44</v>
      </c>
      <c r="I60" s="3" t="s">
        <v>45</v>
      </c>
      <c r="J60" s="4">
        <v>-5469128.8005999997</v>
      </c>
      <c r="K60" s="4">
        <v>-2518299.1713</v>
      </c>
      <c r="L60" s="4">
        <v>2100135.2042</v>
      </c>
      <c r="M60" s="4">
        <f t="shared" si="8"/>
        <v>-5469128.8055999996</v>
      </c>
      <c r="N60" s="4">
        <f t="shared" si="6"/>
        <v>-2518299.0751</v>
      </c>
      <c r="O60" s="4">
        <f t="shared" si="6"/>
        <v>2100135.2028999999</v>
      </c>
      <c r="P60" s="4">
        <f t="shared" si="9"/>
        <v>769.23076923076928</v>
      </c>
      <c r="Q60" s="4">
        <f t="shared" si="7"/>
        <v>285.71428571428572</v>
      </c>
      <c r="R60" s="4">
        <f t="shared" si="7"/>
        <v>270.27027027027026</v>
      </c>
      <c r="S60" s="4">
        <v>1.2999999999999999E-3</v>
      </c>
      <c r="T60" s="4">
        <v>3.5000000000000001E-3</v>
      </c>
      <c r="U60" s="4">
        <v>3.7000000000000002E-3</v>
      </c>
      <c r="V60" s="3"/>
      <c r="W60" s="4">
        <v>-1364.3764000004157</v>
      </c>
      <c r="X60" s="4">
        <v>709.20949999988079</v>
      </c>
      <c r="Y60" s="4">
        <v>-2926.1008000001311</v>
      </c>
    </row>
    <row r="61" spans="1:25" x14ac:dyDescent="0.35">
      <c r="A61" s="3" t="s">
        <v>82</v>
      </c>
      <c r="B61" s="3">
        <v>2008</v>
      </c>
      <c r="C61" s="3">
        <v>8</v>
      </c>
      <c r="D61" s="5">
        <v>1</v>
      </c>
      <c r="E61" s="3" t="s">
        <v>41</v>
      </c>
      <c r="F61" s="3" t="s">
        <v>42</v>
      </c>
      <c r="G61" s="3" t="s">
        <v>43</v>
      </c>
      <c r="H61" s="3" t="s">
        <v>44</v>
      </c>
      <c r="I61" s="3" t="s">
        <v>45</v>
      </c>
      <c r="J61" s="4">
        <v>-5469115.6789999995</v>
      </c>
      <c r="K61" s="4">
        <v>-2518271.7412999999</v>
      </c>
      <c r="L61" s="4">
        <v>2100234.0614999998</v>
      </c>
      <c r="M61" s="4">
        <f t="shared" si="8"/>
        <v>-5469115.6839999994</v>
      </c>
      <c r="N61" s="4">
        <f t="shared" si="6"/>
        <v>-2518271.6450999998</v>
      </c>
      <c r="O61" s="4">
        <f t="shared" si="6"/>
        <v>2100234.0601999997</v>
      </c>
      <c r="P61" s="4">
        <f t="shared" si="9"/>
        <v>2500</v>
      </c>
      <c r="Q61" s="4">
        <f t="shared" si="7"/>
        <v>769.23076923076928</v>
      </c>
      <c r="R61" s="4">
        <f t="shared" si="7"/>
        <v>769.23076923076928</v>
      </c>
      <c r="S61" s="4">
        <v>4.0000000000000002E-4</v>
      </c>
      <c r="T61" s="4">
        <v>1.2999999999999999E-3</v>
      </c>
      <c r="U61" s="4">
        <v>1.2999999999999999E-3</v>
      </c>
      <c r="V61" s="3"/>
      <c r="W61" s="4">
        <v>-1333.4576000003144</v>
      </c>
      <c r="X61" s="4">
        <v>702.53169999970123</v>
      </c>
      <c r="Y61" s="4">
        <v>-2855.2752000000328</v>
      </c>
    </row>
    <row r="62" spans="1:25" x14ac:dyDescent="0.35">
      <c r="A62" s="3" t="s">
        <v>83</v>
      </c>
      <c r="B62" s="3">
        <v>2008</v>
      </c>
      <c r="C62" s="3">
        <v>8</v>
      </c>
      <c r="D62" s="5">
        <v>1</v>
      </c>
      <c r="E62" s="3" t="s">
        <v>41</v>
      </c>
      <c r="F62" s="3" t="s">
        <v>42</v>
      </c>
      <c r="G62" s="3" t="s">
        <v>43</v>
      </c>
      <c r="H62" s="3" t="s">
        <v>44</v>
      </c>
      <c r="I62" s="3" t="s">
        <v>45</v>
      </c>
      <c r="J62" s="4">
        <v>-5469116.6879000003</v>
      </c>
      <c r="K62" s="4">
        <v>-2518209.9435999999</v>
      </c>
      <c r="L62" s="4">
        <v>2100318.6501000002</v>
      </c>
      <c r="M62" s="4">
        <f t="shared" si="8"/>
        <v>-5469116.6929000001</v>
      </c>
      <c r="N62" s="4">
        <f t="shared" si="6"/>
        <v>-2518209.8473999999</v>
      </c>
      <c r="O62" s="4">
        <f t="shared" si="6"/>
        <v>2100318.6488000001</v>
      </c>
      <c r="P62" s="4">
        <f t="shared" si="9"/>
        <v>1666.6666666666667</v>
      </c>
      <c r="Q62" s="4">
        <f t="shared" si="7"/>
        <v>476.1904761904762</v>
      </c>
      <c r="R62" s="4">
        <f t="shared" si="7"/>
        <v>454.5454545454545</v>
      </c>
      <c r="S62" s="4">
        <v>5.9999999999999995E-4</v>
      </c>
      <c r="T62" s="4">
        <v>2.0999999999999999E-3</v>
      </c>
      <c r="U62" s="4">
        <v>2.2000000000000001E-3</v>
      </c>
      <c r="V62" s="3"/>
      <c r="W62" s="4">
        <v>-1319.7445000000298</v>
      </c>
      <c r="X62" s="4">
        <v>699.18679999979213</v>
      </c>
      <c r="Y62" s="4">
        <v>-2835.3221999998204</v>
      </c>
    </row>
    <row r="63" spans="1:25" x14ac:dyDescent="0.35">
      <c r="A63" s="3" t="s">
        <v>84</v>
      </c>
      <c r="B63" s="3">
        <v>2008</v>
      </c>
      <c r="C63" s="3">
        <v>8</v>
      </c>
      <c r="D63" s="5">
        <v>1</v>
      </c>
      <c r="E63" s="3" t="s">
        <v>41</v>
      </c>
      <c r="F63" s="3" t="s">
        <v>42</v>
      </c>
      <c r="G63" s="3" t="s">
        <v>43</v>
      </c>
      <c r="H63" s="3" t="s">
        <v>44</v>
      </c>
      <c r="I63" s="3" t="s">
        <v>45</v>
      </c>
      <c r="J63" s="4">
        <v>-5469110.4321999997</v>
      </c>
      <c r="K63" s="4">
        <v>-2518159.7193</v>
      </c>
      <c r="L63" s="4">
        <v>2100404.6732999999</v>
      </c>
      <c r="M63" s="4">
        <f t="shared" si="8"/>
        <v>-5469110.4371999996</v>
      </c>
      <c r="N63" s="4">
        <f t="shared" si="6"/>
        <v>-2518159.6231</v>
      </c>
      <c r="O63" s="4">
        <f t="shared" si="6"/>
        <v>2100404.6719999998</v>
      </c>
      <c r="P63" s="4">
        <f t="shared" si="9"/>
        <v>1111.1111111111111</v>
      </c>
      <c r="Q63" s="4">
        <f t="shared" si="7"/>
        <v>322.58064516129031</v>
      </c>
      <c r="R63" s="4">
        <f t="shared" si="7"/>
        <v>303.03030303030306</v>
      </c>
      <c r="S63" s="4">
        <v>8.9999999999999998E-4</v>
      </c>
      <c r="T63" s="4">
        <v>3.0999999999999999E-3</v>
      </c>
      <c r="U63" s="4">
        <v>3.3E-3</v>
      </c>
      <c r="V63" s="3"/>
      <c r="W63" s="4">
        <v>-1306.0003000004217</v>
      </c>
      <c r="X63" s="4">
        <v>740.59709999989718</v>
      </c>
      <c r="Y63" s="4">
        <v>-2746.6685999999754</v>
      </c>
    </row>
    <row r="64" spans="1:25" x14ac:dyDescent="0.35">
      <c r="A64" s="3" t="s">
        <v>85</v>
      </c>
      <c r="B64" s="3">
        <v>2008</v>
      </c>
      <c r="C64" s="3">
        <v>8</v>
      </c>
      <c r="D64" s="5">
        <v>1</v>
      </c>
      <c r="E64" s="3" t="s">
        <v>41</v>
      </c>
      <c r="F64" s="3" t="s">
        <v>42</v>
      </c>
      <c r="G64" s="3" t="s">
        <v>43</v>
      </c>
      <c r="H64" s="3" t="s">
        <v>44</v>
      </c>
      <c r="I64" s="3" t="s">
        <v>45</v>
      </c>
      <c r="J64" s="4">
        <v>-5469109.5635000002</v>
      </c>
      <c r="K64" s="4">
        <v>-2518145.3955000001</v>
      </c>
      <c r="L64" s="4">
        <v>2100420.1631999998</v>
      </c>
      <c r="M64" s="4">
        <f t="shared" si="8"/>
        <v>-5469109.5685000001</v>
      </c>
      <c r="N64" s="4">
        <f t="shared" si="6"/>
        <v>-2518145.2993000001</v>
      </c>
      <c r="O64" s="4">
        <f t="shared" si="6"/>
        <v>2100420.1618999997</v>
      </c>
      <c r="P64" s="4">
        <f t="shared" si="9"/>
        <v>1666.6666666666667</v>
      </c>
      <c r="Q64" s="4">
        <f t="shared" si="7"/>
        <v>476.1904761904762</v>
      </c>
      <c r="R64" s="4">
        <f t="shared" si="7"/>
        <v>454.5454545454545</v>
      </c>
      <c r="S64" s="4">
        <v>5.9999999999999995E-4</v>
      </c>
      <c r="T64" s="4">
        <v>2.0999999999999999E-3</v>
      </c>
      <c r="U64" s="4">
        <v>2.2000000000000001E-3</v>
      </c>
      <c r="V64" s="3"/>
      <c r="W64" s="4">
        <v>-1285.9918999997899</v>
      </c>
      <c r="X64" s="4">
        <v>776.00870000012219</v>
      </c>
      <c r="Y64" s="4">
        <v>-2642.2784000001848</v>
      </c>
    </row>
    <row r="65" spans="1:25" x14ac:dyDescent="0.35">
      <c r="A65" s="3" t="s">
        <v>86</v>
      </c>
      <c r="B65" s="3">
        <v>2008</v>
      </c>
      <c r="C65" s="3">
        <v>8</v>
      </c>
      <c r="D65" s="5">
        <v>1</v>
      </c>
      <c r="E65" s="3" t="s">
        <v>41</v>
      </c>
      <c r="F65" s="3" t="s">
        <v>42</v>
      </c>
      <c r="G65" s="3" t="s">
        <v>43</v>
      </c>
      <c r="H65" s="3" t="s">
        <v>44</v>
      </c>
      <c r="I65" s="3" t="s">
        <v>45</v>
      </c>
      <c r="J65" s="4">
        <v>-5469127.0508000003</v>
      </c>
      <c r="K65" s="4">
        <v>-2518101.1121</v>
      </c>
      <c r="L65" s="4">
        <v>2100423.4169999999</v>
      </c>
      <c r="M65" s="4">
        <f t="shared" si="8"/>
        <v>-5469127.0558000002</v>
      </c>
      <c r="N65" s="4">
        <f t="shared" si="8"/>
        <v>-2518101.0159</v>
      </c>
      <c r="O65" s="4">
        <f t="shared" si="8"/>
        <v>2100423.4156999998</v>
      </c>
      <c r="P65" s="4">
        <f t="shared" si="9"/>
        <v>588.23529411764707</v>
      </c>
      <c r="Q65" s="4">
        <f t="shared" si="9"/>
        <v>434.78260869565219</v>
      </c>
      <c r="R65" s="4">
        <f t="shared" si="9"/>
        <v>344.82758620689657</v>
      </c>
      <c r="S65" s="4">
        <v>1.6999999999999999E-3</v>
      </c>
      <c r="T65" s="4">
        <v>2.3E-3</v>
      </c>
      <c r="U65" s="4">
        <v>2.8999999999999998E-3</v>
      </c>
      <c r="V65" s="3"/>
      <c r="W65" s="4">
        <v>-1286.1946999998763</v>
      </c>
      <c r="X65" s="4">
        <v>843.54520000005141</v>
      </c>
      <c r="Y65" s="4">
        <v>-2556.4898000000976</v>
      </c>
    </row>
    <row r="66" spans="1:25" x14ac:dyDescent="0.35">
      <c r="A66" s="3" t="s">
        <v>87</v>
      </c>
      <c r="B66" s="3">
        <v>2008</v>
      </c>
      <c r="C66" s="3">
        <v>8</v>
      </c>
      <c r="D66" s="5">
        <v>1</v>
      </c>
      <c r="E66" s="3" t="s">
        <v>41</v>
      </c>
      <c r="F66" s="3" t="s">
        <v>42</v>
      </c>
      <c r="G66" s="3" t="s">
        <v>43</v>
      </c>
      <c r="H66" s="3" t="s">
        <v>44</v>
      </c>
      <c r="I66" s="3" t="s">
        <v>45</v>
      </c>
      <c r="J66" s="4">
        <v>-5469096.1320000002</v>
      </c>
      <c r="K66" s="4">
        <v>-2518107.7899000002</v>
      </c>
      <c r="L66" s="4">
        <v>2100494.2426</v>
      </c>
      <c r="M66" s="4">
        <f t="shared" si="8"/>
        <v>-5469096.1370000001</v>
      </c>
      <c r="N66" s="4">
        <f t="shared" si="8"/>
        <v>-2518107.6937000002</v>
      </c>
      <c r="O66" s="4">
        <f t="shared" si="8"/>
        <v>2100494.2412999999</v>
      </c>
      <c r="P66" s="4">
        <f t="shared" si="9"/>
        <v>1000</v>
      </c>
      <c r="Q66" s="4">
        <f t="shared" si="9"/>
        <v>714.28571428571433</v>
      </c>
      <c r="R66" s="4">
        <f t="shared" si="9"/>
        <v>555.55555555555554</v>
      </c>
      <c r="S66" s="4">
        <v>1E-3</v>
      </c>
      <c r="T66" s="4">
        <v>1.4E-3</v>
      </c>
      <c r="U66" s="4">
        <v>1.8E-3</v>
      </c>
      <c r="V66" s="3"/>
      <c r="W66" s="4">
        <v>-1307.9279000004753</v>
      </c>
      <c r="X66" s="4">
        <v>710.41660000011325</v>
      </c>
      <c r="Y66" s="4">
        <v>-2798.3028000001796</v>
      </c>
    </row>
    <row r="67" spans="1:25" x14ac:dyDescent="0.35">
      <c r="A67" s="3" t="s">
        <v>88</v>
      </c>
      <c r="B67" s="3">
        <v>2008</v>
      </c>
      <c r="C67" s="3">
        <v>8</v>
      </c>
      <c r="D67" s="5">
        <v>1</v>
      </c>
      <c r="E67" s="3" t="s">
        <v>41</v>
      </c>
      <c r="F67" s="3" t="s">
        <v>42</v>
      </c>
      <c r="G67" s="3" t="s">
        <v>43</v>
      </c>
      <c r="H67" s="3" t="s">
        <v>44</v>
      </c>
      <c r="I67" s="3" t="s">
        <v>45</v>
      </c>
      <c r="J67" s="4">
        <v>-5469082.4188999999</v>
      </c>
      <c r="K67" s="4">
        <v>-2518111.1348000001</v>
      </c>
      <c r="L67" s="4">
        <v>2100514.1956000002</v>
      </c>
      <c r="M67" s="4">
        <f t="shared" si="8"/>
        <v>-5469082.4238999998</v>
      </c>
      <c r="N67" s="4">
        <f t="shared" si="8"/>
        <v>-2518111.0386000001</v>
      </c>
      <c r="O67" s="4">
        <f t="shared" si="8"/>
        <v>2100514.1943000001</v>
      </c>
      <c r="P67" s="4">
        <f t="shared" si="9"/>
        <v>909.09090909090901</v>
      </c>
      <c r="Q67" s="4">
        <f t="shared" si="9"/>
        <v>666.66666666666663</v>
      </c>
      <c r="R67" s="4">
        <f t="shared" si="9"/>
        <v>555.55555555555554</v>
      </c>
      <c r="S67" s="4">
        <v>1.1000000000000001E-3</v>
      </c>
      <c r="T67" s="4">
        <v>1.5E-3</v>
      </c>
      <c r="U67" s="4">
        <v>1.8E-3</v>
      </c>
      <c r="V67" s="3"/>
      <c r="W67" s="4">
        <v>-1448.5554999997839</v>
      </c>
      <c r="X67" s="4">
        <v>343.39440000010654</v>
      </c>
      <c r="Y67" s="4">
        <v>-3692.3914000000805</v>
      </c>
    </row>
    <row r="68" spans="1:25" x14ac:dyDescent="0.35">
      <c r="A68" s="3" t="s">
        <v>89</v>
      </c>
      <c r="B68" s="3">
        <v>2008</v>
      </c>
      <c r="C68" s="3">
        <v>8</v>
      </c>
      <c r="D68" s="5">
        <v>1</v>
      </c>
      <c r="E68" s="3" t="s">
        <v>41</v>
      </c>
      <c r="F68" s="3" t="s">
        <v>42</v>
      </c>
      <c r="G68" s="3" t="s">
        <v>43</v>
      </c>
      <c r="H68" s="3" t="s">
        <v>44</v>
      </c>
      <c r="I68" s="3" t="s">
        <v>45</v>
      </c>
      <c r="J68" s="4">
        <v>-5469068.6747000003</v>
      </c>
      <c r="K68" s="4">
        <v>-2518069.7245</v>
      </c>
      <c r="L68" s="4">
        <v>2100602.8492000001</v>
      </c>
      <c r="M68" s="4">
        <f t="shared" si="8"/>
        <v>-5469068.6797000002</v>
      </c>
      <c r="N68" s="4">
        <f t="shared" si="8"/>
        <v>-2518069.6283</v>
      </c>
      <c r="O68" s="4">
        <f t="shared" si="8"/>
        <v>2100602.8478999999</v>
      </c>
      <c r="P68" s="4">
        <f t="shared" si="9"/>
        <v>1666.6666666666667</v>
      </c>
      <c r="Q68" s="4">
        <f t="shared" si="9"/>
        <v>1000</v>
      </c>
      <c r="R68" s="4">
        <f t="shared" si="9"/>
        <v>909.09090909090901</v>
      </c>
      <c r="S68" s="4">
        <v>5.9999999999999995E-4</v>
      </c>
      <c r="T68" s="4">
        <v>1E-3</v>
      </c>
      <c r="U68" s="4">
        <v>1.1000000000000001E-3</v>
      </c>
      <c r="V68" s="3"/>
      <c r="W68" s="4">
        <v>-1480.086799999699</v>
      </c>
      <c r="X68" s="4">
        <v>329.32799999974668</v>
      </c>
      <c r="Y68" s="4">
        <v>-3792.1129000000656</v>
      </c>
    </row>
    <row r="69" spans="1:25" x14ac:dyDescent="0.35">
      <c r="A69" s="3" t="s">
        <v>90</v>
      </c>
      <c r="B69" s="3">
        <v>2008</v>
      </c>
      <c r="C69" s="3">
        <v>8</v>
      </c>
      <c r="D69" s="5">
        <v>1</v>
      </c>
      <c r="E69" s="3" t="s">
        <v>41</v>
      </c>
      <c r="F69" s="3" t="s">
        <v>42</v>
      </c>
      <c r="G69" s="3" t="s">
        <v>43</v>
      </c>
      <c r="H69" s="3" t="s">
        <v>44</v>
      </c>
      <c r="I69" s="3" t="s">
        <v>45</v>
      </c>
      <c r="J69" s="4">
        <v>-5469048.6662999997</v>
      </c>
      <c r="K69" s="4">
        <v>-2518034.3128999998</v>
      </c>
      <c r="L69" s="4">
        <v>2100707.2393999998</v>
      </c>
      <c r="M69" s="4">
        <f t="shared" si="8"/>
        <v>-5469048.6712999996</v>
      </c>
      <c r="N69" s="4">
        <f t="shared" si="8"/>
        <v>-2518034.2166999998</v>
      </c>
      <c r="O69" s="4">
        <f t="shared" si="8"/>
        <v>2100707.2380999997</v>
      </c>
      <c r="P69" s="4">
        <f t="shared" si="9"/>
        <v>1250</v>
      </c>
      <c r="Q69" s="4">
        <f t="shared" si="9"/>
        <v>769.23076923076928</v>
      </c>
      <c r="R69" s="4">
        <f t="shared" si="9"/>
        <v>666.66666666666663</v>
      </c>
      <c r="S69" s="4">
        <v>8.0000000000000004E-4</v>
      </c>
      <c r="T69" s="4">
        <v>1.2999999999999999E-3</v>
      </c>
      <c r="U69" s="4">
        <v>1.5E-3</v>
      </c>
      <c r="V69" s="3"/>
      <c r="W69" s="4">
        <v>-1520.8405999997631</v>
      </c>
      <c r="X69" s="4">
        <v>329.52469999995083</v>
      </c>
      <c r="Y69" s="4">
        <v>-3888.6151999998838</v>
      </c>
    </row>
    <row r="70" spans="1:25" x14ac:dyDescent="0.35">
      <c r="A70" s="3" t="s">
        <v>91</v>
      </c>
      <c r="B70" s="3">
        <v>2008</v>
      </c>
      <c r="C70" s="3">
        <v>8</v>
      </c>
      <c r="D70" s="5">
        <v>1</v>
      </c>
      <c r="E70" s="3" t="s">
        <v>41</v>
      </c>
      <c r="F70" s="3" t="s">
        <v>42</v>
      </c>
      <c r="G70" s="3" t="s">
        <v>43</v>
      </c>
      <c r="H70" s="3" t="s">
        <v>44</v>
      </c>
      <c r="I70" s="3" t="s">
        <v>45</v>
      </c>
      <c r="J70" s="4">
        <v>-5469048.8690999998</v>
      </c>
      <c r="K70" s="4">
        <v>-2517966.7763999999</v>
      </c>
      <c r="L70" s="4">
        <v>2100793.0279999999</v>
      </c>
      <c r="M70" s="4">
        <f t="shared" si="8"/>
        <v>-5469048.8740999997</v>
      </c>
      <c r="N70" s="4">
        <f t="shared" si="8"/>
        <v>-2517966.6801999998</v>
      </c>
      <c r="O70" s="4">
        <f t="shared" si="8"/>
        <v>2100793.0266999998</v>
      </c>
      <c r="P70" s="4">
        <f t="shared" si="9"/>
        <v>1250</v>
      </c>
      <c r="Q70" s="4">
        <f t="shared" si="9"/>
        <v>769.23076923076928</v>
      </c>
      <c r="R70" s="4">
        <f t="shared" si="9"/>
        <v>666.66666666666663</v>
      </c>
      <c r="S70" s="4">
        <v>8.0000000000000004E-4</v>
      </c>
      <c r="T70" s="4">
        <v>1.2999999999999999E-3</v>
      </c>
      <c r="U70" s="4">
        <v>1.5E-3</v>
      </c>
      <c r="V70" s="3"/>
      <c r="W70" s="4">
        <v>-1561.4027000004426</v>
      </c>
      <c r="X70" s="4">
        <v>315.28989999974146</v>
      </c>
      <c r="Y70" s="4">
        <v>-4002.6959999999963</v>
      </c>
    </row>
    <row r="71" spans="1:25" x14ac:dyDescent="0.35">
      <c r="A71" s="3" t="s">
        <v>92</v>
      </c>
      <c r="B71" s="3">
        <v>2008</v>
      </c>
      <c r="C71" s="3">
        <v>8</v>
      </c>
      <c r="D71" s="5">
        <v>1</v>
      </c>
      <c r="E71" s="3" t="s">
        <v>41</v>
      </c>
      <c r="F71" s="3" t="s">
        <v>42</v>
      </c>
      <c r="G71" s="3" t="s">
        <v>43</v>
      </c>
      <c r="H71" s="3" t="s">
        <v>44</v>
      </c>
      <c r="I71" s="3" t="s">
        <v>45</v>
      </c>
      <c r="J71" s="4">
        <v>-5469070.6023000004</v>
      </c>
      <c r="K71" s="4">
        <v>-2518099.9049999998</v>
      </c>
      <c r="L71" s="4">
        <v>2100551.2149999999</v>
      </c>
      <c r="M71" s="4">
        <f t="shared" si="8"/>
        <v>-5469070.6073000003</v>
      </c>
      <c r="N71" s="4">
        <f t="shared" si="8"/>
        <v>-2518099.8087999998</v>
      </c>
      <c r="O71" s="4">
        <f t="shared" si="8"/>
        <v>2100551.2136999997</v>
      </c>
      <c r="P71" s="4">
        <f t="shared" si="9"/>
        <v>1250</v>
      </c>
      <c r="Q71" s="4">
        <f t="shared" si="9"/>
        <v>833.33333333333337</v>
      </c>
      <c r="R71" s="4">
        <f t="shared" si="9"/>
        <v>714.28571428571433</v>
      </c>
      <c r="S71" s="4">
        <v>8.0000000000000004E-4</v>
      </c>
      <c r="T71" s="4">
        <v>1.1999999999999999E-3</v>
      </c>
      <c r="U71" s="4">
        <v>1.4E-3</v>
      </c>
      <c r="V71" s="3"/>
      <c r="W71" s="4">
        <v>-1582.7428999999538</v>
      </c>
      <c r="X71" s="4">
        <v>290.08099999977276</v>
      </c>
      <c r="Y71" s="4">
        <v>-4094.5962999998592</v>
      </c>
    </row>
    <row r="72" spans="1:25" x14ac:dyDescent="0.35">
      <c r="A72" s="3" t="s">
        <v>93</v>
      </c>
      <c r="B72" s="3">
        <v>2008</v>
      </c>
      <c r="C72" s="3">
        <v>8</v>
      </c>
      <c r="D72" s="5">
        <v>1</v>
      </c>
      <c r="E72" s="3" t="s">
        <v>41</v>
      </c>
      <c r="F72" s="3" t="s">
        <v>42</v>
      </c>
      <c r="G72" s="3" t="s">
        <v>43</v>
      </c>
      <c r="H72" s="3" t="s">
        <v>44</v>
      </c>
      <c r="I72" s="3" t="s">
        <v>45</v>
      </c>
      <c r="J72" s="4">
        <v>-5469403.2120000003</v>
      </c>
      <c r="K72" s="4">
        <v>-2518445.3498</v>
      </c>
      <c r="L72" s="4">
        <v>2099193.5033999998</v>
      </c>
      <c r="M72" s="4">
        <f t="shared" si="8"/>
        <v>-5469403.2170000002</v>
      </c>
      <c r="N72" s="4">
        <f t="shared" si="8"/>
        <v>-2518445.2535999999</v>
      </c>
      <c r="O72" s="4">
        <f t="shared" si="8"/>
        <v>2099193.5020999997</v>
      </c>
      <c r="P72" s="4">
        <f t="shared" si="9"/>
        <v>769.23076923076928</v>
      </c>
      <c r="Q72" s="4">
        <f t="shared" si="9"/>
        <v>500</v>
      </c>
      <c r="R72" s="4">
        <f t="shared" si="9"/>
        <v>416.66666666666669</v>
      </c>
      <c r="S72" s="4">
        <v>1.2999999999999999E-3</v>
      </c>
      <c r="T72" s="4">
        <v>2E-3</v>
      </c>
      <c r="U72" s="4">
        <v>2.3999999999999998E-3</v>
      </c>
      <c r="V72" s="3"/>
      <c r="W72" s="4">
        <v>-1640.5376000003889</v>
      </c>
      <c r="X72" s="4">
        <v>364.97179999994114</v>
      </c>
      <c r="Y72" s="4">
        <v>-4156.0144000002183</v>
      </c>
    </row>
    <row r="73" spans="1:25" x14ac:dyDescent="0.35">
      <c r="A73" s="3" t="s">
        <v>94</v>
      </c>
      <c r="B73" s="3">
        <v>2008</v>
      </c>
      <c r="C73" s="3">
        <v>8</v>
      </c>
      <c r="D73" s="5">
        <v>1</v>
      </c>
      <c r="E73" s="3" t="s">
        <v>41</v>
      </c>
      <c r="F73" s="3" t="s">
        <v>42</v>
      </c>
      <c r="G73" s="3" t="s">
        <v>43</v>
      </c>
      <c r="H73" s="3" t="s">
        <v>44</v>
      </c>
      <c r="I73" s="3" t="s">
        <v>45</v>
      </c>
      <c r="J73" s="4">
        <v>-5469456.2048000004</v>
      </c>
      <c r="K73" s="4">
        <v>-2518361.2579000001</v>
      </c>
      <c r="L73" s="4">
        <v>2099146.3147999998</v>
      </c>
      <c r="M73" s="4">
        <f t="shared" si="8"/>
        <v>-5469456.2098000003</v>
      </c>
      <c r="N73" s="4">
        <f t="shared" si="8"/>
        <v>-2518361.1617000001</v>
      </c>
      <c r="O73" s="4">
        <f t="shared" si="8"/>
        <v>2099146.3134999997</v>
      </c>
      <c r="P73" s="4">
        <f t="shared" si="9"/>
        <v>1111.1111111111111</v>
      </c>
      <c r="Q73" s="4">
        <f t="shared" si="9"/>
        <v>769.23076923076928</v>
      </c>
      <c r="R73" s="4">
        <f t="shared" si="9"/>
        <v>666.66666666666663</v>
      </c>
      <c r="S73" s="4">
        <v>8.9999999999999998E-4</v>
      </c>
      <c r="T73" s="4">
        <v>1.2999999999999999E-3</v>
      </c>
      <c r="U73" s="4">
        <v>1.5E-3</v>
      </c>
      <c r="V73" s="3"/>
      <c r="W73" s="4">
        <v>-1693.5304000005126</v>
      </c>
      <c r="X73" s="4">
        <v>449.06369999982417</v>
      </c>
      <c r="Y73" s="4">
        <v>-4203.2030000002123</v>
      </c>
    </row>
    <row r="74" spans="1:25" x14ac:dyDescent="0.35">
      <c r="A74" s="3" t="s">
        <v>95</v>
      </c>
      <c r="B74" s="3">
        <v>2008</v>
      </c>
      <c r="C74" s="3">
        <v>8</v>
      </c>
      <c r="D74" s="5">
        <v>1</v>
      </c>
      <c r="E74" s="3" t="s">
        <v>41</v>
      </c>
      <c r="F74" s="3" t="s">
        <v>42</v>
      </c>
      <c r="G74" s="3" t="s">
        <v>43</v>
      </c>
      <c r="H74" s="3" t="s">
        <v>44</v>
      </c>
      <c r="I74" s="3" t="s">
        <v>45</v>
      </c>
      <c r="J74" s="4">
        <v>-5469515.3470000001</v>
      </c>
      <c r="K74" s="4">
        <v>-2518279.3779000002</v>
      </c>
      <c r="L74" s="4">
        <v>2099068.3372</v>
      </c>
      <c r="M74" s="4">
        <f t="shared" si="8"/>
        <v>-5469515.352</v>
      </c>
      <c r="N74" s="4">
        <f t="shared" si="8"/>
        <v>-2518279.2817000002</v>
      </c>
      <c r="O74" s="4">
        <f t="shared" si="8"/>
        <v>2099068.3358999998</v>
      </c>
      <c r="P74" s="4">
        <f t="shared" si="9"/>
        <v>1000</v>
      </c>
      <c r="Q74" s="4">
        <f t="shared" si="9"/>
        <v>769.23076923076928</v>
      </c>
      <c r="R74" s="4">
        <f t="shared" si="9"/>
        <v>625</v>
      </c>
      <c r="S74" s="4">
        <v>1E-3</v>
      </c>
      <c r="T74" s="4">
        <v>1.2999999999999999E-3</v>
      </c>
      <c r="U74" s="4">
        <v>1.6000000000000001E-3</v>
      </c>
      <c r="V74" s="3"/>
      <c r="W74" s="4">
        <v>-1752.6726000001654</v>
      </c>
      <c r="X74" s="4">
        <v>530.94369999971241</v>
      </c>
      <c r="Y74" s="4">
        <v>-4281.1806000000797</v>
      </c>
    </row>
    <row r="75" spans="1:25" x14ac:dyDescent="0.35">
      <c r="A75" s="3" t="s">
        <v>96</v>
      </c>
      <c r="B75" s="3">
        <v>2008</v>
      </c>
      <c r="C75" s="3">
        <v>8</v>
      </c>
      <c r="D75" s="5">
        <v>1</v>
      </c>
      <c r="E75" s="3" t="s">
        <v>47</v>
      </c>
      <c r="F75" s="3" t="s">
        <v>42</v>
      </c>
      <c r="G75" s="3" t="s">
        <v>43</v>
      </c>
      <c r="H75" s="3" t="s">
        <v>48</v>
      </c>
      <c r="I75" s="3" t="s">
        <v>45</v>
      </c>
      <c r="J75" s="4">
        <v>-5469583.7660999997</v>
      </c>
      <c r="K75" s="4">
        <v>-2518211.102</v>
      </c>
      <c r="L75" s="4">
        <v>2098964.2546000001</v>
      </c>
      <c r="M75" s="4">
        <f t="shared" si="8"/>
        <v>-5469583.7710999995</v>
      </c>
      <c r="N75" s="4">
        <f t="shared" si="8"/>
        <v>-2518211.0057999999</v>
      </c>
      <c r="O75" s="4">
        <f t="shared" si="8"/>
        <v>2098964.2533</v>
      </c>
      <c r="P75" s="4">
        <f t="shared" si="9"/>
        <v>23.094688221709006</v>
      </c>
      <c r="Q75" s="4">
        <f t="shared" si="9"/>
        <v>19.841269841269842</v>
      </c>
      <c r="R75" s="4">
        <f t="shared" si="9"/>
        <v>15.037593984962406</v>
      </c>
      <c r="S75" s="4">
        <v>4.3299999999999998E-2</v>
      </c>
      <c r="T75" s="4">
        <v>5.04E-2</v>
      </c>
      <c r="U75" s="4">
        <v>6.6500000000000004E-2</v>
      </c>
      <c r="V75" s="3"/>
      <c r="W75" s="4">
        <v>-1821.0916999997571</v>
      </c>
      <c r="X75" s="4">
        <v>599.21959999995306</v>
      </c>
      <c r="Y75" s="4">
        <v>-4385.2631999999285</v>
      </c>
    </row>
  </sheetData>
  <mergeCells count="10">
    <mergeCell ref="A43:E43"/>
    <mergeCell ref="A44:E44"/>
    <mergeCell ref="A45:E45"/>
    <mergeCell ref="P46:R46"/>
    <mergeCell ref="A1:E1"/>
    <mergeCell ref="A2:E2"/>
    <mergeCell ref="A3:E3"/>
    <mergeCell ref="A4:E4"/>
    <mergeCell ref="P5:R5"/>
    <mergeCell ref="A42:E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workbookViewId="0">
      <selection activeCell="F10" sqref="F10"/>
    </sheetView>
  </sheetViews>
  <sheetFormatPr baseColWidth="10" defaultRowHeight="14.5" x14ac:dyDescent="0.35"/>
  <cols>
    <col min="1" max="1" width="7.54296875" bestFit="1" customWidth="1"/>
    <col min="2" max="2" width="4.81640625" bestFit="1" customWidth="1"/>
    <col min="3" max="3" width="6.54296875" bestFit="1" customWidth="1"/>
    <col min="4" max="4" width="4" bestFit="1" customWidth="1"/>
    <col min="5" max="5" width="12.1796875" bestFit="1" customWidth="1"/>
    <col min="6" max="7" width="12.90625" style="15" bestFit="1" customWidth="1"/>
    <col min="8" max="8" width="12.26953125" style="15" bestFit="1" customWidth="1"/>
    <col min="9" max="9" width="11.36328125" style="16" bestFit="1" customWidth="1"/>
    <col min="10" max="10" width="11.26953125" style="16" bestFit="1" customWidth="1"/>
    <col min="11" max="11" width="16.453125" style="16" bestFit="1" customWidth="1"/>
    <col min="12" max="12" width="11.36328125" style="15" bestFit="1" customWidth="1"/>
    <col min="13" max="13" width="11.26953125" style="15" bestFit="1" customWidth="1"/>
    <col min="14" max="14" width="16.453125" style="15" bestFit="1" customWidth="1"/>
  </cols>
  <sheetData>
    <row r="1" spans="1:14" s="12" customFormat="1" x14ac:dyDescent="0.35">
      <c r="F1" s="13"/>
      <c r="G1" s="13"/>
      <c r="H1" s="13"/>
      <c r="I1" s="26" t="s">
        <v>18</v>
      </c>
      <c r="J1" s="26"/>
      <c r="K1" s="26"/>
      <c r="L1" s="13"/>
      <c r="M1" s="13"/>
      <c r="N1" s="13"/>
    </row>
    <row r="2" spans="1:14" s="12" customFormat="1" x14ac:dyDescent="0.35">
      <c r="A2" s="12" t="s">
        <v>19</v>
      </c>
      <c r="B2" s="12" t="s">
        <v>20</v>
      </c>
      <c r="C2" s="12" t="s">
        <v>21</v>
      </c>
      <c r="D2" s="12" t="s">
        <v>22</v>
      </c>
      <c r="E2" s="12" t="s">
        <v>26</v>
      </c>
      <c r="F2" s="13" t="s">
        <v>31</v>
      </c>
      <c r="G2" s="13" t="s">
        <v>32</v>
      </c>
      <c r="H2" s="13" t="s">
        <v>33</v>
      </c>
      <c r="I2" s="14" t="s">
        <v>34</v>
      </c>
      <c r="J2" s="14" t="s">
        <v>35</v>
      </c>
      <c r="K2" s="14" t="s">
        <v>36</v>
      </c>
      <c r="L2" s="13" t="s">
        <v>34</v>
      </c>
      <c r="M2" s="13" t="s">
        <v>35</v>
      </c>
      <c r="N2" s="13" t="s">
        <v>36</v>
      </c>
    </row>
    <row r="4" spans="1:14" x14ac:dyDescent="0.35">
      <c r="A4" t="s">
        <v>40</v>
      </c>
      <c r="B4">
        <v>2008</v>
      </c>
      <c r="C4">
        <v>7</v>
      </c>
      <c r="D4">
        <v>23</v>
      </c>
      <c r="E4" t="s">
        <v>44</v>
      </c>
      <c r="F4" s="15">
        <v>-5469242.7769999998</v>
      </c>
      <c r="G4" s="15">
        <v>-2518480.7408000003</v>
      </c>
      <c r="H4" s="15">
        <v>2099557.4275000002</v>
      </c>
      <c r="I4" s="16">
        <v>232.55813953488371</v>
      </c>
      <c r="J4" s="16">
        <v>119.04761904761905</v>
      </c>
      <c r="K4" s="16">
        <v>106.38297872340425</v>
      </c>
      <c r="L4" s="15">
        <v>4.3E-3</v>
      </c>
      <c r="M4" s="15">
        <v>8.3999999999999995E-3</v>
      </c>
      <c r="N4" s="15">
        <v>9.4000000000000004E-3</v>
      </c>
    </row>
    <row r="5" spans="1:14" x14ac:dyDescent="0.35">
      <c r="A5" t="s">
        <v>72</v>
      </c>
      <c r="B5">
        <v>2008</v>
      </c>
      <c r="C5">
        <v>8</v>
      </c>
      <c r="D5">
        <v>1</v>
      </c>
      <c r="E5" t="s">
        <v>44</v>
      </c>
      <c r="F5" s="15">
        <v>-5469242.7661999995</v>
      </c>
      <c r="G5" s="15">
        <v>-2518480.8974000001</v>
      </c>
      <c r="H5" s="15">
        <v>2099557.4035999998</v>
      </c>
      <c r="I5" s="16">
        <v>909.09090909090901</v>
      </c>
      <c r="J5" s="16">
        <v>270.27027027027026</v>
      </c>
      <c r="K5" s="16">
        <v>263.15789473684208</v>
      </c>
      <c r="L5" s="15">
        <v>1.1000000000000001E-3</v>
      </c>
      <c r="M5" s="15">
        <v>3.7000000000000002E-3</v>
      </c>
      <c r="N5" s="15">
        <v>3.8E-3</v>
      </c>
    </row>
    <row r="6" spans="1:14" s="17" customFormat="1" x14ac:dyDescent="0.35">
      <c r="A6" s="17">
        <v>1</v>
      </c>
      <c r="B6">
        <v>2008</v>
      </c>
      <c r="C6">
        <v>8</v>
      </c>
      <c r="D6">
        <v>1</v>
      </c>
      <c r="F6" s="18">
        <f>SUMPRODUCT(F4:F5,I4:I5)/SUM(I4:I5)</f>
        <v>-5469242.7684000004</v>
      </c>
      <c r="G6" s="18">
        <f>SUMPRODUCT(G4:G5,I4:I5)/SUM(I4:I5)</f>
        <v>-2518480.8655000008</v>
      </c>
      <c r="H6" s="18">
        <f>SUMPRODUCT(H4:H5,J4:J5)/SUM(J4:J5)</f>
        <v>2099557.4109082646</v>
      </c>
      <c r="I6" s="18"/>
      <c r="J6" s="18"/>
      <c r="K6" s="18"/>
      <c r="L6" s="18"/>
      <c r="M6" s="18"/>
      <c r="N6" s="18"/>
    </row>
    <row r="7" spans="1:14" x14ac:dyDescent="0.35">
      <c r="A7" t="s">
        <v>46</v>
      </c>
      <c r="B7">
        <v>2008</v>
      </c>
      <c r="C7">
        <v>7</v>
      </c>
      <c r="D7">
        <v>23</v>
      </c>
      <c r="E7" t="s">
        <v>48</v>
      </c>
      <c r="F7" s="15">
        <v>-5469283.2914000005</v>
      </c>
      <c r="G7" s="15">
        <v>-2518480.9253000002</v>
      </c>
      <c r="H7" s="15">
        <v>2099460.7647000002</v>
      </c>
      <c r="I7" s="16">
        <v>26.666666666666668</v>
      </c>
      <c r="J7" s="16">
        <v>13.75515818431912</v>
      </c>
      <c r="K7" s="16">
        <v>12.224938875305623</v>
      </c>
      <c r="L7" s="15">
        <v>3.7499999999999999E-2</v>
      </c>
      <c r="M7" s="15">
        <v>7.2700000000000001E-2</v>
      </c>
      <c r="N7" s="15">
        <v>8.1799999999999998E-2</v>
      </c>
    </row>
    <row r="8" spans="1:14" x14ac:dyDescent="0.35">
      <c r="A8" t="s">
        <v>73</v>
      </c>
      <c r="B8">
        <v>2008</v>
      </c>
      <c r="C8">
        <v>8</v>
      </c>
      <c r="D8">
        <v>1</v>
      </c>
      <c r="E8" t="s">
        <v>44</v>
      </c>
      <c r="F8" s="15">
        <v>-5469283.5199999996</v>
      </c>
      <c r="G8" s="15">
        <v>-2518480.7006999999</v>
      </c>
      <c r="H8" s="15">
        <v>2099460.9013</v>
      </c>
      <c r="I8" s="16">
        <v>833.33333333333337</v>
      </c>
      <c r="J8" s="16">
        <v>312.5</v>
      </c>
      <c r="K8" s="16">
        <v>294.11764705882354</v>
      </c>
      <c r="L8" s="15">
        <v>1.1999999999999999E-3</v>
      </c>
      <c r="M8" s="15">
        <v>3.2000000000000002E-3</v>
      </c>
      <c r="N8" s="15">
        <v>3.3999999999999998E-3</v>
      </c>
    </row>
    <row r="9" spans="1:14" s="17" customFormat="1" x14ac:dyDescent="0.35">
      <c r="A9" s="17">
        <v>2</v>
      </c>
      <c r="B9">
        <v>2008</v>
      </c>
      <c r="C9">
        <v>8</v>
      </c>
      <c r="D9">
        <v>1</v>
      </c>
      <c r="F9" s="18">
        <f>SUMPRODUCT(F7:F8,I7:I8)/SUM(I7:I8)</f>
        <v>-5469283.5129116271</v>
      </c>
      <c r="G9" s="18">
        <f>SUMPRODUCT(G7:G8,I7:I8)/SUM(I7:I8)</f>
        <v>-2518480.7076643412</v>
      </c>
      <c r="H9" s="18">
        <f>SUMPRODUCT(H7:H8,J7:J8)/SUM(J7:J8)</f>
        <v>2099460.8955408437</v>
      </c>
      <c r="I9" s="18"/>
      <c r="J9" s="18"/>
      <c r="K9" s="18"/>
      <c r="L9" s="18"/>
      <c r="M9" s="18"/>
      <c r="N9" s="18"/>
    </row>
    <row r="10" spans="1:14" x14ac:dyDescent="0.35">
      <c r="A10" t="s">
        <v>49</v>
      </c>
      <c r="B10">
        <v>2008</v>
      </c>
      <c r="C10">
        <v>7</v>
      </c>
      <c r="D10">
        <v>23</v>
      </c>
      <c r="E10" t="s">
        <v>44</v>
      </c>
      <c r="F10" s="15">
        <v>-5469324.0575000001</v>
      </c>
      <c r="G10" s="15">
        <v>-2518494.9206000003</v>
      </c>
      <c r="H10" s="15">
        <v>2099346.8695</v>
      </c>
      <c r="I10" s="16">
        <v>1111.1111111111111</v>
      </c>
      <c r="J10" s="16">
        <v>588.23529411764707</v>
      </c>
      <c r="K10" s="16">
        <v>526.31578947368416</v>
      </c>
      <c r="L10" s="15">
        <v>8.9999999999999998E-4</v>
      </c>
      <c r="M10" s="15">
        <v>1.6999999999999999E-3</v>
      </c>
      <c r="N10" s="15">
        <v>1.9E-3</v>
      </c>
    </row>
    <row r="11" spans="1:14" x14ac:dyDescent="0.35">
      <c r="A11" t="s">
        <v>74</v>
      </c>
      <c r="B11">
        <v>2008</v>
      </c>
      <c r="C11">
        <v>8</v>
      </c>
      <c r="D11">
        <v>1</v>
      </c>
      <c r="E11" t="s">
        <v>44</v>
      </c>
      <c r="F11" s="15">
        <v>-5469324.0821000002</v>
      </c>
      <c r="G11" s="15">
        <v>-2518494.9355000001</v>
      </c>
      <c r="H11" s="15">
        <v>2099346.8204999999</v>
      </c>
      <c r="I11" s="16">
        <v>370.37037037037032</v>
      </c>
      <c r="J11" s="16">
        <v>212.7659574468085</v>
      </c>
      <c r="K11" s="16">
        <v>185.18518518518516</v>
      </c>
      <c r="L11" s="15">
        <v>2.7000000000000001E-3</v>
      </c>
      <c r="M11" s="15">
        <v>4.7000000000000002E-3</v>
      </c>
      <c r="N11" s="15">
        <v>5.4000000000000003E-3</v>
      </c>
    </row>
    <row r="12" spans="1:14" s="17" customFormat="1" x14ac:dyDescent="0.35">
      <c r="A12" s="17">
        <v>3</v>
      </c>
      <c r="B12">
        <v>2008</v>
      </c>
      <c r="C12">
        <v>7</v>
      </c>
      <c r="D12">
        <v>23</v>
      </c>
      <c r="F12" s="18">
        <f>SUMPRODUCT(F10:F11,I10:I11)/SUM(I10:I11)</f>
        <v>-5469324.0636500008</v>
      </c>
      <c r="G12" s="18">
        <f>SUMPRODUCT(G10:G11,I10:I11)/SUM(I10:I11)</f>
        <v>-2518494.9243250005</v>
      </c>
      <c r="H12" s="18">
        <f>SUMPRODUCT(H10:H11,J10:J11)/SUM(J10:J11)</f>
        <v>2099346.8564843754</v>
      </c>
      <c r="I12" s="18"/>
      <c r="J12" s="18"/>
      <c r="K12" s="18"/>
      <c r="L12" s="18"/>
      <c r="M12" s="18"/>
      <c r="N12" s="18"/>
    </row>
    <row r="13" spans="1:14" x14ac:dyDescent="0.35">
      <c r="A13" t="s">
        <v>50</v>
      </c>
      <c r="B13">
        <v>2008</v>
      </c>
      <c r="C13">
        <v>7</v>
      </c>
      <c r="D13">
        <v>23</v>
      </c>
      <c r="F13" s="15">
        <v>-5469345.4151999997</v>
      </c>
      <c r="G13" s="15">
        <v>-2518520.1461</v>
      </c>
      <c r="H13" s="15">
        <v>2099254.9442000003</v>
      </c>
      <c r="I13" s="16">
        <v>1000</v>
      </c>
      <c r="J13" s="16">
        <v>588.23529411764707</v>
      </c>
      <c r="K13" s="16">
        <v>500</v>
      </c>
      <c r="L13" s="15">
        <v>1E-3</v>
      </c>
      <c r="M13" s="15">
        <v>1.6999999999999999E-3</v>
      </c>
      <c r="N13" s="15">
        <v>2E-3</v>
      </c>
    </row>
    <row r="14" spans="1:14" x14ac:dyDescent="0.35">
      <c r="A14" t="s">
        <v>75</v>
      </c>
      <c r="B14">
        <v>2008</v>
      </c>
      <c r="C14">
        <v>8</v>
      </c>
      <c r="D14">
        <v>1</v>
      </c>
      <c r="E14" t="s">
        <v>44</v>
      </c>
      <c r="F14" s="15">
        <v>-5469345.4222999997</v>
      </c>
      <c r="G14" s="15">
        <v>-2518520.1444000001</v>
      </c>
      <c r="H14" s="15">
        <v>2099254.9202000001</v>
      </c>
      <c r="I14" s="16">
        <v>1428.5714285714287</v>
      </c>
      <c r="J14" s="16">
        <v>833.33333333333337</v>
      </c>
      <c r="K14" s="16">
        <v>714.28571428571433</v>
      </c>
      <c r="L14" s="15">
        <v>6.9999999999999999E-4</v>
      </c>
      <c r="M14" s="15">
        <v>1.1999999999999999E-3</v>
      </c>
      <c r="N14" s="15">
        <v>1.4E-3</v>
      </c>
    </row>
    <row r="15" spans="1:14" s="17" customFormat="1" x14ac:dyDescent="0.35">
      <c r="A15" s="17">
        <v>4</v>
      </c>
      <c r="B15">
        <v>2008</v>
      </c>
      <c r="C15">
        <v>8</v>
      </c>
      <c r="D15">
        <v>1</v>
      </c>
      <c r="F15" s="18">
        <f>SUMPRODUCT(F13:F14,I13:I14)/SUM(I13:I14)</f>
        <v>-5469345.4193764711</v>
      </c>
      <c r="G15" s="18">
        <f>SUMPRODUCT(G13:G14,I13:I14)/SUM(I13:I14)</f>
        <v>-2518520.1451000003</v>
      </c>
      <c r="H15" s="18">
        <f>SUMPRODUCT(H13:H14,J13:J14)/SUM(J13:J14)</f>
        <v>2099254.9301310349</v>
      </c>
      <c r="I15" s="18"/>
      <c r="J15" s="18"/>
      <c r="K15" s="18"/>
      <c r="L15" s="18"/>
      <c r="M15" s="18"/>
      <c r="N15" s="18"/>
    </row>
    <row r="16" spans="1:14" x14ac:dyDescent="0.35">
      <c r="A16" s="19" t="s">
        <v>51</v>
      </c>
      <c r="B16">
        <v>2008</v>
      </c>
      <c r="C16">
        <v>7</v>
      </c>
      <c r="D16">
        <v>23</v>
      </c>
      <c r="E16" t="s">
        <v>48</v>
      </c>
      <c r="F16" s="15">
        <v>-5469210.9145</v>
      </c>
      <c r="G16" s="15">
        <v>-2518466.6440000003</v>
      </c>
      <c r="H16" s="15">
        <v>2099656.9764</v>
      </c>
      <c r="I16" s="16">
        <v>34.246575342465754</v>
      </c>
      <c r="J16" s="16">
        <v>16.666666666666668</v>
      </c>
      <c r="K16" s="16">
        <v>14.970059880239521</v>
      </c>
      <c r="L16" s="15">
        <v>2.92E-2</v>
      </c>
      <c r="M16" s="15">
        <v>0.06</v>
      </c>
      <c r="N16" s="15">
        <v>6.6799999999999998E-2</v>
      </c>
    </row>
    <row r="17" spans="1:14" x14ac:dyDescent="0.35">
      <c r="A17" s="19" t="s">
        <v>51</v>
      </c>
      <c r="B17">
        <v>2008</v>
      </c>
      <c r="C17">
        <v>7</v>
      </c>
      <c r="D17">
        <v>23</v>
      </c>
      <c r="E17" t="s">
        <v>48</v>
      </c>
      <c r="F17" s="15">
        <v>-5469211.0268000001</v>
      </c>
      <c r="G17" s="15">
        <v>-2518466.6953000003</v>
      </c>
      <c r="H17" s="15">
        <v>2099657.2000000002</v>
      </c>
      <c r="I17" s="16">
        <v>33.003300330032999</v>
      </c>
      <c r="J17" s="16">
        <v>16.129032258064516</v>
      </c>
      <c r="K17" s="16">
        <v>14.492753623188404</v>
      </c>
      <c r="L17" s="15">
        <v>3.0300000000000001E-2</v>
      </c>
      <c r="M17" s="15">
        <v>6.2E-2</v>
      </c>
      <c r="N17" s="15">
        <v>6.9000000000000006E-2</v>
      </c>
    </row>
    <row r="18" spans="1:14" x14ac:dyDescent="0.35">
      <c r="A18" s="19" t="s">
        <v>51</v>
      </c>
      <c r="B18">
        <v>2008</v>
      </c>
      <c r="C18">
        <v>7</v>
      </c>
      <c r="D18">
        <v>23</v>
      </c>
      <c r="E18" t="s">
        <v>48</v>
      </c>
      <c r="F18" s="15">
        <v>-5469210.8212000001</v>
      </c>
      <c r="G18" s="15">
        <v>-2518466.858</v>
      </c>
      <c r="H18" s="15">
        <v>2099656.7883000001</v>
      </c>
      <c r="I18" s="16">
        <v>30.303030303030301</v>
      </c>
      <c r="J18" s="16">
        <v>14.577259475218661</v>
      </c>
      <c r="K18" s="16">
        <v>13.140604467805518</v>
      </c>
      <c r="L18" s="15">
        <v>3.3000000000000002E-2</v>
      </c>
      <c r="M18" s="15">
        <v>6.8599999999999994E-2</v>
      </c>
      <c r="N18" s="15">
        <v>7.6100000000000001E-2</v>
      </c>
    </row>
    <row r="19" spans="1:14" x14ac:dyDescent="0.35">
      <c r="A19" t="s">
        <v>51</v>
      </c>
      <c r="B19">
        <v>2008</v>
      </c>
      <c r="C19">
        <v>7</v>
      </c>
      <c r="D19">
        <v>23</v>
      </c>
      <c r="E19" t="s">
        <v>44</v>
      </c>
      <c r="F19" s="15">
        <v>-5469211.2279000003</v>
      </c>
      <c r="G19" s="15">
        <v>-2518466.8218</v>
      </c>
      <c r="H19" s="15">
        <v>2099657.1428999999</v>
      </c>
      <c r="I19" s="16">
        <v>833.33333333333337</v>
      </c>
      <c r="J19" s="16">
        <v>384.61538461538464</v>
      </c>
      <c r="K19" s="16">
        <v>344.82758620689657</v>
      </c>
      <c r="L19" s="15">
        <v>1.1999999999999999E-3</v>
      </c>
      <c r="M19" s="15">
        <v>2.5999999999999999E-3</v>
      </c>
      <c r="N19" s="15">
        <v>2.8999999999999998E-3</v>
      </c>
    </row>
    <row r="20" spans="1:14" x14ac:dyDescent="0.35">
      <c r="A20" t="s">
        <v>76</v>
      </c>
      <c r="B20">
        <v>2008</v>
      </c>
      <c r="C20">
        <v>8</v>
      </c>
      <c r="D20">
        <v>1</v>
      </c>
      <c r="E20" t="s">
        <v>44</v>
      </c>
      <c r="F20" s="15">
        <v>-5469211.2669000002</v>
      </c>
      <c r="G20" s="15">
        <v>-2518466.8451999999</v>
      </c>
      <c r="H20" s="15">
        <v>2099657.1595000001</v>
      </c>
      <c r="I20" s="16">
        <v>1250</v>
      </c>
      <c r="J20" s="16">
        <v>833.33333333333337</v>
      </c>
      <c r="K20" s="16">
        <v>714.28571428571433</v>
      </c>
      <c r="L20" s="15">
        <v>8.0000000000000004E-4</v>
      </c>
      <c r="M20" s="15">
        <v>1.1999999999999999E-3</v>
      </c>
      <c r="N20" s="15">
        <v>1.4E-3</v>
      </c>
    </row>
    <row r="21" spans="1:14" x14ac:dyDescent="0.35">
      <c r="A21" t="s">
        <v>76</v>
      </c>
      <c r="B21">
        <v>2008</v>
      </c>
      <c r="C21">
        <v>8</v>
      </c>
      <c r="D21">
        <v>1</v>
      </c>
      <c r="E21" t="s">
        <v>44</v>
      </c>
      <c r="F21" s="15">
        <v>-5469211.2202000003</v>
      </c>
      <c r="G21" s="15">
        <v>-2518466.7908999999</v>
      </c>
      <c r="H21" s="15">
        <v>2099657.1275999998</v>
      </c>
      <c r="I21" s="16">
        <v>666.66666666666663</v>
      </c>
      <c r="J21" s="16">
        <v>434.78260869565219</v>
      </c>
      <c r="K21" s="16">
        <v>357.14285714285717</v>
      </c>
      <c r="L21" s="15">
        <v>1.5E-3</v>
      </c>
      <c r="M21" s="15">
        <v>2.3E-3</v>
      </c>
      <c r="N21" s="15">
        <v>2.8E-3</v>
      </c>
    </row>
    <row r="22" spans="1:14" x14ac:dyDescent="0.35">
      <c r="A22" t="s">
        <v>76</v>
      </c>
      <c r="B22">
        <v>2008</v>
      </c>
      <c r="C22">
        <v>8</v>
      </c>
      <c r="D22">
        <v>1</v>
      </c>
      <c r="E22" t="s">
        <v>44</v>
      </c>
      <c r="F22" s="15">
        <v>-5469211.2348999996</v>
      </c>
      <c r="G22" s="15">
        <v>-2518466.8309999998</v>
      </c>
      <c r="H22" s="15">
        <v>2099657.1250999998</v>
      </c>
      <c r="I22" s="16">
        <v>1428.5714285714287</v>
      </c>
      <c r="J22" s="16">
        <v>416.66666666666669</v>
      </c>
      <c r="K22" s="16">
        <v>400</v>
      </c>
      <c r="L22" s="15">
        <v>6.9999999999999999E-4</v>
      </c>
      <c r="M22" s="15">
        <v>2.3999999999999998E-3</v>
      </c>
      <c r="N22" s="15">
        <v>2.5000000000000001E-3</v>
      </c>
    </row>
    <row r="23" spans="1:14" s="17" customFormat="1" x14ac:dyDescent="0.35">
      <c r="A23" s="17">
        <v>5</v>
      </c>
      <c r="B23">
        <v>2008</v>
      </c>
      <c r="C23">
        <v>8</v>
      </c>
      <c r="D23">
        <v>1</v>
      </c>
      <c r="F23" s="18">
        <f>SUMPRODUCT(F19:F22,I19:I22)/SUM(I19:I22)</f>
        <v>-5469211.240731339</v>
      </c>
      <c r="G23" s="18">
        <f t="shared" ref="G23:H23" si="0">SUMPRODUCT(G19:G22,J19:J22)/SUM(J19:J22)</f>
        <v>-2518466.8265832998</v>
      </c>
      <c r="H23" s="18">
        <f t="shared" si="0"/>
        <v>2099657.1424996471</v>
      </c>
      <c r="I23" s="18"/>
      <c r="J23" s="18"/>
      <c r="K23" s="18"/>
      <c r="L23" s="18"/>
      <c r="M23" s="18"/>
      <c r="N23" s="18"/>
    </row>
    <row r="24" spans="1:14" x14ac:dyDescent="0.35">
      <c r="A24" t="s">
        <v>52</v>
      </c>
      <c r="B24">
        <v>2008</v>
      </c>
      <c r="C24">
        <v>7</v>
      </c>
      <c r="D24">
        <v>23</v>
      </c>
      <c r="E24" t="s">
        <v>44</v>
      </c>
      <c r="F24" s="15">
        <v>-5469178.3618999999</v>
      </c>
      <c r="G24" s="15">
        <v>-2518469.8441000003</v>
      </c>
      <c r="H24" s="15">
        <v>2099754.7943000002</v>
      </c>
      <c r="I24" s="16">
        <v>1250</v>
      </c>
      <c r="J24" s="16">
        <v>625</v>
      </c>
      <c r="K24" s="16">
        <v>588.23529411764707</v>
      </c>
      <c r="L24" s="15">
        <v>8.0000000000000004E-4</v>
      </c>
      <c r="M24" s="15">
        <v>1.6000000000000001E-3</v>
      </c>
      <c r="N24" s="15">
        <v>1.6999999999999999E-3</v>
      </c>
    </row>
    <row r="25" spans="1:14" x14ac:dyDescent="0.35">
      <c r="A25" t="s">
        <v>77</v>
      </c>
      <c r="B25">
        <v>2008</v>
      </c>
      <c r="C25">
        <v>8</v>
      </c>
      <c r="D25">
        <v>1</v>
      </c>
      <c r="E25" t="s">
        <v>44</v>
      </c>
      <c r="F25" s="15">
        <v>-5469178.3263999997</v>
      </c>
      <c r="G25" s="15">
        <v>-2518469.8080000002</v>
      </c>
      <c r="H25" s="15">
        <v>2099754.7505000001</v>
      </c>
      <c r="I25" s="16">
        <v>1250</v>
      </c>
      <c r="J25" s="16">
        <v>909.09090909090901</v>
      </c>
      <c r="K25" s="16">
        <v>714.28571428571433</v>
      </c>
      <c r="L25" s="15">
        <v>8.0000000000000004E-4</v>
      </c>
      <c r="M25" s="15">
        <v>1.1000000000000001E-3</v>
      </c>
      <c r="N25" s="15">
        <v>1.4E-3</v>
      </c>
    </row>
    <row r="26" spans="1:14" s="17" customFormat="1" x14ac:dyDescent="0.35">
      <c r="A26" s="17">
        <v>6</v>
      </c>
      <c r="B26">
        <v>2008</v>
      </c>
      <c r="C26">
        <v>8</v>
      </c>
      <c r="D26">
        <v>1</v>
      </c>
      <c r="F26" s="18">
        <f>SUMPRODUCT(F24:F25,I24:I25)/SUM(I24:I25)</f>
        <v>-5469178.3441500003</v>
      </c>
      <c r="G26" s="18">
        <f>SUMPRODUCT(G24:G25,I24:I25)/SUM(I24:I25)</f>
        <v>-2518469.8260500003</v>
      </c>
      <c r="H26" s="18">
        <f>SUMPRODUCT(H24:H25,J24:J25)/SUM(J24:J25)</f>
        <v>2099754.7683444447</v>
      </c>
      <c r="I26" s="18"/>
      <c r="J26" s="18"/>
      <c r="K26" s="18"/>
      <c r="L26" s="18"/>
      <c r="M26" s="18"/>
      <c r="N26" s="18"/>
    </row>
    <row r="27" spans="1:14" x14ac:dyDescent="0.35">
      <c r="A27" t="s">
        <v>53</v>
      </c>
      <c r="B27">
        <v>2008</v>
      </c>
      <c r="C27">
        <v>7</v>
      </c>
      <c r="D27">
        <v>23</v>
      </c>
      <c r="E27" t="s">
        <v>44</v>
      </c>
      <c r="F27" s="15">
        <v>-5469170.1755999997</v>
      </c>
      <c r="G27" s="15">
        <v>-2518419.9762000004</v>
      </c>
      <c r="H27" s="15">
        <v>2099831.9378</v>
      </c>
      <c r="I27" s="16">
        <v>1428.5714285714287</v>
      </c>
      <c r="J27" s="16">
        <v>769.23076923076928</v>
      </c>
      <c r="K27" s="16">
        <v>666.66666666666663</v>
      </c>
      <c r="L27" s="15">
        <v>6.9999999999999999E-4</v>
      </c>
      <c r="M27" s="15">
        <v>1.2999999999999999E-3</v>
      </c>
      <c r="N27" s="15">
        <v>1.5E-3</v>
      </c>
    </row>
    <row r="28" spans="1:14" x14ac:dyDescent="0.35">
      <c r="A28" t="s">
        <v>78</v>
      </c>
      <c r="B28">
        <v>2008</v>
      </c>
      <c r="C28">
        <v>8</v>
      </c>
      <c r="D28">
        <v>1</v>
      </c>
      <c r="E28" t="s">
        <v>44</v>
      </c>
      <c r="F28" s="15">
        <v>-5469170.1540999999</v>
      </c>
      <c r="G28" s="15">
        <v>-2518419.9687000001</v>
      </c>
      <c r="H28" s="15">
        <v>2099831.9123</v>
      </c>
      <c r="I28" s="16">
        <v>909.09090909090901</v>
      </c>
      <c r="J28" s="16">
        <v>625</v>
      </c>
      <c r="K28" s="16">
        <v>526.31578947368416</v>
      </c>
      <c r="L28" s="15">
        <v>1.1000000000000001E-3</v>
      </c>
      <c r="M28" s="15">
        <v>1.6000000000000001E-3</v>
      </c>
      <c r="N28" s="15">
        <v>1.9E-3</v>
      </c>
    </row>
    <row r="29" spans="1:14" s="17" customFormat="1" x14ac:dyDescent="0.35">
      <c r="A29" s="17">
        <v>7</v>
      </c>
      <c r="B29">
        <v>2008</v>
      </c>
      <c r="C29">
        <v>7</v>
      </c>
      <c r="D29">
        <v>23</v>
      </c>
      <c r="F29" s="18">
        <f>SUMPRODUCT(F27:F28,I27:I28)/SUM(I27:I28)</f>
        <v>-5469170.1672388893</v>
      </c>
      <c r="G29" s="18">
        <f>SUMPRODUCT(G27:G28,I27:I28)/SUM(I27:I28)</f>
        <v>-2518419.9732833337</v>
      </c>
      <c r="H29" s="18">
        <f>SUMPRODUCT(H27:H28,J27:J28)/SUM(J27:J28)</f>
        <v>2099831.9263689653</v>
      </c>
      <c r="I29" s="18"/>
      <c r="J29" s="18"/>
      <c r="K29" s="18"/>
      <c r="L29" s="18"/>
      <c r="M29" s="18"/>
      <c r="N29" s="18"/>
    </row>
    <row r="30" spans="1:14" x14ac:dyDescent="0.35">
      <c r="A30" t="s">
        <v>54</v>
      </c>
      <c r="B30">
        <v>2008</v>
      </c>
      <c r="C30">
        <v>7</v>
      </c>
      <c r="D30">
        <v>23</v>
      </c>
      <c r="E30" t="s">
        <v>44</v>
      </c>
      <c r="F30" s="15">
        <v>-5469158.3146000002</v>
      </c>
      <c r="G30" s="15">
        <v>-2518378.4344000001</v>
      </c>
      <c r="H30" s="15">
        <v>2099928.2763999999</v>
      </c>
      <c r="I30" s="16">
        <v>1250</v>
      </c>
      <c r="J30" s="16">
        <v>714.28571428571433</v>
      </c>
      <c r="K30" s="16">
        <v>625</v>
      </c>
      <c r="L30" s="15">
        <v>8.0000000000000004E-4</v>
      </c>
      <c r="M30" s="15">
        <v>1.4E-3</v>
      </c>
      <c r="N30" s="15">
        <v>1.6000000000000001E-3</v>
      </c>
    </row>
    <row r="31" spans="1:14" x14ac:dyDescent="0.35">
      <c r="A31" s="19" t="s">
        <v>79</v>
      </c>
      <c r="B31">
        <v>2008</v>
      </c>
      <c r="C31">
        <v>8</v>
      </c>
      <c r="D31">
        <v>1</v>
      </c>
      <c r="E31" t="s">
        <v>48</v>
      </c>
      <c r="F31" s="15">
        <v>-5469158.2104000002</v>
      </c>
      <c r="G31" s="15">
        <v>-2518378.2887999997</v>
      </c>
      <c r="H31" s="15">
        <v>2099928.0017999997</v>
      </c>
      <c r="I31" s="16">
        <v>25.974025974025974</v>
      </c>
      <c r="J31" s="16">
        <v>14.124293785310734</v>
      </c>
      <c r="K31" s="16">
        <v>12.422360248447205</v>
      </c>
      <c r="L31" s="15">
        <v>3.85E-2</v>
      </c>
      <c r="M31" s="15">
        <v>7.0800000000000002E-2</v>
      </c>
      <c r="N31" s="15">
        <v>8.0500000000000002E-2</v>
      </c>
    </row>
    <row r="32" spans="1:14" s="17" customFormat="1" x14ac:dyDescent="0.35">
      <c r="A32" s="17">
        <v>8</v>
      </c>
      <c r="B32">
        <v>2008</v>
      </c>
      <c r="C32">
        <v>7</v>
      </c>
      <c r="D32">
        <v>23</v>
      </c>
      <c r="F32" s="18">
        <f>SUMPRODUCT(F30:F30,I30:I30)/SUM(I30:I30)</f>
        <v>-5469158.3146000002</v>
      </c>
      <c r="G32" s="18">
        <f t="shared" ref="G32:H32" si="1">SUMPRODUCT(G30:G30,J30:J30)/SUM(J30:J30)</f>
        <v>-2518378.4344000001</v>
      </c>
      <c r="H32" s="18">
        <f t="shared" si="1"/>
        <v>2099928.2763999999</v>
      </c>
      <c r="I32" s="18"/>
      <c r="J32" s="18"/>
      <c r="K32" s="18"/>
      <c r="L32" s="18"/>
      <c r="M32" s="18"/>
      <c r="N32" s="18"/>
    </row>
    <row r="33" spans="1:14" x14ac:dyDescent="0.35">
      <c r="A33" s="19" t="s">
        <v>55</v>
      </c>
      <c r="B33">
        <v>2008</v>
      </c>
      <c r="C33">
        <v>7</v>
      </c>
      <c r="D33">
        <v>23</v>
      </c>
      <c r="E33" t="s">
        <v>48</v>
      </c>
      <c r="F33" s="15">
        <v>-5469157.9924999997</v>
      </c>
      <c r="G33" s="15">
        <v>-2518323.9457</v>
      </c>
      <c r="H33" s="15">
        <v>2100028.3713000002</v>
      </c>
      <c r="I33" s="16">
        <v>20.449897750511248</v>
      </c>
      <c r="J33" s="16">
        <v>9.4876660341555983</v>
      </c>
      <c r="K33" s="16">
        <v>8.6058519793459549</v>
      </c>
      <c r="L33" s="15">
        <v>4.8899999999999999E-2</v>
      </c>
      <c r="M33" s="15">
        <v>0.10539999999999999</v>
      </c>
      <c r="N33" s="15">
        <v>0.1162</v>
      </c>
    </row>
    <row r="34" spans="1:14" x14ac:dyDescent="0.35">
      <c r="A34" s="19" t="s">
        <v>55</v>
      </c>
      <c r="B34">
        <v>2008</v>
      </c>
      <c r="C34">
        <v>7</v>
      </c>
      <c r="D34">
        <v>23</v>
      </c>
      <c r="E34" t="s">
        <v>48</v>
      </c>
      <c r="F34" s="15">
        <v>-5469167.4349999996</v>
      </c>
      <c r="G34" s="15">
        <v>-2518373.1248000003</v>
      </c>
      <c r="H34" s="15">
        <v>2099979.8336</v>
      </c>
      <c r="I34" s="16">
        <v>0.56886057227373565</v>
      </c>
      <c r="J34" s="16">
        <v>0.26477441220080489</v>
      </c>
      <c r="K34" s="16">
        <v>0.24004993038552019</v>
      </c>
      <c r="L34" s="15">
        <v>1.7579</v>
      </c>
      <c r="M34" s="15">
        <v>3.7768000000000002</v>
      </c>
      <c r="N34" s="15">
        <v>4.1657999999999999</v>
      </c>
    </row>
    <row r="35" spans="1:14" x14ac:dyDescent="0.35">
      <c r="A35" s="19" t="s">
        <v>80</v>
      </c>
      <c r="B35">
        <v>2008</v>
      </c>
      <c r="C35">
        <v>8</v>
      </c>
      <c r="D35">
        <v>1</v>
      </c>
      <c r="E35" t="s">
        <v>48</v>
      </c>
      <c r="F35" s="15">
        <v>-5469158.0393000003</v>
      </c>
      <c r="G35" s="15">
        <v>-2518324.2346999999</v>
      </c>
      <c r="H35" s="15">
        <v>2100028.6884999997</v>
      </c>
      <c r="I35" s="16">
        <v>22.624434389140269</v>
      </c>
      <c r="J35" s="16">
        <v>10.266940451745381</v>
      </c>
      <c r="K35" s="16">
        <v>9.3457943925233646</v>
      </c>
      <c r="L35" s="15">
        <v>4.4200000000000003E-2</v>
      </c>
      <c r="M35" s="15">
        <v>9.74E-2</v>
      </c>
      <c r="N35" s="15">
        <v>0.107</v>
      </c>
    </row>
    <row r="36" spans="1:14" s="17" customFormat="1" x14ac:dyDescent="0.35">
      <c r="A36" s="17">
        <v>9</v>
      </c>
      <c r="F36" s="18"/>
      <c r="G36" s="18"/>
      <c r="H36" s="18"/>
      <c r="I36" s="18"/>
      <c r="J36" s="18"/>
      <c r="K36" s="18"/>
      <c r="L36" s="18"/>
      <c r="M36" s="18"/>
      <c r="N36" s="18"/>
    </row>
    <row r="37" spans="1:14" x14ac:dyDescent="0.35">
      <c r="A37" t="s">
        <v>56</v>
      </c>
      <c r="B37">
        <v>2008</v>
      </c>
      <c r="C37">
        <v>7</v>
      </c>
      <c r="D37">
        <v>23</v>
      </c>
      <c r="E37" t="s">
        <v>44</v>
      </c>
      <c r="F37" s="15">
        <v>-5469128.8858000003</v>
      </c>
      <c r="G37" s="15">
        <v>-2518299.1380000003</v>
      </c>
      <c r="H37" s="15">
        <v>2100135.2763999999</v>
      </c>
      <c r="I37" s="16">
        <v>1428.5714285714287</v>
      </c>
      <c r="J37" s="16">
        <v>1000</v>
      </c>
      <c r="K37" s="16">
        <v>833.33333333333337</v>
      </c>
      <c r="L37" s="15">
        <v>6.9999999999999999E-4</v>
      </c>
      <c r="M37" s="15">
        <v>1E-3</v>
      </c>
      <c r="N37" s="15">
        <v>1.1999999999999999E-3</v>
      </c>
    </row>
    <row r="38" spans="1:14" x14ac:dyDescent="0.35">
      <c r="A38" t="s">
        <v>81</v>
      </c>
      <c r="B38">
        <v>2008</v>
      </c>
      <c r="C38">
        <v>8</v>
      </c>
      <c r="D38">
        <v>1</v>
      </c>
      <c r="E38" t="s">
        <v>44</v>
      </c>
      <c r="F38" s="15">
        <v>-5469128.8055999996</v>
      </c>
      <c r="G38" s="15">
        <v>-2518299.0751</v>
      </c>
      <c r="H38" s="15">
        <v>2100135.2028999999</v>
      </c>
      <c r="I38" s="16">
        <v>769.23076923076928</v>
      </c>
      <c r="J38" s="16">
        <v>285.71428571428572</v>
      </c>
      <c r="K38" s="16">
        <v>270.27027027027026</v>
      </c>
      <c r="L38" s="15">
        <v>1.2999999999999999E-3</v>
      </c>
      <c r="M38" s="15">
        <v>3.5000000000000001E-3</v>
      </c>
      <c r="N38" s="15">
        <v>3.7000000000000002E-3</v>
      </c>
    </row>
    <row r="39" spans="1:14" s="17" customFormat="1" x14ac:dyDescent="0.35">
      <c r="A39" s="17">
        <v>10</v>
      </c>
      <c r="B39">
        <v>2008</v>
      </c>
      <c r="C39">
        <v>7</v>
      </c>
      <c r="D39">
        <v>23</v>
      </c>
      <c r="F39" s="18">
        <f>SUMPRODUCT(F37:F38,I37:I38)/SUM(I37:I38)</f>
        <v>-5469128.8577300003</v>
      </c>
      <c r="G39" s="18">
        <f>SUMPRODUCT(G37:G38,I37:I38)/SUM(I37:I38)</f>
        <v>-2518299.115985</v>
      </c>
      <c r="H39" s="18">
        <f>SUMPRODUCT(H37:H38,J37:J38)/SUM(J37:J38)</f>
        <v>2100135.2600666662</v>
      </c>
      <c r="I39" s="18"/>
      <c r="J39" s="18"/>
      <c r="K39" s="18"/>
      <c r="L39" s="18"/>
      <c r="M39" s="18"/>
      <c r="N39" s="18"/>
    </row>
    <row r="40" spans="1:14" x14ac:dyDescent="0.35">
      <c r="A40" t="s">
        <v>57</v>
      </c>
      <c r="B40">
        <v>2008</v>
      </c>
      <c r="C40">
        <v>7</v>
      </c>
      <c r="D40">
        <v>23</v>
      </c>
      <c r="E40" t="s">
        <v>44</v>
      </c>
      <c r="F40" s="15">
        <v>-5469115.6721999999</v>
      </c>
      <c r="G40" s="15">
        <v>-2518271.6549</v>
      </c>
      <c r="H40" s="15">
        <v>2100234.0753000001</v>
      </c>
      <c r="I40" s="16">
        <v>1428.5714285714287</v>
      </c>
      <c r="J40" s="16">
        <v>1000</v>
      </c>
      <c r="K40" s="16">
        <v>769.23076923076928</v>
      </c>
      <c r="L40" s="15">
        <v>6.9999999999999999E-4</v>
      </c>
      <c r="M40" s="15">
        <v>1E-3</v>
      </c>
      <c r="N40" s="15">
        <v>1.2999999999999999E-3</v>
      </c>
    </row>
    <row r="41" spans="1:14" x14ac:dyDescent="0.35">
      <c r="A41" t="s">
        <v>82</v>
      </c>
      <c r="B41">
        <v>2008</v>
      </c>
      <c r="C41">
        <v>8</v>
      </c>
      <c r="D41">
        <v>1</v>
      </c>
      <c r="E41" t="s">
        <v>44</v>
      </c>
      <c r="F41" s="15">
        <v>-5469115.6839999994</v>
      </c>
      <c r="G41" s="15">
        <v>-2518271.6450999998</v>
      </c>
      <c r="H41" s="15">
        <v>2100234.0601999997</v>
      </c>
      <c r="I41" s="16">
        <v>2500</v>
      </c>
      <c r="J41" s="16">
        <v>769.23076923076928</v>
      </c>
      <c r="K41" s="16">
        <v>769.23076923076928</v>
      </c>
      <c r="L41" s="15">
        <v>4.0000000000000002E-4</v>
      </c>
      <c r="M41" s="15">
        <v>1.2999999999999999E-3</v>
      </c>
      <c r="N41" s="15">
        <v>1.2999999999999999E-3</v>
      </c>
    </row>
    <row r="42" spans="1:14" s="17" customFormat="1" x14ac:dyDescent="0.35">
      <c r="A42" s="17">
        <v>11</v>
      </c>
      <c r="B42">
        <v>2008</v>
      </c>
      <c r="C42">
        <v>8</v>
      </c>
      <c r="D42">
        <v>1</v>
      </c>
      <c r="F42" s="18">
        <f>SUMPRODUCT(F40:F41,I40:I41)/SUM(I40:I41)</f>
        <v>-5469115.6797090899</v>
      </c>
      <c r="G42" s="18">
        <f>SUMPRODUCT(G40:G41,I40:I41)/SUM(I40:I41)</f>
        <v>-2518271.6486636363</v>
      </c>
      <c r="H42" s="18">
        <f>SUMPRODUCT(H40:H41,J40:J41)/SUM(J40:J41)</f>
        <v>2100234.0687347827</v>
      </c>
      <c r="I42" s="18"/>
      <c r="J42" s="18"/>
      <c r="K42" s="18"/>
      <c r="L42" s="18"/>
      <c r="M42" s="18"/>
      <c r="N42" s="18"/>
    </row>
    <row r="43" spans="1:14" x14ac:dyDescent="0.35">
      <c r="A43" t="s">
        <v>58</v>
      </c>
      <c r="B43">
        <v>2008</v>
      </c>
      <c r="C43">
        <v>7</v>
      </c>
      <c r="D43">
        <v>23</v>
      </c>
      <c r="E43" t="s">
        <v>44</v>
      </c>
      <c r="F43" s="15">
        <v>-5469116.7203000002</v>
      </c>
      <c r="G43" s="15">
        <v>-2518209.8508000001</v>
      </c>
      <c r="H43" s="15">
        <v>2100318.6628999999</v>
      </c>
      <c r="I43" s="16">
        <v>1250</v>
      </c>
      <c r="J43" s="16">
        <v>909.09090909090901</v>
      </c>
      <c r="K43" s="16">
        <v>769.23076923076928</v>
      </c>
      <c r="L43" s="15">
        <v>8.0000000000000004E-4</v>
      </c>
      <c r="M43" s="15">
        <v>1.1000000000000001E-3</v>
      </c>
      <c r="N43" s="15">
        <v>1.2999999999999999E-3</v>
      </c>
    </row>
    <row r="44" spans="1:14" x14ac:dyDescent="0.35">
      <c r="A44" t="s">
        <v>83</v>
      </c>
      <c r="B44">
        <v>2008</v>
      </c>
      <c r="C44">
        <v>8</v>
      </c>
      <c r="D44">
        <v>1</v>
      </c>
      <c r="E44" t="s">
        <v>44</v>
      </c>
      <c r="F44" s="15">
        <v>-5469116.6929000001</v>
      </c>
      <c r="G44" s="15">
        <v>-2518209.8473999999</v>
      </c>
      <c r="H44" s="15">
        <v>2100318.6488000001</v>
      </c>
      <c r="I44" s="16">
        <v>1666.6666666666667</v>
      </c>
      <c r="J44" s="16">
        <v>476.1904761904762</v>
      </c>
      <c r="K44" s="16">
        <v>454.5454545454545</v>
      </c>
      <c r="L44" s="15">
        <v>5.9999999999999995E-4</v>
      </c>
      <c r="M44" s="15">
        <v>2.0999999999999999E-3</v>
      </c>
      <c r="N44" s="15">
        <v>2.2000000000000001E-3</v>
      </c>
    </row>
    <row r="45" spans="1:14" s="17" customFormat="1" x14ac:dyDescent="0.35">
      <c r="A45" s="17">
        <v>12</v>
      </c>
      <c r="B45">
        <v>2008</v>
      </c>
      <c r="C45">
        <v>7</v>
      </c>
      <c r="D45">
        <v>23</v>
      </c>
      <c r="F45" s="18">
        <f>SUMPRODUCT(F43:F44,I43:I44)/SUM(I43:I44)</f>
        <v>-5469116.7046428574</v>
      </c>
      <c r="G45" s="18">
        <f>SUMPRODUCT(G43:G44,I43:I44)/SUM(I43:I44)</f>
        <v>-2518209.848857143</v>
      </c>
      <c r="H45" s="18">
        <f>SUMPRODUCT(H43:H44,J43:J44)/SUM(J43:J44)</f>
        <v>2100318.6580531253</v>
      </c>
      <c r="I45" s="18"/>
      <c r="J45" s="18"/>
      <c r="K45" s="18"/>
      <c r="L45" s="18"/>
      <c r="M45" s="18"/>
      <c r="N45" s="18"/>
    </row>
    <row r="46" spans="1:14" x14ac:dyDescent="0.35">
      <c r="A46" s="19" t="s">
        <v>59</v>
      </c>
      <c r="B46">
        <v>2008</v>
      </c>
      <c r="C46">
        <v>7</v>
      </c>
      <c r="D46">
        <v>23</v>
      </c>
      <c r="E46" t="s">
        <v>48</v>
      </c>
      <c r="F46" s="15">
        <v>-5469110.8569999998</v>
      </c>
      <c r="G46" s="15">
        <v>-2518159.3560000001</v>
      </c>
      <c r="H46" s="15">
        <v>2100404.3031000001</v>
      </c>
      <c r="I46" s="16">
        <v>43.103448275862071</v>
      </c>
      <c r="J46" s="16">
        <v>30.303030303030301</v>
      </c>
      <c r="K46" s="16">
        <v>24.752475247524753</v>
      </c>
      <c r="L46" s="15">
        <v>2.3199999999999998E-2</v>
      </c>
      <c r="M46" s="15">
        <v>3.3000000000000002E-2</v>
      </c>
      <c r="N46" s="15">
        <v>4.0399999999999998E-2</v>
      </c>
    </row>
    <row r="47" spans="1:14" x14ac:dyDescent="0.35">
      <c r="A47" t="s">
        <v>84</v>
      </c>
      <c r="B47">
        <v>2008</v>
      </c>
      <c r="C47">
        <v>8</v>
      </c>
      <c r="D47">
        <v>1</v>
      </c>
      <c r="E47" t="s">
        <v>44</v>
      </c>
      <c r="F47" s="15">
        <v>-5469110.4371999996</v>
      </c>
      <c r="G47" s="15">
        <v>-2518159.6231</v>
      </c>
      <c r="H47" s="15">
        <v>2100404.6719999998</v>
      </c>
      <c r="I47" s="16">
        <v>1111.1111111111111</v>
      </c>
      <c r="J47" s="16">
        <v>322.58064516129031</v>
      </c>
      <c r="K47" s="16">
        <v>303.03030303030306</v>
      </c>
      <c r="L47" s="15">
        <v>8.9999999999999998E-4</v>
      </c>
      <c r="M47" s="15">
        <v>3.0999999999999999E-3</v>
      </c>
      <c r="N47" s="15">
        <v>3.3E-3</v>
      </c>
    </row>
    <row r="48" spans="1:14" s="17" customFormat="1" x14ac:dyDescent="0.35">
      <c r="A48" s="17">
        <v>13</v>
      </c>
      <c r="B48">
        <v>2008</v>
      </c>
      <c r="C48">
        <v>8</v>
      </c>
      <c r="D48">
        <v>1</v>
      </c>
      <c r="F48" s="18">
        <f>SUMPRODUCT(F47:F47,I47:I47)/SUM(I47:I47)</f>
        <v>-5469110.4371999996</v>
      </c>
      <c r="G48" s="18">
        <f t="shared" ref="G48:H48" si="2">SUMPRODUCT(G47:G47,J47:J47)/SUM(J47:J47)</f>
        <v>-2518159.6231</v>
      </c>
      <c r="H48" s="18">
        <f t="shared" si="2"/>
        <v>2100404.6719999998</v>
      </c>
      <c r="I48" s="18"/>
      <c r="J48" s="18"/>
      <c r="K48" s="18"/>
      <c r="L48" s="18"/>
      <c r="M48" s="18"/>
      <c r="N48" s="18"/>
    </row>
    <row r="49" spans="1:14" x14ac:dyDescent="0.35">
      <c r="A49" t="s">
        <v>60</v>
      </c>
      <c r="B49">
        <v>2008</v>
      </c>
      <c r="C49">
        <v>7</v>
      </c>
      <c r="D49">
        <v>23</v>
      </c>
      <c r="E49" t="s">
        <v>44</v>
      </c>
      <c r="F49" s="15">
        <v>-5469109.5719999997</v>
      </c>
      <c r="G49" s="15">
        <v>-2518145.3250000002</v>
      </c>
      <c r="H49" s="15">
        <v>2100420.1905</v>
      </c>
      <c r="I49" s="16">
        <v>1000</v>
      </c>
      <c r="J49" s="16">
        <v>555.55555555555554</v>
      </c>
      <c r="K49" s="16">
        <v>476.1904761904762</v>
      </c>
      <c r="L49" s="15">
        <v>1E-3</v>
      </c>
      <c r="M49" s="15">
        <v>1.8E-3</v>
      </c>
      <c r="N49" s="15">
        <v>2.0999999999999999E-3</v>
      </c>
    </row>
    <row r="50" spans="1:14" x14ac:dyDescent="0.35">
      <c r="A50" t="s">
        <v>60</v>
      </c>
      <c r="B50">
        <v>2008</v>
      </c>
      <c r="C50">
        <v>7</v>
      </c>
      <c r="D50">
        <v>23</v>
      </c>
      <c r="E50" t="s">
        <v>44</v>
      </c>
      <c r="F50" s="15">
        <v>-5469109.5210999995</v>
      </c>
      <c r="G50" s="15">
        <v>-2518145.2959000003</v>
      </c>
      <c r="H50" s="15">
        <v>2100420.1474000001</v>
      </c>
      <c r="I50" s="16">
        <v>833.33333333333337</v>
      </c>
      <c r="J50" s="16">
        <v>434.78260869565219</v>
      </c>
      <c r="K50" s="16">
        <v>384.61538461538464</v>
      </c>
      <c r="L50" s="15">
        <v>1.1999999999999999E-3</v>
      </c>
      <c r="M50" s="15">
        <v>2.3E-3</v>
      </c>
      <c r="N50" s="15">
        <v>2.5999999999999999E-3</v>
      </c>
    </row>
    <row r="51" spans="1:14" x14ac:dyDescent="0.35">
      <c r="A51" t="s">
        <v>85</v>
      </c>
      <c r="B51">
        <v>2008</v>
      </c>
      <c r="C51">
        <v>8</v>
      </c>
      <c r="D51">
        <v>1</v>
      </c>
      <c r="E51" t="s">
        <v>44</v>
      </c>
      <c r="F51" s="15">
        <v>-5469109.5685000001</v>
      </c>
      <c r="G51" s="15">
        <v>-2518145.2993000001</v>
      </c>
      <c r="H51" s="15">
        <v>2100420.1618999997</v>
      </c>
      <c r="I51" s="16">
        <v>1666.6666666666667</v>
      </c>
      <c r="J51" s="16">
        <v>476.1904761904762</v>
      </c>
      <c r="K51" s="16">
        <v>454.5454545454545</v>
      </c>
      <c r="L51" s="15">
        <v>5.9999999999999995E-4</v>
      </c>
      <c r="M51" s="15">
        <v>2.0999999999999999E-3</v>
      </c>
      <c r="N51" s="15">
        <v>2.2000000000000001E-3</v>
      </c>
    </row>
    <row r="52" spans="1:14" s="17" customFormat="1" x14ac:dyDescent="0.35">
      <c r="A52" s="17">
        <v>14</v>
      </c>
      <c r="B52">
        <v>2008</v>
      </c>
      <c r="C52">
        <v>7</v>
      </c>
      <c r="D52">
        <v>23</v>
      </c>
      <c r="F52" s="18">
        <f>SUMPRODUCT(F49:F51,I49:I51)/SUM(I49:I51)</f>
        <v>-5469109.5582142854</v>
      </c>
      <c r="G52" s="18">
        <f t="shared" ref="G52:H52" si="3">SUMPRODUCT(G49:G51,J49:J51)/SUM(J49:J51)</f>
        <v>-2518145.3080277652</v>
      </c>
      <c r="H52" s="18">
        <f t="shared" si="3"/>
        <v>2100420.1680140505</v>
      </c>
      <c r="I52" s="18"/>
      <c r="J52" s="18"/>
      <c r="K52" s="18"/>
      <c r="L52" s="18"/>
      <c r="M52" s="18"/>
      <c r="N52" s="18"/>
    </row>
    <row r="53" spans="1:14" x14ac:dyDescent="0.35">
      <c r="A53" t="s">
        <v>61</v>
      </c>
      <c r="B53">
        <v>2008</v>
      </c>
      <c r="C53">
        <v>7</v>
      </c>
      <c r="D53">
        <v>23</v>
      </c>
      <c r="E53" t="s">
        <v>44</v>
      </c>
      <c r="F53" s="15">
        <v>-5469127.0854000002</v>
      </c>
      <c r="G53" s="15">
        <v>-2518101.0482000001</v>
      </c>
      <c r="H53" s="15">
        <v>2100423.4187000003</v>
      </c>
      <c r="I53" s="16">
        <v>1250</v>
      </c>
      <c r="J53" s="16">
        <v>833.33333333333337</v>
      </c>
      <c r="K53" s="16">
        <v>714.28571428571433</v>
      </c>
      <c r="L53" s="15">
        <v>8.0000000000000004E-4</v>
      </c>
      <c r="M53" s="15">
        <v>1.1999999999999999E-3</v>
      </c>
      <c r="N53" s="15">
        <v>1.4E-3</v>
      </c>
    </row>
    <row r="54" spans="1:14" x14ac:dyDescent="0.35">
      <c r="A54" t="s">
        <v>86</v>
      </c>
      <c r="B54">
        <v>2008</v>
      </c>
      <c r="C54">
        <v>8</v>
      </c>
      <c r="D54">
        <v>1</v>
      </c>
      <c r="E54" t="s">
        <v>44</v>
      </c>
      <c r="F54" s="15">
        <v>-5469127.0558000002</v>
      </c>
      <c r="G54" s="15">
        <v>-2518101.0159</v>
      </c>
      <c r="H54" s="15">
        <v>2100423.4156999998</v>
      </c>
      <c r="I54" s="16">
        <v>588.23529411764707</v>
      </c>
      <c r="J54" s="16">
        <v>434.78260869565219</v>
      </c>
      <c r="K54" s="16">
        <v>344.82758620689657</v>
      </c>
      <c r="L54" s="15">
        <v>1.6999999999999999E-3</v>
      </c>
      <c r="M54" s="15">
        <v>2.3E-3</v>
      </c>
      <c r="N54" s="15">
        <v>2.8999999999999998E-3</v>
      </c>
    </row>
    <row r="55" spans="1:14" s="17" customFormat="1" x14ac:dyDescent="0.35">
      <c r="A55" s="17">
        <v>15</v>
      </c>
      <c r="B55">
        <v>2008</v>
      </c>
      <c r="C55">
        <v>7</v>
      </c>
      <c r="D55">
        <v>23</v>
      </c>
      <c r="F55" s="18">
        <f>SUMPRODUCT(F53:F54,I53:I54)/SUM(I53:I54)</f>
        <v>-5469127.0759279998</v>
      </c>
      <c r="G55" s="18">
        <f>SUMPRODUCT(G53:G54,I53:I54)/SUM(I53:I54)</f>
        <v>-2518101.0378639996</v>
      </c>
      <c r="H55" s="18">
        <f>SUMPRODUCT(H53:H54,J53:J54)/SUM(J53:J54)</f>
        <v>2100423.4176714285</v>
      </c>
      <c r="I55" s="18"/>
      <c r="J55" s="18"/>
      <c r="K55" s="18"/>
      <c r="L55" s="18"/>
      <c r="M55" s="18"/>
      <c r="N55" s="18"/>
    </row>
    <row r="56" spans="1:14" x14ac:dyDescent="0.35">
      <c r="A56" t="s">
        <v>62</v>
      </c>
      <c r="B56">
        <v>2008</v>
      </c>
      <c r="C56">
        <v>7</v>
      </c>
      <c r="D56">
        <v>23</v>
      </c>
      <c r="E56" t="s">
        <v>44</v>
      </c>
      <c r="F56" s="15">
        <v>-5469096.1771999998</v>
      </c>
      <c r="G56" s="15">
        <v>-2518107.7363</v>
      </c>
      <c r="H56" s="15">
        <v>2100494.2908999999</v>
      </c>
      <c r="I56" s="16">
        <v>1000</v>
      </c>
      <c r="J56" s="16">
        <v>714.28571428571433</v>
      </c>
      <c r="K56" s="16">
        <v>588.23529411764707</v>
      </c>
      <c r="L56" s="15">
        <v>1E-3</v>
      </c>
      <c r="M56" s="15">
        <v>1.4E-3</v>
      </c>
      <c r="N56" s="15">
        <v>1.6999999999999999E-3</v>
      </c>
    </row>
    <row r="57" spans="1:14" x14ac:dyDescent="0.35">
      <c r="A57" t="s">
        <v>87</v>
      </c>
      <c r="B57">
        <v>2008</v>
      </c>
      <c r="C57">
        <v>8</v>
      </c>
      <c r="D57">
        <v>1</v>
      </c>
      <c r="E57" t="s">
        <v>44</v>
      </c>
      <c r="F57" s="15">
        <v>-5469096.1370000001</v>
      </c>
      <c r="G57" s="15">
        <v>-2518107.6937000002</v>
      </c>
      <c r="H57" s="15">
        <v>2100494.2412999999</v>
      </c>
      <c r="I57" s="16">
        <v>1000</v>
      </c>
      <c r="J57" s="16">
        <v>714.28571428571433</v>
      </c>
      <c r="K57" s="16">
        <v>555.55555555555554</v>
      </c>
      <c r="L57" s="15">
        <v>1E-3</v>
      </c>
      <c r="M57" s="15">
        <v>1.4E-3</v>
      </c>
      <c r="N57" s="15">
        <v>1.8E-3</v>
      </c>
    </row>
    <row r="58" spans="1:14" s="17" customFormat="1" x14ac:dyDescent="0.35">
      <c r="A58" s="17">
        <v>16</v>
      </c>
      <c r="B58">
        <v>2008</v>
      </c>
      <c r="C58">
        <v>7</v>
      </c>
      <c r="D58">
        <v>23</v>
      </c>
      <c r="F58" s="18">
        <f>SUMPRODUCT(F56:F57,I56:I57)/SUM(I56:I57)</f>
        <v>-5469096.1571000004</v>
      </c>
      <c r="G58" s="18">
        <f>SUMPRODUCT(G56:G57,I56:I57)/SUM(I56:I57)</f>
        <v>-2518107.7149999999</v>
      </c>
      <c r="H58" s="18">
        <f>SUMPRODUCT(H56:H57,J56:J57)/SUM(J56:J57)</f>
        <v>2100494.2661000001</v>
      </c>
      <c r="I58" s="18"/>
      <c r="J58" s="18"/>
      <c r="K58" s="18"/>
      <c r="L58" s="18"/>
      <c r="M58" s="18"/>
      <c r="N58" s="18"/>
    </row>
    <row r="59" spans="1:14" x14ac:dyDescent="0.35">
      <c r="A59" s="19" t="s">
        <v>63</v>
      </c>
      <c r="B59">
        <v>2008</v>
      </c>
      <c r="C59">
        <v>7</v>
      </c>
      <c r="D59">
        <v>23</v>
      </c>
      <c r="E59" t="s">
        <v>48</v>
      </c>
      <c r="F59" s="15">
        <v>-5469081.7432000004</v>
      </c>
      <c r="G59" s="15">
        <v>-2518110.7589000002</v>
      </c>
      <c r="H59" s="15">
        <v>2100514.2061000001</v>
      </c>
      <c r="I59" s="16">
        <v>9.3632958801498116</v>
      </c>
      <c r="J59" s="16">
        <v>6.9108500345542501</v>
      </c>
      <c r="K59" s="16">
        <v>5.5617352614015578</v>
      </c>
      <c r="L59" s="15">
        <v>0.10680000000000001</v>
      </c>
      <c r="M59" s="15">
        <v>0.1447</v>
      </c>
      <c r="N59" s="15">
        <v>0.17979999999999999</v>
      </c>
    </row>
    <row r="60" spans="1:14" x14ac:dyDescent="0.35">
      <c r="A60" t="s">
        <v>63</v>
      </c>
      <c r="B60">
        <v>2008</v>
      </c>
      <c r="C60">
        <v>7</v>
      </c>
      <c r="D60">
        <v>23</v>
      </c>
      <c r="E60" t="s">
        <v>44</v>
      </c>
      <c r="F60" s="15">
        <v>-5469082.4135999996</v>
      </c>
      <c r="G60" s="15">
        <v>-2518111.0335000004</v>
      </c>
      <c r="H60" s="15">
        <v>2100514.2014000001</v>
      </c>
      <c r="I60" s="16">
        <v>1000</v>
      </c>
      <c r="J60" s="16">
        <v>714.28571428571433</v>
      </c>
      <c r="K60" s="16">
        <v>588.23529411764707</v>
      </c>
      <c r="L60" s="15">
        <v>1E-3</v>
      </c>
      <c r="M60" s="15">
        <v>1.4E-3</v>
      </c>
      <c r="N60" s="15">
        <v>1.6999999999999999E-3</v>
      </c>
    </row>
    <row r="61" spans="1:14" x14ac:dyDescent="0.35">
      <c r="A61" t="s">
        <v>88</v>
      </c>
      <c r="B61">
        <v>2008</v>
      </c>
      <c r="C61">
        <v>8</v>
      </c>
      <c r="D61">
        <v>1</v>
      </c>
      <c r="E61" t="s">
        <v>44</v>
      </c>
      <c r="F61" s="15">
        <v>-5469082.4238999998</v>
      </c>
      <c r="G61" s="15">
        <v>-2518111.0386000001</v>
      </c>
      <c r="H61" s="15">
        <v>2100514.1943000001</v>
      </c>
      <c r="I61" s="16">
        <v>909.09090909090901</v>
      </c>
      <c r="J61" s="16">
        <v>666.66666666666663</v>
      </c>
      <c r="K61" s="16">
        <v>555.55555555555554</v>
      </c>
      <c r="L61" s="15">
        <v>1.1000000000000001E-3</v>
      </c>
      <c r="M61" s="15">
        <v>1.5E-3</v>
      </c>
      <c r="N61" s="15">
        <v>1.8E-3</v>
      </c>
    </row>
    <row r="62" spans="1:14" s="17" customFormat="1" x14ac:dyDescent="0.35">
      <c r="A62" s="17">
        <v>17</v>
      </c>
      <c r="B62">
        <v>2008</v>
      </c>
      <c r="C62">
        <v>7</v>
      </c>
      <c r="D62">
        <v>23</v>
      </c>
      <c r="F62" s="18">
        <f>SUMPRODUCT(F60:F61,I60:I61)/SUM(I60:I61)</f>
        <v>-5469082.4185047615</v>
      </c>
      <c r="G62" s="18">
        <f>SUMPRODUCT(G60:G61,I60:I61)/SUM(I60:I61)</f>
        <v>-2518111.0359285721</v>
      </c>
      <c r="H62" s="18">
        <f>SUMPRODUCT(H60:H61,J60:J61)/SUM(J60:J61)</f>
        <v>2100514.1979724136</v>
      </c>
      <c r="I62" s="18"/>
      <c r="J62" s="18"/>
      <c r="K62" s="18"/>
      <c r="L62" s="18"/>
      <c r="M62" s="18"/>
      <c r="N62" s="18"/>
    </row>
    <row r="63" spans="1:14" x14ac:dyDescent="0.35">
      <c r="A63" t="s">
        <v>64</v>
      </c>
      <c r="B63">
        <v>2008</v>
      </c>
      <c r="C63">
        <v>7</v>
      </c>
      <c r="D63">
        <v>23</v>
      </c>
      <c r="E63" t="s">
        <v>44</v>
      </c>
      <c r="F63" s="15">
        <v>-5469068.6479000002</v>
      </c>
      <c r="G63" s="15">
        <v>-2518069.6402000003</v>
      </c>
      <c r="H63" s="15">
        <v>2100602.8303999999</v>
      </c>
      <c r="I63" s="16">
        <v>1666.6666666666667</v>
      </c>
      <c r="J63" s="16">
        <v>1111.1111111111111</v>
      </c>
      <c r="K63" s="16">
        <v>1000</v>
      </c>
      <c r="L63" s="15">
        <v>5.9999999999999995E-4</v>
      </c>
      <c r="M63" s="15">
        <v>8.9999999999999998E-4</v>
      </c>
      <c r="N63" s="15">
        <v>1E-3</v>
      </c>
    </row>
    <row r="64" spans="1:14" x14ac:dyDescent="0.35">
      <c r="A64" t="s">
        <v>89</v>
      </c>
      <c r="B64">
        <v>2008</v>
      </c>
      <c r="C64">
        <v>8</v>
      </c>
      <c r="D64">
        <v>1</v>
      </c>
      <c r="E64" t="s">
        <v>44</v>
      </c>
      <c r="F64" s="15">
        <v>-5469068.6797000002</v>
      </c>
      <c r="G64" s="15">
        <v>-2518069.6283</v>
      </c>
      <c r="H64" s="15">
        <v>2100602.8478999999</v>
      </c>
      <c r="I64" s="16">
        <v>1666.6666666666667</v>
      </c>
      <c r="J64" s="16">
        <v>1000</v>
      </c>
      <c r="K64" s="16">
        <v>909.09090909090901</v>
      </c>
      <c r="L64" s="15">
        <v>5.9999999999999995E-4</v>
      </c>
      <c r="M64" s="15">
        <v>1E-3</v>
      </c>
      <c r="N64" s="15">
        <v>1.1000000000000001E-3</v>
      </c>
    </row>
    <row r="65" spans="1:14" s="17" customFormat="1" x14ac:dyDescent="0.35">
      <c r="A65" s="17">
        <v>18</v>
      </c>
      <c r="B65">
        <v>2008</v>
      </c>
      <c r="C65">
        <v>7</v>
      </c>
      <c r="D65">
        <v>23</v>
      </c>
      <c r="F65" s="18">
        <f>SUMPRODUCT(F63:F64,I63:I64)/SUM(I63:I64)</f>
        <v>-5469068.6638000002</v>
      </c>
      <c r="G65" s="18">
        <f>SUMPRODUCT(G63:G64,I63:I64)/SUM(I63:I64)</f>
        <v>-2518069.6342500001</v>
      </c>
      <c r="H65" s="18">
        <f>SUMPRODUCT(H63:H64,J63:J64)/SUM(J63:J64)</f>
        <v>2100602.8386894735</v>
      </c>
      <c r="I65" s="18"/>
      <c r="J65" s="18"/>
      <c r="K65" s="18"/>
      <c r="L65" s="18"/>
      <c r="M65" s="18"/>
      <c r="N65" s="18"/>
    </row>
    <row r="66" spans="1:14" x14ac:dyDescent="0.35">
      <c r="A66" t="s">
        <v>65</v>
      </c>
      <c r="B66">
        <v>2008</v>
      </c>
      <c r="C66">
        <v>7</v>
      </c>
      <c r="D66">
        <v>23</v>
      </c>
      <c r="E66" t="s">
        <v>44</v>
      </c>
      <c r="F66" s="15">
        <v>-5469048.6512000002</v>
      </c>
      <c r="G66" s="15">
        <v>-2518034.2434</v>
      </c>
      <c r="H66" s="15">
        <v>2100707.2201999999</v>
      </c>
      <c r="I66" s="16">
        <v>2000</v>
      </c>
      <c r="J66" s="16">
        <v>1111.1111111111111</v>
      </c>
      <c r="K66" s="16">
        <v>1000</v>
      </c>
      <c r="L66" s="15">
        <v>5.0000000000000001E-4</v>
      </c>
      <c r="M66" s="15">
        <v>8.9999999999999998E-4</v>
      </c>
      <c r="N66" s="15">
        <v>1E-3</v>
      </c>
    </row>
    <row r="67" spans="1:14" x14ac:dyDescent="0.35">
      <c r="A67" t="s">
        <v>90</v>
      </c>
      <c r="B67">
        <v>2008</v>
      </c>
      <c r="C67">
        <v>8</v>
      </c>
      <c r="D67">
        <v>1</v>
      </c>
      <c r="E67" t="s">
        <v>44</v>
      </c>
      <c r="F67" s="15">
        <v>-5469048.6712999996</v>
      </c>
      <c r="G67" s="15">
        <v>-2518034.2166999998</v>
      </c>
      <c r="H67" s="15">
        <v>2100707.2380999997</v>
      </c>
      <c r="I67" s="16">
        <v>1250</v>
      </c>
      <c r="J67" s="16">
        <v>769.23076923076928</v>
      </c>
      <c r="K67" s="16">
        <v>666.66666666666663</v>
      </c>
      <c r="L67" s="15">
        <v>8.0000000000000004E-4</v>
      </c>
      <c r="M67" s="15">
        <v>1.2999999999999999E-3</v>
      </c>
      <c r="N67" s="15">
        <v>1.5E-3</v>
      </c>
    </row>
    <row r="68" spans="1:14" s="17" customFormat="1" x14ac:dyDescent="0.35">
      <c r="A68" s="17">
        <v>19</v>
      </c>
      <c r="B68">
        <v>2008</v>
      </c>
      <c r="C68">
        <v>7</v>
      </c>
      <c r="D68">
        <v>23</v>
      </c>
      <c r="F68" s="18">
        <f>SUMPRODUCT(F66:F67,I66:I67)/SUM(I66:I67)</f>
        <v>-5469048.6589307683</v>
      </c>
      <c r="G68" s="18">
        <f>SUMPRODUCT(G66:G67,I66:I67)/SUM(I66:I67)</f>
        <v>-2518034.2331307689</v>
      </c>
      <c r="H68" s="18">
        <f>SUMPRODUCT(H66:H67,J66:J67)/SUM(J66:J67)</f>
        <v>2100707.2275227271</v>
      </c>
      <c r="I68" s="18"/>
      <c r="J68" s="18"/>
      <c r="K68" s="18"/>
      <c r="L68" s="18"/>
      <c r="M68" s="18"/>
      <c r="N68" s="18"/>
    </row>
    <row r="69" spans="1:14" x14ac:dyDescent="0.35">
      <c r="A69" t="s">
        <v>66</v>
      </c>
      <c r="B69">
        <v>2008</v>
      </c>
      <c r="C69">
        <v>7</v>
      </c>
      <c r="D69">
        <v>23</v>
      </c>
      <c r="E69" t="s">
        <v>44</v>
      </c>
      <c r="F69" s="15">
        <v>-5469048.8404999999</v>
      </c>
      <c r="G69" s="15">
        <v>-2517966.6905</v>
      </c>
      <c r="H69" s="15">
        <v>2100793.0161000001</v>
      </c>
      <c r="I69" s="16">
        <v>2000</v>
      </c>
      <c r="J69" s="16">
        <v>833.33333333333337</v>
      </c>
      <c r="K69" s="16">
        <v>769.23076923076928</v>
      </c>
      <c r="L69" s="15">
        <v>5.0000000000000001E-4</v>
      </c>
      <c r="M69" s="15">
        <v>1.1999999999999999E-3</v>
      </c>
      <c r="N69" s="15">
        <v>1.2999999999999999E-3</v>
      </c>
    </row>
    <row r="70" spans="1:14" x14ac:dyDescent="0.35">
      <c r="A70" t="s">
        <v>91</v>
      </c>
      <c r="B70">
        <v>2008</v>
      </c>
      <c r="C70">
        <v>8</v>
      </c>
      <c r="D70">
        <v>1</v>
      </c>
      <c r="E70" t="s">
        <v>44</v>
      </c>
      <c r="F70" s="15">
        <v>-5469048.8740999997</v>
      </c>
      <c r="G70" s="15">
        <v>-2517966.6801999998</v>
      </c>
      <c r="H70" s="15">
        <v>2100793.0266999998</v>
      </c>
      <c r="I70" s="16">
        <v>1250</v>
      </c>
      <c r="J70" s="16">
        <v>769.23076923076928</v>
      </c>
      <c r="K70" s="16">
        <v>666.66666666666663</v>
      </c>
      <c r="L70" s="15">
        <v>8.0000000000000004E-4</v>
      </c>
      <c r="M70" s="15">
        <v>1.2999999999999999E-3</v>
      </c>
      <c r="N70" s="15">
        <v>1.5E-3</v>
      </c>
    </row>
    <row r="71" spans="1:14" s="17" customFormat="1" x14ac:dyDescent="0.35">
      <c r="A71" s="17">
        <v>20</v>
      </c>
      <c r="B71">
        <v>2008</v>
      </c>
      <c r="C71">
        <v>7</v>
      </c>
      <c r="D71">
        <v>23</v>
      </c>
      <c r="F71" s="18">
        <f>SUMPRODUCT(F69:F70,I69:I70)/SUM(I69:I70)</f>
        <v>-5469048.8534230767</v>
      </c>
      <c r="G71" s="18">
        <f>SUMPRODUCT(G69:G70,I69:I70)/SUM(I69:I70)</f>
        <v>-2517966.6865384616</v>
      </c>
      <c r="H71" s="18">
        <f>SUMPRODUCT(H69:H70,J69:J70)/SUM(J69:J70)</f>
        <v>2100793.0211880002</v>
      </c>
      <c r="I71" s="18"/>
      <c r="J71" s="18"/>
      <c r="K71" s="18"/>
      <c r="L71" s="18"/>
      <c r="M71" s="18"/>
      <c r="N71" s="18"/>
    </row>
    <row r="72" spans="1:14" x14ac:dyDescent="0.35">
      <c r="A72" s="19" t="s">
        <v>67</v>
      </c>
      <c r="B72">
        <v>2008</v>
      </c>
      <c r="C72">
        <v>7</v>
      </c>
      <c r="D72">
        <v>23</v>
      </c>
      <c r="E72" t="s">
        <v>48</v>
      </c>
      <c r="F72" s="15">
        <v>-5469070.1639</v>
      </c>
      <c r="G72" s="15">
        <v>-2518099.9042000002</v>
      </c>
      <c r="H72" s="15">
        <v>2100550.7650000001</v>
      </c>
      <c r="I72" s="16">
        <v>11.834319526627219</v>
      </c>
      <c r="J72" s="16">
        <v>8.8339222614840995</v>
      </c>
      <c r="K72" s="16">
        <v>7.0821529745042495</v>
      </c>
      <c r="L72" s="15">
        <v>8.4500000000000006E-2</v>
      </c>
      <c r="M72" s="15">
        <v>0.1132</v>
      </c>
      <c r="N72" s="15">
        <v>0.14119999999999999</v>
      </c>
    </row>
    <row r="73" spans="1:14" x14ac:dyDescent="0.35">
      <c r="A73" t="s">
        <v>67</v>
      </c>
      <c r="B73">
        <v>2008</v>
      </c>
      <c r="C73">
        <v>7</v>
      </c>
      <c r="D73">
        <v>23</v>
      </c>
      <c r="E73" t="s">
        <v>44</v>
      </c>
      <c r="F73" s="15">
        <v>-5469070.6030999999</v>
      </c>
      <c r="G73" s="15">
        <v>-2518099.8086999999</v>
      </c>
      <c r="H73" s="15">
        <v>2100551.1932999999</v>
      </c>
      <c r="I73" s="16">
        <v>555.55555555555554</v>
      </c>
      <c r="J73" s="16">
        <v>416.66666666666669</v>
      </c>
      <c r="K73" s="16">
        <v>333.33333333333331</v>
      </c>
      <c r="L73" s="15">
        <v>1.8E-3</v>
      </c>
      <c r="M73" s="15">
        <v>2.3999999999999998E-3</v>
      </c>
      <c r="N73" s="15">
        <v>3.0000000000000001E-3</v>
      </c>
    </row>
    <row r="74" spans="1:14" x14ac:dyDescent="0.35">
      <c r="A74" t="s">
        <v>92</v>
      </c>
      <c r="B74">
        <v>2008</v>
      </c>
      <c r="C74">
        <v>8</v>
      </c>
      <c r="D74">
        <v>1</v>
      </c>
      <c r="E74" t="s">
        <v>44</v>
      </c>
      <c r="F74" s="15">
        <v>-5469070.6073000003</v>
      </c>
      <c r="G74" s="15">
        <v>-2518099.8087999998</v>
      </c>
      <c r="H74" s="15">
        <v>2100551.2136999997</v>
      </c>
      <c r="I74" s="16">
        <v>1250</v>
      </c>
      <c r="J74" s="16">
        <v>833.33333333333337</v>
      </c>
      <c r="K74" s="16">
        <v>714.28571428571433</v>
      </c>
      <c r="L74" s="15">
        <v>8.0000000000000004E-4</v>
      </c>
      <c r="M74" s="15">
        <v>1.1999999999999999E-3</v>
      </c>
      <c r="N74" s="15">
        <v>1.4E-3</v>
      </c>
    </row>
    <row r="75" spans="1:14" s="17" customFormat="1" x14ac:dyDescent="0.35">
      <c r="A75" s="17">
        <v>22</v>
      </c>
      <c r="B75">
        <v>2008</v>
      </c>
      <c r="C75">
        <v>8</v>
      </c>
      <c r="D75">
        <v>1</v>
      </c>
      <c r="F75" s="18">
        <f>SUMPRODUCT(F73:F74,I73:I74)/SUM(I73:I74)</f>
        <v>-5469070.6060076924</v>
      </c>
      <c r="G75" s="18">
        <f>SUMPRODUCT(G73:G74,I73:I74)/SUM(I73:I74)</f>
        <v>-2518099.8087692303</v>
      </c>
      <c r="H75" s="18">
        <f>SUMPRODUCT(H73:H74,J73:J74)/SUM(J73:J74)</f>
        <v>2100551.2069000001</v>
      </c>
      <c r="I75" s="18"/>
      <c r="J75" s="18"/>
      <c r="K75" s="18"/>
      <c r="L75" s="18"/>
      <c r="M75" s="18"/>
      <c r="N75" s="18"/>
    </row>
    <row r="76" spans="1:14" x14ac:dyDescent="0.35">
      <c r="A76" t="s">
        <v>68</v>
      </c>
      <c r="B76">
        <v>2008</v>
      </c>
      <c r="C76">
        <v>7</v>
      </c>
      <c r="D76">
        <v>23</v>
      </c>
      <c r="E76" t="s">
        <v>44</v>
      </c>
      <c r="F76" s="15">
        <v>-5469403.1215000004</v>
      </c>
      <c r="G76" s="15">
        <v>-2518445.2125000004</v>
      </c>
      <c r="H76" s="15">
        <v>2099193.5375999999</v>
      </c>
      <c r="I76" s="16">
        <v>1666.6666666666667</v>
      </c>
      <c r="J76" s="16">
        <v>769.23076923076928</v>
      </c>
      <c r="K76" s="16">
        <v>714.28571428571433</v>
      </c>
      <c r="L76" s="15">
        <v>5.9999999999999995E-4</v>
      </c>
      <c r="M76" s="15">
        <v>1.2999999999999999E-3</v>
      </c>
      <c r="N76" s="15">
        <v>1.4E-3</v>
      </c>
    </row>
    <row r="77" spans="1:14" x14ac:dyDescent="0.35">
      <c r="A77" t="s">
        <v>93</v>
      </c>
      <c r="B77">
        <v>2008</v>
      </c>
      <c r="C77">
        <v>8</v>
      </c>
      <c r="D77">
        <v>1</v>
      </c>
      <c r="E77" t="s">
        <v>44</v>
      </c>
      <c r="F77" s="15">
        <v>-5469403.2170000002</v>
      </c>
      <c r="G77" s="15">
        <v>-2518445.2535999999</v>
      </c>
      <c r="H77" s="15">
        <v>2099193.5020999997</v>
      </c>
      <c r="I77" s="16">
        <v>769.23076923076928</v>
      </c>
      <c r="J77" s="16">
        <v>500</v>
      </c>
      <c r="K77" s="16">
        <v>416.66666666666669</v>
      </c>
      <c r="L77" s="15">
        <v>1.2999999999999999E-3</v>
      </c>
      <c r="M77" s="15">
        <v>2E-3</v>
      </c>
      <c r="N77" s="15">
        <v>2.3999999999999998E-3</v>
      </c>
    </row>
    <row r="78" spans="1:14" s="17" customFormat="1" x14ac:dyDescent="0.35">
      <c r="A78" s="17">
        <v>47</v>
      </c>
      <c r="B78">
        <v>2008</v>
      </c>
      <c r="C78">
        <v>7</v>
      </c>
      <c r="D78">
        <v>23</v>
      </c>
      <c r="F78" s="18">
        <f>SUMPRODUCT(F76:F77,I76:I77)/SUM(I76:I77)</f>
        <v>-5469403.1516578952</v>
      </c>
      <c r="G78" s="18">
        <f>SUMPRODUCT(G76:G77,I76:I77)/SUM(I76:I77)</f>
        <v>-2518445.2254789476</v>
      </c>
      <c r="H78" s="18">
        <f>SUMPRODUCT(H76:H77,J76:J77)/SUM(J76:J77)</f>
        <v>2099193.5236151512</v>
      </c>
      <c r="I78" s="18"/>
      <c r="J78" s="18"/>
      <c r="K78" s="18"/>
      <c r="L78" s="18"/>
      <c r="M78" s="18"/>
      <c r="N78" s="18"/>
    </row>
    <row r="79" spans="1:14" x14ac:dyDescent="0.35">
      <c r="A79" t="s">
        <v>69</v>
      </c>
      <c r="B79">
        <v>2008</v>
      </c>
      <c r="C79">
        <v>7</v>
      </c>
      <c r="D79">
        <v>23</v>
      </c>
      <c r="E79" t="s">
        <v>44</v>
      </c>
      <c r="F79" s="15">
        <v>-5469456.1776000001</v>
      </c>
      <c r="G79" s="15">
        <v>-2518361.145</v>
      </c>
      <c r="H79" s="15">
        <v>2099146.3262</v>
      </c>
      <c r="I79" s="16">
        <v>1000</v>
      </c>
      <c r="J79" s="16">
        <v>555.55555555555554</v>
      </c>
      <c r="K79" s="16">
        <v>500</v>
      </c>
      <c r="L79" s="15">
        <v>1E-3</v>
      </c>
      <c r="M79" s="15">
        <v>1.8E-3</v>
      </c>
      <c r="N79" s="15">
        <v>2E-3</v>
      </c>
    </row>
    <row r="80" spans="1:14" x14ac:dyDescent="0.35">
      <c r="A80" t="s">
        <v>94</v>
      </c>
      <c r="B80">
        <v>2008</v>
      </c>
      <c r="C80">
        <v>8</v>
      </c>
      <c r="D80">
        <v>1</v>
      </c>
      <c r="E80" t="s">
        <v>44</v>
      </c>
      <c r="F80" s="15">
        <v>-5469456.2098000003</v>
      </c>
      <c r="G80" s="15">
        <v>-2518361.1617000001</v>
      </c>
      <c r="H80" s="15">
        <v>2099146.3134999997</v>
      </c>
      <c r="I80" s="16">
        <v>1111.1111111111111</v>
      </c>
      <c r="J80" s="16">
        <v>769.23076923076928</v>
      </c>
      <c r="K80" s="16">
        <v>666.66666666666663</v>
      </c>
      <c r="L80" s="15">
        <v>8.9999999999999998E-4</v>
      </c>
      <c r="M80" s="15">
        <v>1.2999999999999999E-3</v>
      </c>
      <c r="N80" s="15">
        <v>1.5E-3</v>
      </c>
    </row>
    <row r="81" spans="1:14" s="17" customFormat="1" x14ac:dyDescent="0.35">
      <c r="A81" s="17">
        <v>48</v>
      </c>
      <c r="B81">
        <v>2008</v>
      </c>
      <c r="C81">
        <v>8</v>
      </c>
      <c r="D81">
        <v>1</v>
      </c>
      <c r="F81" s="18">
        <f>SUMPRODUCT(F79:F80,I79:I80)/SUM(I79:I80)</f>
        <v>-5469456.1945473682</v>
      </c>
      <c r="G81" s="18">
        <f>SUMPRODUCT(G79:G80,I79:I80)/SUM(I79:I80)</f>
        <v>-2518361.1537894732</v>
      </c>
      <c r="H81" s="18">
        <f>SUMPRODUCT(H79:H80,J79:J80)/SUM(J79:J80)</f>
        <v>2099146.3188258065</v>
      </c>
      <c r="I81" s="18"/>
      <c r="J81" s="18"/>
      <c r="K81" s="18"/>
      <c r="L81" s="18"/>
      <c r="M81" s="18"/>
      <c r="N81" s="18"/>
    </row>
    <row r="82" spans="1:14" x14ac:dyDescent="0.35">
      <c r="A82" t="s">
        <v>70</v>
      </c>
      <c r="B82">
        <v>2008</v>
      </c>
      <c r="C82">
        <v>7</v>
      </c>
      <c r="D82">
        <v>23</v>
      </c>
      <c r="E82" t="s">
        <v>44</v>
      </c>
      <c r="F82" s="15">
        <v>-5469515.3377</v>
      </c>
      <c r="G82" s="15">
        <v>-2518279.2793000001</v>
      </c>
      <c r="H82" s="15">
        <v>2099068.3816</v>
      </c>
      <c r="I82" s="16">
        <v>1000</v>
      </c>
      <c r="J82" s="16">
        <v>666.66666666666663</v>
      </c>
      <c r="K82" s="16">
        <v>555.55555555555554</v>
      </c>
      <c r="L82" s="15">
        <v>1E-3</v>
      </c>
      <c r="M82" s="15">
        <v>1.5E-3</v>
      </c>
      <c r="N82" s="15">
        <v>1.8E-3</v>
      </c>
    </row>
    <row r="83" spans="1:14" x14ac:dyDescent="0.35">
      <c r="A83" t="s">
        <v>95</v>
      </c>
      <c r="B83">
        <v>2008</v>
      </c>
      <c r="C83">
        <v>8</v>
      </c>
      <c r="D83">
        <v>1</v>
      </c>
      <c r="E83" t="s">
        <v>44</v>
      </c>
      <c r="F83" s="15">
        <v>-5469515.352</v>
      </c>
      <c r="G83" s="15">
        <v>-2518279.2817000002</v>
      </c>
      <c r="H83" s="15">
        <v>2099068.3358999998</v>
      </c>
      <c r="I83" s="16">
        <v>1000</v>
      </c>
      <c r="J83" s="16">
        <v>769.23076923076928</v>
      </c>
      <c r="K83" s="16">
        <v>625</v>
      </c>
      <c r="L83" s="15">
        <v>1E-3</v>
      </c>
      <c r="M83" s="15">
        <v>1.2999999999999999E-3</v>
      </c>
      <c r="N83" s="15">
        <v>1.6000000000000001E-3</v>
      </c>
    </row>
    <row r="84" spans="1:14" s="17" customFormat="1" x14ac:dyDescent="0.35">
      <c r="A84" s="17">
        <v>49</v>
      </c>
      <c r="B84">
        <v>2008</v>
      </c>
      <c r="C84">
        <v>8</v>
      </c>
      <c r="D84">
        <v>1</v>
      </c>
      <c r="F84" s="18">
        <f>SUMPRODUCT(F82:F83,I82:I83)/SUM(I82:I83)</f>
        <v>-5469515.34485</v>
      </c>
      <c r="G84" s="18">
        <f>SUMPRODUCT(G82:G83,I82:I83)/SUM(I82:I83)</f>
        <v>-2518279.2804999999</v>
      </c>
      <c r="H84" s="18">
        <f>SUMPRODUCT(H82:H83,J82:J83)/SUM(J82:J83)</f>
        <v>2099068.3571178569</v>
      </c>
      <c r="I84" s="18"/>
      <c r="J84" s="18"/>
      <c r="K84" s="18"/>
      <c r="L84" s="18"/>
      <c r="M84" s="18"/>
      <c r="N84" s="18"/>
    </row>
    <row r="85" spans="1:14" x14ac:dyDescent="0.35">
      <c r="A85" t="s">
        <v>71</v>
      </c>
      <c r="B85">
        <v>2008</v>
      </c>
      <c r="C85">
        <v>7</v>
      </c>
      <c r="D85">
        <v>23</v>
      </c>
      <c r="E85" t="s">
        <v>44</v>
      </c>
      <c r="F85" s="15">
        <v>-5469583.2556999996</v>
      </c>
      <c r="G85" s="15">
        <v>-2518210.6181000001</v>
      </c>
      <c r="H85" s="15">
        <v>2098963.9341000002</v>
      </c>
      <c r="I85" s="16">
        <v>500</v>
      </c>
      <c r="J85" s="16">
        <v>333.33333333333331</v>
      </c>
      <c r="K85" s="16">
        <v>277.77777777777777</v>
      </c>
      <c r="L85" s="15">
        <v>2E-3</v>
      </c>
      <c r="M85" s="15">
        <v>3.0000000000000001E-3</v>
      </c>
      <c r="N85" s="15">
        <v>3.5999999999999999E-3</v>
      </c>
    </row>
    <row r="86" spans="1:14" x14ac:dyDescent="0.35">
      <c r="A86" s="19" t="s">
        <v>96</v>
      </c>
      <c r="B86">
        <v>2008</v>
      </c>
      <c r="C86">
        <v>8</v>
      </c>
      <c r="D86">
        <v>1</v>
      </c>
      <c r="E86" t="s">
        <v>48</v>
      </c>
      <c r="F86" s="15">
        <v>-5469583.7710999995</v>
      </c>
      <c r="G86" s="15">
        <v>-2518211.0057999999</v>
      </c>
      <c r="H86" s="15">
        <v>2098964.2533</v>
      </c>
      <c r="I86" s="16">
        <v>23.094688221709006</v>
      </c>
      <c r="J86" s="16">
        <v>19.841269841269842</v>
      </c>
      <c r="K86" s="16">
        <v>15.037593984962406</v>
      </c>
      <c r="L86" s="15">
        <v>4.3299999999999998E-2</v>
      </c>
      <c r="M86" s="15">
        <v>5.04E-2</v>
      </c>
      <c r="N86" s="15">
        <v>6.6500000000000004E-2</v>
      </c>
    </row>
    <row r="87" spans="1:14" s="17" customFormat="1" x14ac:dyDescent="0.35">
      <c r="A87" s="17">
        <v>50</v>
      </c>
      <c r="B87">
        <v>2008</v>
      </c>
      <c r="C87">
        <v>7</v>
      </c>
      <c r="D87">
        <v>23</v>
      </c>
      <c r="F87" s="18">
        <f>SUMPRODUCT(F85:F85,I85:I85)/SUM(I85:I85)</f>
        <v>-5469583.2556999996</v>
      </c>
      <c r="G87" s="18">
        <f t="shared" ref="G87:H87" si="4">SUMPRODUCT(G85:G85,J85:J85)/SUM(J85:J85)</f>
        <v>-2518210.6181000001</v>
      </c>
      <c r="H87" s="18">
        <f t="shared" si="4"/>
        <v>2098963.9341000002</v>
      </c>
      <c r="I87" s="18"/>
      <c r="J87" s="18"/>
      <c r="K87" s="18"/>
      <c r="L87" s="18"/>
      <c r="M87" s="18"/>
      <c r="N87" s="18"/>
    </row>
  </sheetData>
  <mergeCells count="1">
    <mergeCell ref="I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workbookViewId="0">
      <selection activeCell="L1" sqref="L1:L66"/>
    </sheetView>
  </sheetViews>
  <sheetFormatPr baseColWidth="10" defaultRowHeight="14.5" x14ac:dyDescent="0.35"/>
  <sheetData>
    <row r="1" spans="1:12" x14ac:dyDescent="0.35">
      <c r="A1">
        <v>1</v>
      </c>
      <c r="B1">
        <v>2008</v>
      </c>
      <c r="C1">
        <v>8</v>
      </c>
      <c r="D1">
        <v>1</v>
      </c>
      <c r="E1">
        <v>-5469242.7684000004</v>
      </c>
      <c r="F1">
        <v>-2518480.8655000008</v>
      </c>
      <c r="G1">
        <v>2099557.4109082646</v>
      </c>
      <c r="H1">
        <v>19.343182956427999</v>
      </c>
      <c r="I1">
        <v>-155.27484082565999</v>
      </c>
      <c r="J1">
        <v>985.79884701687797</v>
      </c>
      <c r="K1">
        <v>261019.01612061399</v>
      </c>
      <c r="L1">
        <v>2140372.5738413101</v>
      </c>
    </row>
    <row r="2" spans="1:12" x14ac:dyDescent="0.35">
      <c r="A2">
        <v>2</v>
      </c>
      <c r="B2">
        <v>2008</v>
      </c>
      <c r="C2">
        <v>8</v>
      </c>
      <c r="D2">
        <v>1</v>
      </c>
      <c r="E2">
        <v>-5469283.5129116271</v>
      </c>
      <c r="F2">
        <v>-2518480.7076643412</v>
      </c>
      <c r="G2">
        <v>2099460.8955408437</v>
      </c>
      <c r="H2">
        <v>19.3422498850409</v>
      </c>
      <c r="I2">
        <v>-155.27500435761999</v>
      </c>
      <c r="J2">
        <v>988.68966187723004</v>
      </c>
      <c r="K2">
        <v>261000.46994395199</v>
      </c>
      <c r="L2">
        <v>2140269.4898603498</v>
      </c>
    </row>
    <row r="3" spans="1:12" x14ac:dyDescent="0.35">
      <c r="A3">
        <v>3</v>
      </c>
      <c r="B3">
        <v>2008</v>
      </c>
      <c r="C3">
        <v>7</v>
      </c>
      <c r="D3">
        <v>23</v>
      </c>
      <c r="E3">
        <v>-5469324.0636500008</v>
      </c>
      <c r="F3">
        <v>-2518494.9243250005</v>
      </c>
      <c r="G3">
        <v>2099346.8564843754</v>
      </c>
      <c r="H3">
        <v>19.341149998588399</v>
      </c>
      <c r="I3">
        <v>-155.27504287855899</v>
      </c>
      <c r="J3">
        <v>991.28455786686402</v>
      </c>
      <c r="K3">
        <v>260994.81908813099</v>
      </c>
      <c r="L3">
        <v>2140147.76316308</v>
      </c>
    </row>
    <row r="4" spans="1:12" x14ac:dyDescent="0.35">
      <c r="A4">
        <v>4</v>
      </c>
      <c r="B4">
        <v>2008</v>
      </c>
      <c r="C4">
        <v>8</v>
      </c>
      <c r="D4">
        <v>1</v>
      </c>
      <c r="E4">
        <v>-5469345.4193764711</v>
      </c>
      <c r="F4">
        <v>-2518520.1451000003</v>
      </c>
      <c r="G4">
        <v>2099254.9301310349</v>
      </c>
      <c r="H4">
        <v>19.340276970043099</v>
      </c>
      <c r="I4">
        <v>-155.27490988238</v>
      </c>
      <c r="J4">
        <v>989.09637882467405</v>
      </c>
      <c r="K4">
        <v>261007.52505969399</v>
      </c>
      <c r="L4">
        <v>2140050.9171207799</v>
      </c>
    </row>
    <row r="5" spans="1:12" x14ac:dyDescent="0.35">
      <c r="A5">
        <v>5</v>
      </c>
      <c r="B5">
        <v>2008</v>
      </c>
      <c r="C5">
        <v>8</v>
      </c>
      <c r="D5">
        <v>1</v>
      </c>
      <c r="E5">
        <v>-5469211.240731339</v>
      </c>
      <c r="F5">
        <v>-2518466.8265832998</v>
      </c>
      <c r="G5">
        <v>2099657.1424996471</v>
      </c>
      <c r="H5">
        <v>19.344136151929401</v>
      </c>
      <c r="I5">
        <v>-155.274836689182</v>
      </c>
      <c r="J5">
        <v>986.27236870862498</v>
      </c>
      <c r="K5">
        <v>261020.83953861499</v>
      </c>
      <c r="L5">
        <v>2140478.10640244</v>
      </c>
    </row>
    <row r="6" spans="1:12" x14ac:dyDescent="0.35">
      <c r="A6">
        <v>6</v>
      </c>
      <c r="B6">
        <v>2008</v>
      </c>
      <c r="C6">
        <v>8</v>
      </c>
      <c r="D6">
        <v>1</v>
      </c>
      <c r="E6">
        <v>-5469178.3441500003</v>
      </c>
      <c r="F6">
        <v>-2518469.8260500003</v>
      </c>
      <c r="G6">
        <v>2099754.7683444447</v>
      </c>
      <c r="H6">
        <v>19.345053808460499</v>
      </c>
      <c r="I6">
        <v>-155.274679834522</v>
      </c>
      <c r="J6">
        <v>991.60028948076103</v>
      </c>
      <c r="K6">
        <v>261038.66132729099</v>
      </c>
      <c r="L6">
        <v>2140579.4928832599</v>
      </c>
    </row>
    <row r="7" spans="1:12" x14ac:dyDescent="0.35">
      <c r="A7">
        <v>7</v>
      </c>
      <c r="B7">
        <v>2008</v>
      </c>
      <c r="C7">
        <v>7</v>
      </c>
      <c r="D7">
        <v>23</v>
      </c>
      <c r="E7">
        <v>-5469170.1672388893</v>
      </c>
      <c r="F7">
        <v>-2518419.9732833337</v>
      </c>
      <c r="G7">
        <v>2099831.9263689653</v>
      </c>
      <c r="H7">
        <v>19.345795988568401</v>
      </c>
      <c r="I7">
        <v>-155.27507818735299</v>
      </c>
      <c r="J7">
        <v>990.47736960649502</v>
      </c>
      <c r="K7">
        <v>260997.877457995</v>
      </c>
      <c r="L7">
        <v>2140662.2183766798</v>
      </c>
    </row>
    <row r="8" spans="1:12" x14ac:dyDescent="0.35">
      <c r="A8">
        <v>8</v>
      </c>
      <c r="B8">
        <v>2008</v>
      </c>
      <c r="C8">
        <v>7</v>
      </c>
      <c r="D8">
        <v>23</v>
      </c>
      <c r="E8">
        <v>-5469158.3146000002</v>
      </c>
      <c r="F8">
        <v>-2518378.4344000001</v>
      </c>
      <c r="G8">
        <v>2099928.2763999999</v>
      </c>
      <c r="H8">
        <v>19.3467013107994</v>
      </c>
      <c r="I8">
        <v>-155.27539005542999</v>
      </c>
      <c r="J8">
        <v>995.84516884852201</v>
      </c>
      <c r="K8">
        <v>260966.42090326699</v>
      </c>
      <c r="L8">
        <v>2140762.8875512802</v>
      </c>
    </row>
    <row r="9" spans="1:12" x14ac:dyDescent="0.35">
      <c r="A9">
        <v>9</v>
      </c>
      <c r="B9" t="s">
        <v>97</v>
      </c>
      <c r="C9" t="s">
        <v>97</v>
      </c>
      <c r="D9" t="s">
        <v>97</v>
      </c>
      <c r="E9" t="s">
        <v>97</v>
      </c>
      <c r="F9" t="s">
        <v>97</v>
      </c>
      <c r="G9" t="s">
        <v>97</v>
      </c>
      <c r="H9" t="s">
        <v>98</v>
      </c>
      <c r="I9" t="s">
        <v>98</v>
      </c>
      <c r="J9" t="s">
        <v>98</v>
      </c>
      <c r="K9" t="s">
        <v>98</v>
      </c>
      <c r="L9" t="s">
        <v>98</v>
      </c>
    </row>
    <row r="10" spans="1:12" x14ac:dyDescent="0.35">
      <c r="A10">
        <v>10</v>
      </c>
      <c r="B10">
        <v>2008</v>
      </c>
      <c r="C10">
        <v>7</v>
      </c>
      <c r="D10">
        <v>23</v>
      </c>
      <c r="E10">
        <v>-5469128.8577300003</v>
      </c>
      <c r="F10">
        <v>-2518299.115985</v>
      </c>
      <c r="G10">
        <v>2100135.2600666662</v>
      </c>
      <c r="H10">
        <v>19.348644611023801</v>
      </c>
      <c r="I10">
        <v>-155.27595840347499</v>
      </c>
      <c r="J10">
        <v>1007.8718133326601</v>
      </c>
      <c r="K10">
        <v>260909.523405099</v>
      </c>
      <c r="L10">
        <v>2140978.8372833701</v>
      </c>
    </row>
    <row r="11" spans="1:12" x14ac:dyDescent="0.35">
      <c r="A11">
        <v>11</v>
      </c>
      <c r="B11">
        <v>2008</v>
      </c>
      <c r="C11">
        <v>8</v>
      </c>
      <c r="D11">
        <v>1</v>
      </c>
      <c r="E11">
        <v>-5469115.6797090899</v>
      </c>
      <c r="F11">
        <v>-2518271.6486636363</v>
      </c>
      <c r="G11">
        <v>2100234.0687347827</v>
      </c>
      <c r="H11">
        <v>19.349556873453501</v>
      </c>
      <c r="I11">
        <v>-155.276143369328</v>
      </c>
      <c r="J11">
        <v>1018.47648290731</v>
      </c>
      <c r="K11">
        <v>260891.41479972101</v>
      </c>
      <c r="L11">
        <v>2141080.0995350401</v>
      </c>
    </row>
    <row r="12" spans="1:12" x14ac:dyDescent="0.35">
      <c r="A12">
        <v>12</v>
      </c>
      <c r="B12">
        <v>2008</v>
      </c>
      <c r="C12">
        <v>7</v>
      </c>
      <c r="D12">
        <v>23</v>
      </c>
      <c r="E12">
        <v>-5469116.7046428574</v>
      </c>
      <c r="F12">
        <v>-2518209.848857143</v>
      </c>
      <c r="G12">
        <v>2100318.6580531253</v>
      </c>
      <c r="H12">
        <v>19.350352313707301</v>
      </c>
      <c r="I12">
        <v>-155.27668162812</v>
      </c>
      <c r="J12">
        <v>1022.9951663753</v>
      </c>
      <c r="K12">
        <v>260836.00755292</v>
      </c>
      <c r="L12">
        <v>2141168.91627149</v>
      </c>
    </row>
    <row r="13" spans="1:12" x14ac:dyDescent="0.35">
      <c r="A13">
        <v>13</v>
      </c>
      <c r="B13">
        <v>2008</v>
      </c>
      <c r="C13">
        <v>8</v>
      </c>
      <c r="D13">
        <v>1</v>
      </c>
      <c r="E13">
        <v>-5469110.4371999996</v>
      </c>
      <c r="F13">
        <v>-2518159.6231</v>
      </c>
      <c r="G13">
        <v>2100404.6719999998</v>
      </c>
      <c r="H13">
        <v>19.351165234189398</v>
      </c>
      <c r="I13">
        <v>-155.27709082298301</v>
      </c>
      <c r="J13">
        <v>1026.3045919174299</v>
      </c>
      <c r="K13">
        <v>260794.19001815701</v>
      </c>
      <c r="L13">
        <v>2141259.4899454899</v>
      </c>
    </row>
    <row r="14" spans="1:12" x14ac:dyDescent="0.35">
      <c r="A14">
        <v>14</v>
      </c>
      <c r="B14">
        <v>2008</v>
      </c>
      <c r="C14">
        <v>7</v>
      </c>
      <c r="D14">
        <v>23</v>
      </c>
      <c r="E14">
        <v>-5469109.5582142854</v>
      </c>
      <c r="F14">
        <v>-2518145.3080277652</v>
      </c>
      <c r="G14">
        <v>2100420.1680140505</v>
      </c>
      <c r="H14">
        <v>19.351317598987801</v>
      </c>
      <c r="I14">
        <v>-155.27721106053801</v>
      </c>
      <c r="J14">
        <v>1025.0372758312201</v>
      </c>
      <c r="K14">
        <v>260781.776264682</v>
      </c>
      <c r="L14">
        <v>2141276.5263836002</v>
      </c>
    </row>
    <row r="15" spans="1:12" x14ac:dyDescent="0.35">
      <c r="A15">
        <v>15</v>
      </c>
      <c r="B15">
        <v>2008</v>
      </c>
      <c r="C15">
        <v>7</v>
      </c>
      <c r="D15">
        <v>23</v>
      </c>
      <c r="E15">
        <v>-5469127.0759279998</v>
      </c>
      <c r="F15">
        <v>-2518101.0378639996</v>
      </c>
      <c r="G15">
        <v>2100423.4176714285</v>
      </c>
      <c r="H15">
        <v>19.351353084386901</v>
      </c>
      <c r="I15">
        <v>-155.277663441117</v>
      </c>
      <c r="J15">
        <v>1023.65877246764</v>
      </c>
      <c r="K15">
        <v>260734.28635049801</v>
      </c>
      <c r="L15">
        <v>2141281.0818671002</v>
      </c>
    </row>
    <row r="16" spans="1:12" x14ac:dyDescent="0.35">
      <c r="A16">
        <v>16</v>
      </c>
      <c r="B16">
        <v>2008</v>
      </c>
      <c r="C16">
        <v>7</v>
      </c>
      <c r="D16">
        <v>23</v>
      </c>
      <c r="E16">
        <v>-5469096.1571000004</v>
      </c>
      <c r="F16">
        <v>-2518107.7149999999</v>
      </c>
      <c r="G16">
        <v>2100494.2661000001</v>
      </c>
      <c r="H16">
        <v>19.352032549074</v>
      </c>
      <c r="I16">
        <v>-155.27748267393201</v>
      </c>
      <c r="J16">
        <v>1023.27171551436</v>
      </c>
      <c r="K16">
        <v>260754.27502391001</v>
      </c>
      <c r="L16">
        <v>2141356.06233586</v>
      </c>
    </row>
    <row r="17" spans="1:12" x14ac:dyDescent="0.35">
      <c r="A17">
        <v>17</v>
      </c>
      <c r="B17">
        <v>2008</v>
      </c>
      <c r="C17">
        <v>7</v>
      </c>
      <c r="D17">
        <v>23</v>
      </c>
      <c r="E17">
        <v>-5469082.4185047615</v>
      </c>
      <c r="F17">
        <v>-2518111.0359285721</v>
      </c>
      <c r="G17">
        <v>2100514.1979724136</v>
      </c>
      <c r="H17">
        <v>19.352235601119101</v>
      </c>
      <c r="I17">
        <v>-155.27739929238001</v>
      </c>
      <c r="J17">
        <v>1019.4133243477</v>
      </c>
      <c r="K17">
        <v>260763.334021205</v>
      </c>
      <c r="L17">
        <v>2141378.4289274798</v>
      </c>
    </row>
    <row r="18" spans="1:12" x14ac:dyDescent="0.35">
      <c r="A18">
        <v>18</v>
      </c>
      <c r="B18">
        <v>2008</v>
      </c>
      <c r="C18">
        <v>7</v>
      </c>
      <c r="D18">
        <v>23</v>
      </c>
      <c r="E18">
        <v>-5469068.6638000002</v>
      </c>
      <c r="F18">
        <v>-2518069.6342500001</v>
      </c>
      <c r="G18">
        <v>2100602.8386894735</v>
      </c>
      <c r="H18">
        <v>19.353080216372899</v>
      </c>
      <c r="I18">
        <v>-155.27770242427101</v>
      </c>
      <c r="J18">
        <v>1020.66211489402</v>
      </c>
      <c r="K18">
        <v>260732.70998673199</v>
      </c>
      <c r="L18">
        <v>2141472.3652263</v>
      </c>
    </row>
    <row r="19" spans="1:12" x14ac:dyDescent="0.35">
      <c r="A19">
        <v>19</v>
      </c>
      <c r="B19">
        <v>2008</v>
      </c>
      <c r="C19">
        <v>7</v>
      </c>
      <c r="D19">
        <v>23</v>
      </c>
      <c r="E19">
        <v>-5469048.6589307683</v>
      </c>
      <c r="F19">
        <v>-2518034.2331307689</v>
      </c>
      <c r="G19">
        <v>2100707.2275227271</v>
      </c>
      <c r="H19">
        <v>19.354068513935399</v>
      </c>
      <c r="I19">
        <v>-155.27792881265401</v>
      </c>
      <c r="J19">
        <v>1024.1429295688899</v>
      </c>
      <c r="K19">
        <v>260710.36106998599</v>
      </c>
      <c r="L19">
        <v>2141582.1039172602</v>
      </c>
    </row>
    <row r="20" spans="1:12" x14ac:dyDescent="0.35">
      <c r="A20">
        <v>20</v>
      </c>
      <c r="B20">
        <v>2008</v>
      </c>
      <c r="C20">
        <v>7</v>
      </c>
      <c r="D20">
        <v>23</v>
      </c>
      <c r="E20">
        <v>-5469048.8534230767</v>
      </c>
      <c r="F20">
        <v>-2517966.6865384616</v>
      </c>
      <c r="G20">
        <v>2100793.0211880002</v>
      </c>
      <c r="H20">
        <v>19.354883657750101</v>
      </c>
      <c r="I20">
        <v>-155.278513454815</v>
      </c>
      <c r="J20">
        <v>1026.08984432835</v>
      </c>
      <c r="K20">
        <v>260650.11083843501</v>
      </c>
      <c r="L20">
        <v>2141673.16738042</v>
      </c>
    </row>
    <row r="21" spans="1:12" x14ac:dyDescent="0.35">
      <c r="A21">
        <v>21</v>
      </c>
      <c r="B21" t="s">
        <v>97</v>
      </c>
      <c r="C21" t="s">
        <v>97</v>
      </c>
      <c r="D21" t="s">
        <v>97</v>
      </c>
      <c r="E21" t="s">
        <v>97</v>
      </c>
      <c r="F21" t="s">
        <v>97</v>
      </c>
      <c r="G21" t="s">
        <v>97</v>
      </c>
      <c r="H21" t="s">
        <v>98</v>
      </c>
      <c r="I21" t="s">
        <v>98</v>
      </c>
      <c r="J21" t="s">
        <v>98</v>
      </c>
      <c r="K21" t="s">
        <v>98</v>
      </c>
      <c r="L21" t="s">
        <v>98</v>
      </c>
    </row>
    <row r="22" spans="1:12" x14ac:dyDescent="0.35">
      <c r="A22">
        <v>22</v>
      </c>
      <c r="B22">
        <v>2008</v>
      </c>
      <c r="C22">
        <v>8</v>
      </c>
      <c r="D22">
        <v>1</v>
      </c>
      <c r="E22">
        <v>-5469070.6060076924</v>
      </c>
      <c r="F22">
        <v>-2518099.8087692303</v>
      </c>
      <c r="G22">
        <v>2100551.2069000001</v>
      </c>
      <c r="H22">
        <v>19.352597159879998</v>
      </c>
      <c r="I22">
        <v>-155.27744932305399</v>
      </c>
      <c r="J22">
        <v>1017.123185887</v>
      </c>
      <c r="K22">
        <v>260758.603796018</v>
      </c>
      <c r="L22">
        <v>2141418.5302742999</v>
      </c>
    </row>
    <row r="23" spans="1:12" x14ac:dyDescent="0.35">
      <c r="A23">
        <v>23</v>
      </c>
      <c r="B23" t="s">
        <v>97</v>
      </c>
      <c r="C23" t="s">
        <v>97</v>
      </c>
      <c r="D23" t="s">
        <v>97</v>
      </c>
      <c r="E23" t="s">
        <v>97</v>
      </c>
      <c r="F23" t="s">
        <v>97</v>
      </c>
      <c r="G23" t="s">
        <v>97</v>
      </c>
      <c r="H23" t="s">
        <v>98</v>
      </c>
      <c r="I23" t="s">
        <v>98</v>
      </c>
      <c r="J23" t="s">
        <v>98</v>
      </c>
      <c r="K23" t="s">
        <v>98</v>
      </c>
      <c r="L23" t="s">
        <v>98</v>
      </c>
    </row>
    <row r="24" spans="1:12" x14ac:dyDescent="0.35">
      <c r="A24">
        <v>24</v>
      </c>
      <c r="B24" t="s">
        <v>97</v>
      </c>
      <c r="C24" t="s">
        <v>97</v>
      </c>
      <c r="D24" t="s">
        <v>97</v>
      </c>
      <c r="E24" t="s">
        <v>97</v>
      </c>
      <c r="F24" t="s">
        <v>97</v>
      </c>
      <c r="G24" t="s">
        <v>97</v>
      </c>
      <c r="H24" t="s">
        <v>98</v>
      </c>
      <c r="I24" t="s">
        <v>98</v>
      </c>
      <c r="J24" t="s">
        <v>98</v>
      </c>
      <c r="K24" t="s">
        <v>98</v>
      </c>
      <c r="L24" t="s">
        <v>98</v>
      </c>
    </row>
    <row r="25" spans="1:12" x14ac:dyDescent="0.35">
      <c r="A25">
        <v>25</v>
      </c>
      <c r="B25" t="s">
        <v>97</v>
      </c>
      <c r="C25" t="s">
        <v>97</v>
      </c>
      <c r="D25" t="s">
        <v>97</v>
      </c>
      <c r="E25" t="s">
        <v>97</v>
      </c>
      <c r="F25" t="s">
        <v>97</v>
      </c>
      <c r="G25" t="s">
        <v>97</v>
      </c>
      <c r="H25" t="s">
        <v>98</v>
      </c>
      <c r="I25" t="s">
        <v>98</v>
      </c>
      <c r="J25" t="s">
        <v>98</v>
      </c>
      <c r="K25" t="s">
        <v>98</v>
      </c>
      <c r="L25" t="s">
        <v>98</v>
      </c>
    </row>
    <row r="26" spans="1:12" x14ac:dyDescent="0.35">
      <c r="A26">
        <v>26</v>
      </c>
      <c r="B26" t="s">
        <v>97</v>
      </c>
      <c r="C26" t="s">
        <v>97</v>
      </c>
      <c r="D26" t="s">
        <v>97</v>
      </c>
      <c r="E26" t="s">
        <v>97</v>
      </c>
      <c r="F26" t="s">
        <v>97</v>
      </c>
      <c r="G26" t="s">
        <v>97</v>
      </c>
      <c r="H26" t="s">
        <v>98</v>
      </c>
      <c r="I26" t="s">
        <v>98</v>
      </c>
      <c r="J26" t="s">
        <v>98</v>
      </c>
      <c r="K26" t="s">
        <v>98</v>
      </c>
      <c r="L26" t="s">
        <v>98</v>
      </c>
    </row>
    <row r="27" spans="1:12" x14ac:dyDescent="0.35">
      <c r="A27">
        <v>27</v>
      </c>
      <c r="B27" t="s">
        <v>97</v>
      </c>
      <c r="C27" t="s">
        <v>97</v>
      </c>
      <c r="D27" t="s">
        <v>97</v>
      </c>
      <c r="E27" t="s">
        <v>97</v>
      </c>
      <c r="F27" t="s">
        <v>97</v>
      </c>
      <c r="G27" t="s">
        <v>97</v>
      </c>
      <c r="H27" t="s">
        <v>98</v>
      </c>
      <c r="I27" t="s">
        <v>98</v>
      </c>
      <c r="J27" t="s">
        <v>98</v>
      </c>
      <c r="K27" t="s">
        <v>98</v>
      </c>
      <c r="L27" t="s">
        <v>98</v>
      </c>
    </row>
    <row r="28" spans="1:12" x14ac:dyDescent="0.35">
      <c r="A28">
        <v>28</v>
      </c>
      <c r="B28" t="s">
        <v>97</v>
      </c>
      <c r="C28" t="s">
        <v>97</v>
      </c>
      <c r="D28" t="s">
        <v>97</v>
      </c>
      <c r="E28" t="s">
        <v>97</v>
      </c>
      <c r="F28" t="s">
        <v>97</v>
      </c>
      <c r="G28" t="s">
        <v>97</v>
      </c>
      <c r="H28" t="s">
        <v>98</v>
      </c>
      <c r="I28" t="s">
        <v>98</v>
      </c>
      <c r="J28" t="s">
        <v>98</v>
      </c>
      <c r="K28" t="s">
        <v>98</v>
      </c>
      <c r="L28" t="s">
        <v>98</v>
      </c>
    </row>
    <row r="29" spans="1:12" x14ac:dyDescent="0.35">
      <c r="A29">
        <v>29</v>
      </c>
      <c r="B29" t="s">
        <v>97</v>
      </c>
      <c r="C29" t="s">
        <v>97</v>
      </c>
      <c r="D29" t="s">
        <v>97</v>
      </c>
      <c r="E29" t="s">
        <v>97</v>
      </c>
      <c r="F29" t="s">
        <v>97</v>
      </c>
      <c r="G29" t="s">
        <v>97</v>
      </c>
      <c r="H29" t="s">
        <v>98</v>
      </c>
      <c r="I29" t="s">
        <v>98</v>
      </c>
      <c r="J29" t="s">
        <v>98</v>
      </c>
      <c r="K29" t="s">
        <v>98</v>
      </c>
      <c r="L29" t="s">
        <v>98</v>
      </c>
    </row>
    <row r="30" spans="1:12" x14ac:dyDescent="0.35">
      <c r="A30">
        <v>30</v>
      </c>
      <c r="B30" t="s">
        <v>97</v>
      </c>
      <c r="C30" t="s">
        <v>97</v>
      </c>
      <c r="D30" t="s">
        <v>97</v>
      </c>
      <c r="E30" t="s">
        <v>97</v>
      </c>
      <c r="F30" t="s">
        <v>97</v>
      </c>
      <c r="G30" t="s">
        <v>97</v>
      </c>
      <c r="H30" t="s">
        <v>98</v>
      </c>
      <c r="I30" t="s">
        <v>98</v>
      </c>
      <c r="J30" t="s">
        <v>98</v>
      </c>
      <c r="K30" t="s">
        <v>98</v>
      </c>
      <c r="L30" t="s">
        <v>98</v>
      </c>
    </row>
    <row r="31" spans="1:12" x14ac:dyDescent="0.35">
      <c r="A31">
        <v>31</v>
      </c>
      <c r="B31" t="s">
        <v>97</v>
      </c>
      <c r="C31" t="s">
        <v>97</v>
      </c>
      <c r="D31" t="s">
        <v>97</v>
      </c>
      <c r="E31" t="s">
        <v>97</v>
      </c>
      <c r="F31" t="s">
        <v>97</v>
      </c>
      <c r="G31" t="s">
        <v>97</v>
      </c>
      <c r="H31" t="s">
        <v>98</v>
      </c>
      <c r="I31" t="s">
        <v>98</v>
      </c>
      <c r="J31" t="s">
        <v>98</v>
      </c>
      <c r="K31" t="s">
        <v>98</v>
      </c>
      <c r="L31" t="s">
        <v>98</v>
      </c>
    </row>
    <row r="32" spans="1:12" x14ac:dyDescent="0.35">
      <c r="A32">
        <v>32</v>
      </c>
      <c r="B32" t="s">
        <v>97</v>
      </c>
      <c r="C32" t="s">
        <v>97</v>
      </c>
      <c r="D32" t="s">
        <v>97</v>
      </c>
      <c r="E32" t="s">
        <v>97</v>
      </c>
      <c r="F32" t="s">
        <v>97</v>
      </c>
      <c r="G32" t="s">
        <v>97</v>
      </c>
      <c r="H32" t="s">
        <v>98</v>
      </c>
      <c r="I32" t="s">
        <v>98</v>
      </c>
      <c r="J32" t="s">
        <v>98</v>
      </c>
      <c r="K32" t="s">
        <v>98</v>
      </c>
      <c r="L32" t="s">
        <v>98</v>
      </c>
    </row>
    <row r="33" spans="1:12" x14ac:dyDescent="0.35">
      <c r="A33">
        <v>33</v>
      </c>
      <c r="B33" t="s">
        <v>97</v>
      </c>
      <c r="C33" t="s">
        <v>97</v>
      </c>
      <c r="D33" t="s">
        <v>97</v>
      </c>
      <c r="E33" t="s">
        <v>97</v>
      </c>
      <c r="F33" t="s">
        <v>97</v>
      </c>
      <c r="G33" t="s">
        <v>97</v>
      </c>
      <c r="H33" t="s">
        <v>98</v>
      </c>
      <c r="I33" t="s">
        <v>98</v>
      </c>
      <c r="J33" t="s">
        <v>98</v>
      </c>
      <c r="K33" t="s">
        <v>98</v>
      </c>
      <c r="L33" t="s">
        <v>98</v>
      </c>
    </row>
    <row r="34" spans="1:12" x14ac:dyDescent="0.35">
      <c r="A34">
        <v>34</v>
      </c>
      <c r="B34" t="s">
        <v>97</v>
      </c>
      <c r="C34" t="s">
        <v>97</v>
      </c>
      <c r="D34" t="s">
        <v>97</v>
      </c>
      <c r="E34" t="s">
        <v>97</v>
      </c>
      <c r="F34" t="s">
        <v>97</v>
      </c>
      <c r="G34" t="s">
        <v>97</v>
      </c>
      <c r="H34" t="s">
        <v>98</v>
      </c>
      <c r="I34" t="s">
        <v>98</v>
      </c>
      <c r="J34" t="s">
        <v>98</v>
      </c>
      <c r="K34" t="s">
        <v>98</v>
      </c>
      <c r="L34" t="s">
        <v>98</v>
      </c>
    </row>
    <row r="35" spans="1:12" x14ac:dyDescent="0.35">
      <c r="A35">
        <v>35</v>
      </c>
      <c r="B35" t="s">
        <v>97</v>
      </c>
      <c r="C35" t="s">
        <v>97</v>
      </c>
      <c r="D35" t="s">
        <v>97</v>
      </c>
      <c r="E35" t="s">
        <v>97</v>
      </c>
      <c r="F35" t="s">
        <v>97</v>
      </c>
      <c r="G35" t="s">
        <v>97</v>
      </c>
      <c r="H35" t="s">
        <v>98</v>
      </c>
      <c r="I35" t="s">
        <v>98</v>
      </c>
      <c r="J35" t="s">
        <v>98</v>
      </c>
      <c r="K35" t="s">
        <v>98</v>
      </c>
      <c r="L35" t="s">
        <v>98</v>
      </c>
    </row>
    <row r="36" spans="1:12" x14ac:dyDescent="0.35">
      <c r="A36">
        <v>36</v>
      </c>
      <c r="B36" t="s">
        <v>97</v>
      </c>
      <c r="C36" t="s">
        <v>97</v>
      </c>
      <c r="D36" t="s">
        <v>97</v>
      </c>
      <c r="E36" t="s">
        <v>97</v>
      </c>
      <c r="F36" t="s">
        <v>97</v>
      </c>
      <c r="G36" t="s">
        <v>97</v>
      </c>
      <c r="H36" t="s">
        <v>98</v>
      </c>
      <c r="I36" t="s">
        <v>98</v>
      </c>
      <c r="J36" t="s">
        <v>98</v>
      </c>
      <c r="K36" t="s">
        <v>98</v>
      </c>
      <c r="L36" t="s">
        <v>98</v>
      </c>
    </row>
    <row r="37" spans="1:12" x14ac:dyDescent="0.35">
      <c r="A37">
        <v>37</v>
      </c>
      <c r="B37" t="s">
        <v>97</v>
      </c>
      <c r="C37" t="s">
        <v>97</v>
      </c>
      <c r="D37" t="s">
        <v>97</v>
      </c>
      <c r="E37" t="s">
        <v>97</v>
      </c>
      <c r="F37" t="s">
        <v>97</v>
      </c>
      <c r="G37" t="s">
        <v>97</v>
      </c>
      <c r="H37" t="s">
        <v>98</v>
      </c>
      <c r="I37" t="s">
        <v>98</v>
      </c>
      <c r="J37" t="s">
        <v>98</v>
      </c>
      <c r="K37" t="s">
        <v>98</v>
      </c>
      <c r="L37" t="s">
        <v>98</v>
      </c>
    </row>
    <row r="38" spans="1:12" x14ac:dyDescent="0.35">
      <c r="A38">
        <v>38</v>
      </c>
      <c r="B38" t="s">
        <v>97</v>
      </c>
      <c r="C38" t="s">
        <v>97</v>
      </c>
      <c r="D38" t="s">
        <v>97</v>
      </c>
      <c r="E38" t="s">
        <v>97</v>
      </c>
      <c r="F38" t="s">
        <v>97</v>
      </c>
      <c r="G38" t="s">
        <v>97</v>
      </c>
      <c r="H38" t="s">
        <v>98</v>
      </c>
      <c r="I38" t="s">
        <v>98</v>
      </c>
      <c r="J38" t="s">
        <v>98</v>
      </c>
      <c r="K38" t="s">
        <v>98</v>
      </c>
      <c r="L38" t="s">
        <v>98</v>
      </c>
    </row>
    <row r="39" spans="1:12" x14ac:dyDescent="0.35">
      <c r="A39">
        <v>39</v>
      </c>
      <c r="B39" t="s">
        <v>97</v>
      </c>
      <c r="C39" t="s">
        <v>97</v>
      </c>
      <c r="D39" t="s">
        <v>97</v>
      </c>
      <c r="E39" t="s">
        <v>97</v>
      </c>
      <c r="F39" t="s">
        <v>97</v>
      </c>
      <c r="G39" t="s">
        <v>97</v>
      </c>
      <c r="H39" t="s">
        <v>98</v>
      </c>
      <c r="I39" t="s">
        <v>98</v>
      </c>
      <c r="J39" t="s">
        <v>98</v>
      </c>
      <c r="K39" t="s">
        <v>98</v>
      </c>
      <c r="L39" t="s">
        <v>98</v>
      </c>
    </row>
    <row r="40" spans="1:12" x14ac:dyDescent="0.35">
      <c r="A40">
        <v>40</v>
      </c>
      <c r="B40" t="s">
        <v>97</v>
      </c>
      <c r="C40" t="s">
        <v>97</v>
      </c>
      <c r="D40" t="s">
        <v>97</v>
      </c>
      <c r="E40" t="s">
        <v>97</v>
      </c>
      <c r="F40" t="s">
        <v>97</v>
      </c>
      <c r="G40" t="s">
        <v>97</v>
      </c>
      <c r="H40" t="s">
        <v>98</v>
      </c>
      <c r="I40" t="s">
        <v>98</v>
      </c>
      <c r="J40" t="s">
        <v>98</v>
      </c>
      <c r="K40" t="s">
        <v>98</v>
      </c>
      <c r="L40" t="s">
        <v>98</v>
      </c>
    </row>
    <row r="41" spans="1:12" x14ac:dyDescent="0.35">
      <c r="A41">
        <v>41</v>
      </c>
      <c r="B41" t="s">
        <v>97</v>
      </c>
      <c r="C41" t="s">
        <v>97</v>
      </c>
      <c r="D41" t="s">
        <v>97</v>
      </c>
      <c r="E41" t="s">
        <v>97</v>
      </c>
      <c r="F41" t="s">
        <v>97</v>
      </c>
      <c r="G41" t="s">
        <v>97</v>
      </c>
      <c r="H41" t="s">
        <v>98</v>
      </c>
      <c r="I41" t="s">
        <v>98</v>
      </c>
      <c r="J41" t="s">
        <v>98</v>
      </c>
      <c r="K41" t="s">
        <v>98</v>
      </c>
      <c r="L41" t="s">
        <v>98</v>
      </c>
    </row>
    <row r="42" spans="1:12" x14ac:dyDescent="0.35">
      <c r="A42">
        <v>42</v>
      </c>
      <c r="B42" t="s">
        <v>97</v>
      </c>
      <c r="C42" t="s">
        <v>97</v>
      </c>
      <c r="D42" t="s">
        <v>97</v>
      </c>
      <c r="E42" t="s">
        <v>97</v>
      </c>
      <c r="F42" t="s">
        <v>97</v>
      </c>
      <c r="G42" t="s">
        <v>97</v>
      </c>
      <c r="H42" t="s">
        <v>98</v>
      </c>
      <c r="I42" t="s">
        <v>98</v>
      </c>
      <c r="J42" t="s">
        <v>98</v>
      </c>
      <c r="K42" t="s">
        <v>98</v>
      </c>
      <c r="L42" t="s">
        <v>98</v>
      </c>
    </row>
    <row r="43" spans="1:12" x14ac:dyDescent="0.35">
      <c r="A43">
        <v>43</v>
      </c>
      <c r="B43" t="s">
        <v>97</v>
      </c>
      <c r="C43" t="s">
        <v>97</v>
      </c>
      <c r="D43" t="s">
        <v>97</v>
      </c>
      <c r="E43" t="s">
        <v>97</v>
      </c>
      <c r="F43" t="s">
        <v>97</v>
      </c>
      <c r="G43" t="s">
        <v>97</v>
      </c>
      <c r="H43" t="s">
        <v>98</v>
      </c>
      <c r="I43" t="s">
        <v>98</v>
      </c>
      <c r="J43" t="s">
        <v>98</v>
      </c>
      <c r="K43" t="s">
        <v>98</v>
      </c>
      <c r="L43" t="s">
        <v>98</v>
      </c>
    </row>
    <row r="44" spans="1:12" x14ac:dyDescent="0.35">
      <c r="A44">
        <v>44</v>
      </c>
      <c r="B44" t="s">
        <v>97</v>
      </c>
      <c r="C44" t="s">
        <v>97</v>
      </c>
      <c r="D44" t="s">
        <v>97</v>
      </c>
      <c r="E44" t="s">
        <v>97</v>
      </c>
      <c r="F44" t="s">
        <v>97</v>
      </c>
      <c r="G44" t="s">
        <v>97</v>
      </c>
      <c r="H44" t="s">
        <v>98</v>
      </c>
      <c r="I44" t="s">
        <v>98</v>
      </c>
      <c r="J44" t="s">
        <v>98</v>
      </c>
      <c r="K44" t="s">
        <v>98</v>
      </c>
      <c r="L44" t="s">
        <v>98</v>
      </c>
    </row>
    <row r="45" spans="1:12" x14ac:dyDescent="0.35">
      <c r="A45">
        <v>45</v>
      </c>
      <c r="B45" t="s">
        <v>97</v>
      </c>
      <c r="C45" t="s">
        <v>97</v>
      </c>
      <c r="D45" t="s">
        <v>97</v>
      </c>
      <c r="E45" t="s">
        <v>97</v>
      </c>
      <c r="F45" t="s">
        <v>97</v>
      </c>
      <c r="G45" t="s">
        <v>97</v>
      </c>
      <c r="H45" t="s">
        <v>98</v>
      </c>
      <c r="I45" t="s">
        <v>98</v>
      </c>
      <c r="J45" t="s">
        <v>98</v>
      </c>
      <c r="K45" t="s">
        <v>98</v>
      </c>
      <c r="L45" t="s">
        <v>98</v>
      </c>
    </row>
    <row r="46" spans="1:12" x14ac:dyDescent="0.35">
      <c r="A46">
        <v>46</v>
      </c>
      <c r="B46" t="s">
        <v>97</v>
      </c>
      <c r="C46" t="s">
        <v>97</v>
      </c>
      <c r="D46" t="s">
        <v>97</v>
      </c>
      <c r="E46" t="s">
        <v>97</v>
      </c>
      <c r="F46" t="s">
        <v>97</v>
      </c>
      <c r="G46" t="s">
        <v>97</v>
      </c>
      <c r="H46" t="s">
        <v>98</v>
      </c>
      <c r="I46" t="s">
        <v>98</v>
      </c>
      <c r="J46" t="s">
        <v>98</v>
      </c>
      <c r="K46" t="s">
        <v>98</v>
      </c>
      <c r="L46" t="s">
        <v>98</v>
      </c>
    </row>
    <row r="47" spans="1:12" x14ac:dyDescent="0.35">
      <c r="A47">
        <v>47</v>
      </c>
      <c r="B47">
        <v>2008</v>
      </c>
      <c r="C47">
        <v>7</v>
      </c>
      <c r="D47">
        <v>23</v>
      </c>
      <c r="E47">
        <v>-5469403.1516578952</v>
      </c>
      <c r="F47">
        <v>-2518445.2254789476</v>
      </c>
      <c r="G47">
        <v>2099193.5236151512</v>
      </c>
      <c r="H47">
        <v>19.339690499626801</v>
      </c>
      <c r="I47">
        <v>-155.27578719663001</v>
      </c>
      <c r="J47">
        <v>988.67407492827601</v>
      </c>
      <c r="K47">
        <v>260914.46539736001</v>
      </c>
      <c r="L47">
        <v>2139987.1961263102</v>
      </c>
    </row>
    <row r="48" spans="1:12" x14ac:dyDescent="0.35">
      <c r="A48">
        <v>48</v>
      </c>
      <c r="B48">
        <v>2008</v>
      </c>
      <c r="C48">
        <v>8</v>
      </c>
      <c r="D48">
        <v>1</v>
      </c>
      <c r="E48">
        <v>-5469456.1945473682</v>
      </c>
      <c r="F48">
        <v>-2518361.1537894732</v>
      </c>
      <c r="G48">
        <v>2099146.3188258065</v>
      </c>
      <c r="H48">
        <v>19.3392492460009</v>
      </c>
      <c r="I48">
        <v>-155.276724933753</v>
      </c>
      <c r="J48">
        <v>985.32551018241804</v>
      </c>
      <c r="K48">
        <v>260815.266299385</v>
      </c>
      <c r="L48">
        <v>2139939.6376368199</v>
      </c>
    </row>
    <row r="49" spans="1:12" x14ac:dyDescent="0.35">
      <c r="A49">
        <v>49</v>
      </c>
      <c r="B49">
        <v>2008</v>
      </c>
      <c r="C49">
        <v>8</v>
      </c>
      <c r="D49">
        <v>1</v>
      </c>
      <c r="E49">
        <v>-5469515.34485</v>
      </c>
      <c r="F49">
        <v>-2518279.2804999999</v>
      </c>
      <c r="G49">
        <v>2099068.3571178569</v>
      </c>
      <c r="H49">
        <v>19.338526512058099</v>
      </c>
      <c r="I49">
        <v>-155.277667971954</v>
      </c>
      <c r="J49">
        <v>977.89528293162596</v>
      </c>
      <c r="K49">
        <v>260715.09899845501</v>
      </c>
      <c r="L49">
        <v>2139860.9212985798</v>
      </c>
    </row>
    <row r="50" spans="1:12" x14ac:dyDescent="0.35">
      <c r="A50">
        <v>50</v>
      </c>
      <c r="B50">
        <v>2008</v>
      </c>
      <c r="C50">
        <v>7</v>
      </c>
      <c r="D50">
        <v>23</v>
      </c>
      <c r="E50">
        <v>-5469583.2556999996</v>
      </c>
      <c r="F50">
        <v>-2518210.6181000001</v>
      </c>
      <c r="G50">
        <v>2098963.9341000002</v>
      </c>
      <c r="H50">
        <v>19.337537924788599</v>
      </c>
      <c r="I50">
        <v>-155.27853168998701</v>
      </c>
      <c r="J50">
        <v>974.42738654185098</v>
      </c>
      <c r="K50">
        <v>260622.879609033</v>
      </c>
      <c r="L50">
        <v>2139752.6601265501</v>
      </c>
    </row>
    <row r="51" spans="1:12" x14ac:dyDescent="0.35">
      <c r="A51">
        <v>51</v>
      </c>
      <c r="B51" t="s">
        <v>97</v>
      </c>
      <c r="C51" t="s">
        <v>97</v>
      </c>
      <c r="D51" t="s">
        <v>97</v>
      </c>
      <c r="E51" t="s">
        <v>97</v>
      </c>
      <c r="F51" t="s">
        <v>97</v>
      </c>
      <c r="G51" t="s">
        <v>97</v>
      </c>
      <c r="H51" t="s">
        <v>98</v>
      </c>
      <c r="I51" t="s">
        <v>98</v>
      </c>
      <c r="J51" t="s">
        <v>98</v>
      </c>
      <c r="K51" t="s">
        <v>98</v>
      </c>
      <c r="L51" t="s">
        <v>98</v>
      </c>
    </row>
    <row r="52" spans="1:12" x14ac:dyDescent="0.35">
      <c r="A52">
        <v>52</v>
      </c>
      <c r="B52" t="s">
        <v>97</v>
      </c>
      <c r="C52" t="s">
        <v>97</v>
      </c>
      <c r="D52" t="s">
        <v>97</v>
      </c>
      <c r="E52" t="s">
        <v>97</v>
      </c>
      <c r="F52" t="s">
        <v>97</v>
      </c>
      <c r="G52" t="s">
        <v>97</v>
      </c>
      <c r="H52" t="s">
        <v>98</v>
      </c>
      <c r="I52" t="s">
        <v>98</v>
      </c>
      <c r="J52" t="s">
        <v>98</v>
      </c>
      <c r="K52" t="s">
        <v>98</v>
      </c>
      <c r="L52" t="s">
        <v>98</v>
      </c>
    </row>
    <row r="53" spans="1:12" x14ac:dyDescent="0.35">
      <c r="A53">
        <v>53</v>
      </c>
      <c r="B53" t="s">
        <v>97</v>
      </c>
      <c r="C53" t="s">
        <v>97</v>
      </c>
      <c r="D53" t="s">
        <v>97</v>
      </c>
      <c r="E53" t="s">
        <v>97</v>
      </c>
      <c r="F53" t="s">
        <v>97</v>
      </c>
      <c r="G53" t="s">
        <v>97</v>
      </c>
      <c r="H53" t="s">
        <v>98</v>
      </c>
      <c r="I53" t="s">
        <v>98</v>
      </c>
      <c r="J53" t="s">
        <v>98</v>
      </c>
      <c r="K53" t="s">
        <v>98</v>
      </c>
      <c r="L53" t="s">
        <v>98</v>
      </c>
    </row>
    <row r="54" spans="1:12" x14ac:dyDescent="0.35">
      <c r="A54">
        <v>54</v>
      </c>
      <c r="B54" t="s">
        <v>97</v>
      </c>
      <c r="C54" t="s">
        <v>97</v>
      </c>
      <c r="D54" t="s">
        <v>97</v>
      </c>
      <c r="E54" t="s">
        <v>97</v>
      </c>
      <c r="F54" t="s">
        <v>97</v>
      </c>
      <c r="G54" t="s">
        <v>97</v>
      </c>
      <c r="H54" t="s">
        <v>98</v>
      </c>
      <c r="I54" t="s">
        <v>98</v>
      </c>
      <c r="J54" t="s">
        <v>98</v>
      </c>
      <c r="K54" t="s">
        <v>98</v>
      </c>
      <c r="L54" t="s">
        <v>98</v>
      </c>
    </row>
    <row r="55" spans="1:12" x14ac:dyDescent="0.35">
      <c r="A55">
        <v>55</v>
      </c>
      <c r="B55" t="s">
        <v>97</v>
      </c>
      <c r="C55" t="s">
        <v>97</v>
      </c>
      <c r="D55" t="s">
        <v>97</v>
      </c>
      <c r="E55" t="s">
        <v>97</v>
      </c>
      <c r="F55" t="s">
        <v>97</v>
      </c>
      <c r="G55" t="s">
        <v>97</v>
      </c>
      <c r="H55" t="s">
        <v>98</v>
      </c>
      <c r="I55" t="s">
        <v>98</v>
      </c>
      <c r="J55" t="s">
        <v>98</v>
      </c>
      <c r="K55" t="s">
        <v>98</v>
      </c>
      <c r="L55" t="s">
        <v>98</v>
      </c>
    </row>
    <row r="56" spans="1:12" x14ac:dyDescent="0.35">
      <c r="A56">
        <v>56</v>
      </c>
      <c r="B56" t="s">
        <v>97</v>
      </c>
      <c r="C56" t="s">
        <v>97</v>
      </c>
      <c r="D56" t="s">
        <v>97</v>
      </c>
      <c r="E56" t="s">
        <v>97</v>
      </c>
      <c r="F56" t="s">
        <v>97</v>
      </c>
      <c r="G56" t="s">
        <v>97</v>
      </c>
      <c r="H56" t="s">
        <v>98</v>
      </c>
      <c r="I56" t="s">
        <v>98</v>
      </c>
      <c r="J56" t="s">
        <v>98</v>
      </c>
      <c r="K56" t="s">
        <v>98</v>
      </c>
      <c r="L56" t="s">
        <v>98</v>
      </c>
    </row>
    <row r="57" spans="1:12" x14ac:dyDescent="0.35">
      <c r="A57">
        <v>57</v>
      </c>
      <c r="B57" t="s">
        <v>97</v>
      </c>
      <c r="C57" t="s">
        <v>97</v>
      </c>
      <c r="D57" t="s">
        <v>97</v>
      </c>
      <c r="E57" t="s">
        <v>97</v>
      </c>
      <c r="F57" t="s">
        <v>97</v>
      </c>
      <c r="G57" t="s">
        <v>97</v>
      </c>
      <c r="H57" t="s">
        <v>98</v>
      </c>
      <c r="I57" t="s">
        <v>98</v>
      </c>
      <c r="J57" t="s">
        <v>98</v>
      </c>
      <c r="K57" t="s">
        <v>98</v>
      </c>
      <c r="L57" t="s">
        <v>98</v>
      </c>
    </row>
    <row r="58" spans="1:12" x14ac:dyDescent="0.35">
      <c r="A58">
        <v>58</v>
      </c>
      <c r="B58" t="s">
        <v>97</v>
      </c>
      <c r="C58" t="s">
        <v>97</v>
      </c>
      <c r="D58" t="s">
        <v>97</v>
      </c>
      <c r="E58" t="s">
        <v>97</v>
      </c>
      <c r="F58" t="s">
        <v>97</v>
      </c>
      <c r="G58" t="s">
        <v>97</v>
      </c>
      <c r="H58" t="s">
        <v>98</v>
      </c>
      <c r="I58" t="s">
        <v>98</v>
      </c>
      <c r="J58" t="s">
        <v>98</v>
      </c>
      <c r="K58" t="s">
        <v>98</v>
      </c>
      <c r="L58" t="s">
        <v>98</v>
      </c>
    </row>
    <row r="59" spans="1:12" x14ac:dyDescent="0.35">
      <c r="A59">
        <v>59</v>
      </c>
      <c r="B59" t="s">
        <v>97</v>
      </c>
      <c r="C59" t="s">
        <v>97</v>
      </c>
      <c r="D59" t="s">
        <v>97</v>
      </c>
      <c r="E59" t="s">
        <v>97</v>
      </c>
      <c r="F59" t="s">
        <v>97</v>
      </c>
      <c r="G59" t="s">
        <v>97</v>
      </c>
      <c r="H59" t="s">
        <v>98</v>
      </c>
      <c r="I59" t="s">
        <v>98</v>
      </c>
      <c r="J59" t="s">
        <v>98</v>
      </c>
      <c r="K59" t="s">
        <v>98</v>
      </c>
      <c r="L59" t="s">
        <v>98</v>
      </c>
    </row>
    <row r="60" spans="1:12" x14ac:dyDescent="0.35">
      <c r="A60">
        <v>60</v>
      </c>
      <c r="B60" t="s">
        <v>97</v>
      </c>
      <c r="C60" t="s">
        <v>97</v>
      </c>
      <c r="D60" t="s">
        <v>97</v>
      </c>
      <c r="E60" t="s">
        <v>97</v>
      </c>
      <c r="F60" t="s">
        <v>97</v>
      </c>
      <c r="G60" t="s">
        <v>97</v>
      </c>
      <c r="H60" t="s">
        <v>98</v>
      </c>
      <c r="I60" t="s">
        <v>98</v>
      </c>
      <c r="J60" t="s">
        <v>98</v>
      </c>
      <c r="K60" t="s">
        <v>98</v>
      </c>
      <c r="L60" t="s">
        <v>98</v>
      </c>
    </row>
    <row r="61" spans="1:12" x14ac:dyDescent="0.35">
      <c r="A61">
        <v>61</v>
      </c>
      <c r="B61" t="s">
        <v>97</v>
      </c>
      <c r="C61" t="s">
        <v>97</v>
      </c>
      <c r="D61" t="s">
        <v>97</v>
      </c>
      <c r="E61" t="s">
        <v>97</v>
      </c>
      <c r="F61" t="s">
        <v>97</v>
      </c>
      <c r="G61" t="s">
        <v>97</v>
      </c>
      <c r="H61" t="s">
        <v>98</v>
      </c>
      <c r="I61" t="s">
        <v>98</v>
      </c>
      <c r="J61" t="s">
        <v>98</v>
      </c>
      <c r="K61" t="s">
        <v>98</v>
      </c>
      <c r="L61" t="s">
        <v>98</v>
      </c>
    </row>
    <row r="62" spans="1:12" x14ac:dyDescent="0.35">
      <c r="A62">
        <v>62</v>
      </c>
      <c r="B62" t="s">
        <v>97</v>
      </c>
      <c r="C62" t="s">
        <v>97</v>
      </c>
      <c r="D62" t="s">
        <v>97</v>
      </c>
      <c r="E62" t="s">
        <v>97</v>
      </c>
      <c r="F62" t="s">
        <v>97</v>
      </c>
      <c r="G62" t="s">
        <v>97</v>
      </c>
      <c r="H62" t="s">
        <v>98</v>
      </c>
      <c r="I62" t="s">
        <v>98</v>
      </c>
      <c r="J62" t="s">
        <v>98</v>
      </c>
      <c r="K62" t="s">
        <v>98</v>
      </c>
      <c r="L62" t="s">
        <v>98</v>
      </c>
    </row>
    <row r="63" spans="1:12" x14ac:dyDescent="0.35">
      <c r="A63">
        <v>63</v>
      </c>
      <c r="B63" t="s">
        <v>97</v>
      </c>
      <c r="C63" t="s">
        <v>97</v>
      </c>
      <c r="D63" t="s">
        <v>97</v>
      </c>
      <c r="E63" t="s">
        <v>97</v>
      </c>
      <c r="F63" t="s">
        <v>97</v>
      </c>
      <c r="G63" t="s">
        <v>97</v>
      </c>
      <c r="H63" t="s">
        <v>98</v>
      </c>
      <c r="I63" t="s">
        <v>98</v>
      </c>
      <c r="J63" t="s">
        <v>98</v>
      </c>
      <c r="K63" t="s">
        <v>98</v>
      </c>
      <c r="L63" t="s">
        <v>98</v>
      </c>
    </row>
    <row r="64" spans="1:12" x14ac:dyDescent="0.35">
      <c r="A64">
        <v>64</v>
      </c>
      <c r="B64" t="s">
        <v>97</v>
      </c>
      <c r="C64" t="s">
        <v>97</v>
      </c>
      <c r="D64" t="s">
        <v>97</v>
      </c>
      <c r="E64" t="s">
        <v>97</v>
      </c>
      <c r="F64" t="s">
        <v>97</v>
      </c>
      <c r="G64" t="s">
        <v>97</v>
      </c>
      <c r="H64" t="s">
        <v>98</v>
      </c>
      <c r="I64" t="s">
        <v>98</v>
      </c>
      <c r="J64" t="s">
        <v>98</v>
      </c>
      <c r="K64" t="s">
        <v>98</v>
      </c>
      <c r="L64" t="s">
        <v>98</v>
      </c>
    </row>
    <row r="65" spans="1:12" x14ac:dyDescent="0.35">
      <c r="A65">
        <v>65</v>
      </c>
      <c r="B65" t="s">
        <v>97</v>
      </c>
      <c r="C65" t="s">
        <v>97</v>
      </c>
      <c r="D65" t="s">
        <v>97</v>
      </c>
      <c r="E65" t="s">
        <v>97</v>
      </c>
      <c r="F65" t="s">
        <v>97</v>
      </c>
      <c r="G65" t="s">
        <v>97</v>
      </c>
      <c r="H65" t="s">
        <v>98</v>
      </c>
      <c r="I65" t="s">
        <v>98</v>
      </c>
      <c r="J65" t="s">
        <v>98</v>
      </c>
      <c r="K65" t="s">
        <v>98</v>
      </c>
      <c r="L65" t="s">
        <v>98</v>
      </c>
    </row>
    <row r="66" spans="1:12" x14ac:dyDescent="0.35">
      <c r="A66">
        <v>66</v>
      </c>
      <c r="B66" t="s">
        <v>97</v>
      </c>
      <c r="C66" t="s">
        <v>97</v>
      </c>
      <c r="D66" t="s">
        <v>97</v>
      </c>
      <c r="E66" t="s">
        <v>97</v>
      </c>
      <c r="F66" t="s">
        <v>97</v>
      </c>
      <c r="G66" t="s">
        <v>97</v>
      </c>
      <c r="H66" t="s">
        <v>98</v>
      </c>
      <c r="I66" t="s">
        <v>98</v>
      </c>
      <c r="J66" t="s">
        <v>98</v>
      </c>
      <c r="K66" t="s">
        <v>98</v>
      </c>
      <c r="L66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</vt:lpstr>
      <vt:lpstr>2008rawLGO</vt:lpstr>
      <vt:lpstr>2008modif</vt:lpstr>
      <vt:lpstr>2008use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Thomas</dc:creator>
  <cp:lastModifiedBy>Bruce Thomas</cp:lastModifiedBy>
  <dcterms:created xsi:type="dcterms:W3CDTF">2017-08-19T04:44:53Z</dcterms:created>
  <dcterms:modified xsi:type="dcterms:W3CDTF">2017-08-19T06:02:33Z</dcterms:modified>
</cp:coreProperties>
</file>